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30" windowWidth="9720" windowHeight="7860" activeTab="1"/>
  </bookViews>
  <sheets>
    <sheet name="Raw Data" sheetId="1" r:id="rId1"/>
    <sheet name="Summary" sheetId="9" r:id="rId2"/>
    <sheet name="Lap Breaks" sheetId="3" r:id="rId3"/>
    <sheet name="Lap_chart" sheetId="38" r:id="rId4"/>
    <sheet name="Lap 1 data" sheetId="4" r:id="rId5"/>
    <sheet name="Lap 2 data" sheetId="5" r:id="rId6"/>
    <sheet name="Lap 3 data" sheetId="7" r:id="rId7"/>
    <sheet name="Lap 4 data" sheetId="8" r:id="rId8"/>
    <sheet name="Speed" sheetId="36" r:id="rId9"/>
    <sheet name="Lambda" sheetId="35" r:id="rId10"/>
    <sheet name="CO2 &amp; CO Phasing" sheetId="46" r:id="rId11"/>
    <sheet name="Fuel Flow&amp;Lambda&amp;CO" sheetId="47" r:id="rId12"/>
    <sheet name="CO2 %" sheetId="28" r:id="rId13"/>
    <sheet name="CO %" sheetId="29" r:id="rId14"/>
    <sheet name="NO ppm" sheetId="30" r:id="rId15"/>
    <sheet name="THC ppm" sheetId="31" r:id="rId16"/>
    <sheet name="O2 %" sheetId="32" r:id="rId17"/>
    <sheet name="Fuel Flow L per hr" sheetId="33" r:id="rId18"/>
    <sheet name="CO2 g per hr" sheetId="41" r:id="rId19"/>
    <sheet name="CO g per hr" sheetId="42" r:id="rId20"/>
    <sheet name="NO g per hr" sheetId="43" r:id="rId21"/>
    <sheet name="THC g per hr" sheetId="45" r:id="rId22"/>
  </sheets>
  <calcPr calcId="145621"/>
  <customWorkbookViews>
    <customWorkbookView name="opie test" guid="{2B424CCC-7244-4294-A128-8AE125D4F682}" maximized="1" xWindow="1" yWindow="1" windowWidth="1362" windowHeight="538" activeSheetId="5"/>
  </customWorkbookViews>
</workbook>
</file>

<file path=xl/calcChain.xml><?xml version="1.0" encoding="utf-8"?>
<calcChain xmlns="http://schemas.openxmlformats.org/spreadsheetml/2006/main">
  <c r="D5" i="3" l="1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4" i="3"/>
  <c r="BY11" i="8" l="1"/>
  <c r="BZ11" i="8"/>
  <c r="CA11" i="8"/>
  <c r="CB11" i="8"/>
  <c r="BY12" i="8"/>
  <c r="BZ12" i="8"/>
  <c r="CA12" i="8"/>
  <c r="CB12" i="8"/>
  <c r="BY13" i="8"/>
  <c r="BZ13" i="8"/>
  <c r="CA13" i="8"/>
  <c r="CB13" i="8"/>
  <c r="BY14" i="8"/>
  <c r="BZ14" i="8"/>
  <c r="CA14" i="8"/>
  <c r="CB14" i="8"/>
  <c r="BY15" i="8"/>
  <c r="BZ15" i="8"/>
  <c r="CA15" i="8"/>
  <c r="CB15" i="8"/>
  <c r="BY16" i="8"/>
  <c r="BZ16" i="8"/>
  <c r="CA16" i="8"/>
  <c r="CB16" i="8"/>
  <c r="BY17" i="8"/>
  <c r="BZ17" i="8"/>
  <c r="CA17" i="8"/>
  <c r="CB17" i="8"/>
  <c r="BY18" i="8"/>
  <c r="BZ18" i="8"/>
  <c r="CA18" i="8"/>
  <c r="CB18" i="8"/>
  <c r="BY19" i="8"/>
  <c r="BZ19" i="8"/>
  <c r="CA19" i="8"/>
  <c r="CB19" i="8"/>
  <c r="BY20" i="8"/>
  <c r="BZ20" i="8"/>
  <c r="CA20" i="8"/>
  <c r="CB20" i="8"/>
  <c r="BY21" i="8"/>
  <c r="BZ21" i="8"/>
  <c r="CA21" i="8"/>
  <c r="CB21" i="8"/>
  <c r="BY22" i="8"/>
  <c r="BZ22" i="8"/>
  <c r="CA22" i="8"/>
  <c r="CB22" i="8"/>
  <c r="BY23" i="8"/>
  <c r="BZ23" i="8"/>
  <c r="CA23" i="8"/>
  <c r="CB23" i="8"/>
  <c r="BY24" i="8"/>
  <c r="BZ24" i="8"/>
  <c r="CA24" i="8"/>
  <c r="CB24" i="8"/>
  <c r="BY25" i="8"/>
  <c r="BZ25" i="8"/>
  <c r="CA25" i="8"/>
  <c r="CB25" i="8"/>
  <c r="BY26" i="8"/>
  <c r="BZ26" i="8"/>
  <c r="CA26" i="8"/>
  <c r="CB26" i="8"/>
  <c r="BY27" i="8"/>
  <c r="BZ27" i="8"/>
  <c r="CA27" i="8"/>
  <c r="CB27" i="8"/>
  <c r="BY28" i="8"/>
  <c r="BZ28" i="8"/>
  <c r="CA28" i="8"/>
  <c r="CB28" i="8"/>
  <c r="BY29" i="8"/>
  <c r="BZ29" i="8"/>
  <c r="CA29" i="8"/>
  <c r="CB29" i="8"/>
  <c r="BY30" i="8"/>
  <c r="BZ30" i="8"/>
  <c r="CA30" i="8"/>
  <c r="CB30" i="8"/>
  <c r="BY31" i="8"/>
  <c r="BZ31" i="8"/>
  <c r="CA31" i="8"/>
  <c r="CB31" i="8"/>
  <c r="BY32" i="8"/>
  <c r="BZ32" i="8"/>
  <c r="CA32" i="8"/>
  <c r="CB32" i="8"/>
  <c r="BY33" i="8"/>
  <c r="BZ33" i="8"/>
  <c r="CA33" i="8"/>
  <c r="CB33" i="8"/>
  <c r="BY34" i="8"/>
  <c r="BZ34" i="8"/>
  <c r="CA34" i="8"/>
  <c r="CB34" i="8"/>
  <c r="BY35" i="8"/>
  <c r="BZ35" i="8"/>
  <c r="CA35" i="8"/>
  <c r="CB35" i="8"/>
  <c r="BY36" i="8"/>
  <c r="BZ36" i="8"/>
  <c r="CA36" i="8"/>
  <c r="CB36" i="8"/>
  <c r="BY37" i="8"/>
  <c r="BZ37" i="8"/>
  <c r="CA37" i="8"/>
  <c r="CB37" i="8"/>
  <c r="BY38" i="8"/>
  <c r="BZ38" i="8"/>
  <c r="CA38" i="8"/>
  <c r="CB38" i="8"/>
  <c r="BY39" i="8"/>
  <c r="BZ39" i="8"/>
  <c r="CA39" i="8"/>
  <c r="CB39" i="8"/>
  <c r="BY40" i="8"/>
  <c r="BZ40" i="8"/>
  <c r="CA40" i="8"/>
  <c r="CB40" i="8"/>
  <c r="BY41" i="8"/>
  <c r="BZ41" i="8"/>
  <c r="CA41" i="8"/>
  <c r="CB41" i="8"/>
  <c r="BY42" i="8"/>
  <c r="BZ42" i="8"/>
  <c r="CA42" i="8"/>
  <c r="CB42" i="8"/>
  <c r="BY43" i="8"/>
  <c r="BZ43" i="8"/>
  <c r="CA43" i="8"/>
  <c r="CB43" i="8"/>
  <c r="BY44" i="8"/>
  <c r="BZ44" i="8"/>
  <c r="CA44" i="8"/>
  <c r="CB44" i="8"/>
  <c r="BY45" i="8"/>
  <c r="BZ45" i="8"/>
  <c r="CA45" i="8"/>
  <c r="CB45" i="8"/>
  <c r="BY46" i="8"/>
  <c r="BZ46" i="8"/>
  <c r="CA46" i="8"/>
  <c r="CB46" i="8"/>
  <c r="BY47" i="8"/>
  <c r="BZ47" i="8"/>
  <c r="CA47" i="8"/>
  <c r="CB47" i="8"/>
  <c r="BY48" i="8"/>
  <c r="BZ48" i="8"/>
  <c r="CA48" i="8"/>
  <c r="CB48" i="8"/>
  <c r="BY49" i="8"/>
  <c r="BZ49" i="8"/>
  <c r="CA49" i="8"/>
  <c r="CB49" i="8"/>
  <c r="BY50" i="8"/>
  <c r="BZ50" i="8"/>
  <c r="CA50" i="8"/>
  <c r="CB50" i="8"/>
  <c r="BY51" i="8"/>
  <c r="BZ51" i="8"/>
  <c r="CA51" i="8"/>
  <c r="CB51" i="8"/>
  <c r="BY52" i="8"/>
  <c r="BZ52" i="8"/>
  <c r="CA52" i="8"/>
  <c r="CB52" i="8"/>
  <c r="BY53" i="8"/>
  <c r="BZ53" i="8"/>
  <c r="CA53" i="8"/>
  <c r="CB53" i="8"/>
  <c r="BY54" i="8"/>
  <c r="BZ54" i="8"/>
  <c r="CA54" i="8"/>
  <c r="CB54" i="8"/>
  <c r="BY55" i="8"/>
  <c r="BZ55" i="8"/>
  <c r="CA55" i="8"/>
  <c r="CB55" i="8"/>
  <c r="BY56" i="8"/>
  <c r="BZ56" i="8"/>
  <c r="CA56" i="8"/>
  <c r="CB56" i="8"/>
  <c r="BY57" i="8"/>
  <c r="BZ57" i="8"/>
  <c r="CA57" i="8"/>
  <c r="CB57" i="8"/>
  <c r="BY58" i="8"/>
  <c r="BZ58" i="8"/>
  <c r="CA58" i="8"/>
  <c r="CB58" i="8"/>
  <c r="BY59" i="8"/>
  <c r="BZ59" i="8"/>
  <c r="CA59" i="8"/>
  <c r="CB59" i="8"/>
  <c r="BY60" i="8"/>
  <c r="BZ60" i="8"/>
  <c r="CA60" i="8"/>
  <c r="CB60" i="8"/>
  <c r="BY61" i="8"/>
  <c r="BZ61" i="8"/>
  <c r="CA61" i="8"/>
  <c r="CB61" i="8"/>
  <c r="BY62" i="8"/>
  <c r="BZ62" i="8"/>
  <c r="CA62" i="8"/>
  <c r="CB62" i="8"/>
  <c r="BY63" i="8"/>
  <c r="BZ63" i="8"/>
  <c r="CA63" i="8"/>
  <c r="CB63" i="8"/>
  <c r="BY64" i="8"/>
  <c r="BZ64" i="8"/>
  <c r="CA64" i="8"/>
  <c r="CB64" i="8"/>
  <c r="BY65" i="8"/>
  <c r="BZ65" i="8"/>
  <c r="CA65" i="8"/>
  <c r="CB65" i="8"/>
  <c r="BY66" i="8"/>
  <c r="BZ66" i="8"/>
  <c r="CA66" i="8"/>
  <c r="CB66" i="8"/>
  <c r="BY67" i="8"/>
  <c r="BZ67" i="8"/>
  <c r="CA67" i="8"/>
  <c r="CB67" i="8"/>
  <c r="BY68" i="8"/>
  <c r="BZ68" i="8"/>
  <c r="CA68" i="8"/>
  <c r="CB68" i="8"/>
  <c r="BY69" i="8"/>
  <c r="BZ69" i="8"/>
  <c r="CA69" i="8"/>
  <c r="CB69" i="8"/>
  <c r="BY70" i="8"/>
  <c r="BZ70" i="8"/>
  <c r="CA70" i="8"/>
  <c r="CB70" i="8"/>
  <c r="BY71" i="8"/>
  <c r="BZ71" i="8"/>
  <c r="CA71" i="8"/>
  <c r="CB71" i="8"/>
  <c r="BY72" i="8"/>
  <c r="BZ72" i="8"/>
  <c r="CA72" i="8"/>
  <c r="CB72" i="8"/>
  <c r="BY73" i="8"/>
  <c r="BZ73" i="8"/>
  <c r="CA73" i="8"/>
  <c r="CB73" i="8"/>
  <c r="BY74" i="8"/>
  <c r="BZ74" i="8"/>
  <c r="CA74" i="8"/>
  <c r="CB74" i="8"/>
  <c r="BY75" i="8"/>
  <c r="BZ75" i="8"/>
  <c r="CA75" i="8"/>
  <c r="CB75" i="8"/>
  <c r="BY76" i="8"/>
  <c r="BZ76" i="8"/>
  <c r="CA76" i="8"/>
  <c r="CB76" i="8"/>
  <c r="BY77" i="8"/>
  <c r="BZ77" i="8"/>
  <c r="CA77" i="8"/>
  <c r="CB77" i="8"/>
  <c r="BY78" i="8"/>
  <c r="BZ78" i="8"/>
  <c r="CA78" i="8"/>
  <c r="CB78" i="8"/>
  <c r="BY79" i="8"/>
  <c r="BZ79" i="8"/>
  <c r="CA79" i="8"/>
  <c r="CB79" i="8"/>
  <c r="BY80" i="8"/>
  <c r="BZ80" i="8"/>
  <c r="CA80" i="8"/>
  <c r="CB80" i="8"/>
  <c r="BY81" i="8"/>
  <c r="BZ81" i="8"/>
  <c r="CA81" i="8"/>
  <c r="CB81" i="8"/>
  <c r="BY82" i="8"/>
  <c r="BZ82" i="8"/>
  <c r="CA82" i="8"/>
  <c r="CB82" i="8"/>
  <c r="BY83" i="8"/>
  <c r="BZ83" i="8"/>
  <c r="CA83" i="8"/>
  <c r="CB83" i="8"/>
  <c r="BY84" i="8"/>
  <c r="BZ84" i="8"/>
  <c r="CA84" i="8"/>
  <c r="CB84" i="8"/>
  <c r="BY85" i="8"/>
  <c r="BZ85" i="8"/>
  <c r="CA85" i="8"/>
  <c r="CB85" i="8"/>
  <c r="BY86" i="8"/>
  <c r="BZ86" i="8"/>
  <c r="CA86" i="8"/>
  <c r="CB86" i="8"/>
  <c r="BY87" i="8"/>
  <c r="BZ87" i="8"/>
  <c r="CA87" i="8"/>
  <c r="CB87" i="8"/>
  <c r="BY88" i="8"/>
  <c r="BZ88" i="8"/>
  <c r="CA88" i="8"/>
  <c r="CB88" i="8"/>
  <c r="BY89" i="8"/>
  <c r="BZ89" i="8"/>
  <c r="CA89" i="8"/>
  <c r="CB89" i="8"/>
  <c r="BY90" i="8"/>
  <c r="BZ90" i="8"/>
  <c r="CA90" i="8"/>
  <c r="CB90" i="8"/>
  <c r="BY91" i="8"/>
  <c r="BZ91" i="8"/>
  <c r="CA91" i="8"/>
  <c r="CB91" i="8"/>
  <c r="BY92" i="8"/>
  <c r="BZ92" i="8"/>
  <c r="CA92" i="8"/>
  <c r="CB92" i="8"/>
  <c r="BY93" i="8"/>
  <c r="BZ93" i="8"/>
  <c r="CA93" i="8"/>
  <c r="CB93" i="8"/>
  <c r="BY94" i="8"/>
  <c r="BZ94" i="8"/>
  <c r="CA94" i="8"/>
  <c r="CB94" i="8"/>
  <c r="BY95" i="8"/>
  <c r="BZ95" i="8"/>
  <c r="CA95" i="8"/>
  <c r="CB95" i="8"/>
  <c r="BY96" i="8"/>
  <c r="BZ96" i="8"/>
  <c r="CA96" i="8"/>
  <c r="CB96" i="8"/>
  <c r="BY97" i="8"/>
  <c r="BZ97" i="8"/>
  <c r="CA97" i="8"/>
  <c r="CB97" i="8"/>
  <c r="BY98" i="8"/>
  <c r="BZ98" i="8"/>
  <c r="CA98" i="8"/>
  <c r="CB98" i="8"/>
  <c r="BY99" i="8"/>
  <c r="BZ99" i="8"/>
  <c r="CA99" i="8"/>
  <c r="CB99" i="8"/>
  <c r="BY100" i="8"/>
  <c r="BZ100" i="8"/>
  <c r="CA100" i="8"/>
  <c r="CB100" i="8"/>
  <c r="BY101" i="8"/>
  <c r="BZ101" i="8"/>
  <c r="CA101" i="8"/>
  <c r="CB101" i="8"/>
  <c r="BY102" i="8"/>
  <c r="BZ102" i="8"/>
  <c r="CA102" i="8"/>
  <c r="CB102" i="8"/>
  <c r="BY103" i="8"/>
  <c r="BZ103" i="8"/>
  <c r="CA103" i="8"/>
  <c r="CB103" i="8"/>
  <c r="BY104" i="8"/>
  <c r="BZ104" i="8"/>
  <c r="CA104" i="8"/>
  <c r="CB104" i="8"/>
  <c r="BY105" i="8"/>
  <c r="BZ105" i="8"/>
  <c r="CA105" i="8"/>
  <c r="CB105" i="8"/>
  <c r="BY106" i="8"/>
  <c r="BZ106" i="8"/>
  <c r="CA106" i="8"/>
  <c r="CB106" i="8"/>
  <c r="BY107" i="8"/>
  <c r="BZ107" i="8"/>
  <c r="CA107" i="8"/>
  <c r="CB107" i="8"/>
  <c r="BY108" i="8"/>
  <c r="BZ108" i="8"/>
  <c r="CA108" i="8"/>
  <c r="CB108" i="8"/>
  <c r="BY109" i="8"/>
  <c r="BZ109" i="8"/>
  <c r="CA109" i="8"/>
  <c r="CB109" i="8"/>
  <c r="BY110" i="8"/>
  <c r="BZ110" i="8"/>
  <c r="CA110" i="8"/>
  <c r="CB110" i="8"/>
  <c r="BY111" i="8"/>
  <c r="BZ111" i="8"/>
  <c r="CA111" i="8"/>
  <c r="CB111" i="8"/>
  <c r="BY112" i="8"/>
  <c r="BZ112" i="8"/>
  <c r="CA112" i="8"/>
  <c r="CB112" i="8"/>
  <c r="BY113" i="8"/>
  <c r="BZ113" i="8"/>
  <c r="CA113" i="8"/>
  <c r="CB113" i="8"/>
  <c r="BY114" i="8"/>
  <c r="BZ114" i="8"/>
  <c r="CA114" i="8"/>
  <c r="CB114" i="8"/>
  <c r="BY115" i="8"/>
  <c r="BZ115" i="8"/>
  <c r="CA115" i="8"/>
  <c r="CB115" i="8"/>
  <c r="BY116" i="8"/>
  <c r="BZ116" i="8"/>
  <c r="CA116" i="8"/>
  <c r="CB116" i="8"/>
  <c r="BY117" i="8"/>
  <c r="BZ117" i="8"/>
  <c r="CA117" i="8"/>
  <c r="CB117" i="8"/>
  <c r="BY118" i="8"/>
  <c r="BZ118" i="8"/>
  <c r="CA118" i="8"/>
  <c r="CB118" i="8"/>
  <c r="BY119" i="8"/>
  <c r="BZ119" i="8"/>
  <c r="CA119" i="8"/>
  <c r="CB119" i="8"/>
  <c r="BY120" i="8"/>
  <c r="BZ120" i="8"/>
  <c r="CA120" i="8"/>
  <c r="CB120" i="8"/>
  <c r="BY121" i="8"/>
  <c r="BZ121" i="8"/>
  <c r="CA121" i="8"/>
  <c r="CB121" i="8"/>
  <c r="BY122" i="8"/>
  <c r="BZ122" i="8"/>
  <c r="CA122" i="8"/>
  <c r="CB122" i="8"/>
  <c r="BY123" i="8"/>
  <c r="BZ123" i="8"/>
  <c r="CA123" i="8"/>
  <c r="CB123" i="8"/>
  <c r="BY124" i="8"/>
  <c r="BZ124" i="8"/>
  <c r="CA124" i="8"/>
  <c r="CB124" i="8"/>
  <c r="BY125" i="8"/>
  <c r="BZ125" i="8"/>
  <c r="CA125" i="8"/>
  <c r="CB125" i="8"/>
  <c r="BY126" i="8"/>
  <c r="BZ126" i="8"/>
  <c r="CA126" i="8"/>
  <c r="CB126" i="8"/>
  <c r="BY127" i="8"/>
  <c r="BZ127" i="8"/>
  <c r="CA127" i="8"/>
  <c r="CB127" i="8"/>
  <c r="BY128" i="8"/>
  <c r="BZ128" i="8"/>
  <c r="CA128" i="8"/>
  <c r="CB128" i="8"/>
  <c r="BY129" i="8"/>
  <c r="BZ129" i="8"/>
  <c r="CA129" i="8"/>
  <c r="CB129" i="8"/>
  <c r="BY130" i="8"/>
  <c r="BZ130" i="8"/>
  <c r="CA130" i="8"/>
  <c r="CB130" i="8"/>
  <c r="BY131" i="8"/>
  <c r="BZ131" i="8"/>
  <c r="CA131" i="8"/>
  <c r="CB131" i="8"/>
  <c r="BY132" i="8"/>
  <c r="BZ132" i="8"/>
  <c r="CA132" i="8"/>
  <c r="CB132" i="8"/>
  <c r="BY133" i="8"/>
  <c r="BZ133" i="8"/>
  <c r="CA133" i="8"/>
  <c r="CB133" i="8"/>
  <c r="BY134" i="8"/>
  <c r="BZ134" i="8"/>
  <c r="CA134" i="8"/>
  <c r="CB134" i="8"/>
  <c r="BY135" i="8"/>
  <c r="BZ135" i="8"/>
  <c r="CA135" i="8"/>
  <c r="CB135" i="8"/>
  <c r="BY136" i="8"/>
  <c r="BZ136" i="8"/>
  <c r="CA136" i="8"/>
  <c r="CB136" i="8"/>
  <c r="BY137" i="8"/>
  <c r="BZ137" i="8"/>
  <c r="CA137" i="8"/>
  <c r="CB137" i="8"/>
  <c r="BY138" i="8"/>
  <c r="BZ138" i="8"/>
  <c r="CA138" i="8"/>
  <c r="CB138" i="8"/>
  <c r="BY139" i="8"/>
  <c r="BZ139" i="8"/>
  <c r="CA139" i="8"/>
  <c r="CB139" i="8"/>
  <c r="BY140" i="8"/>
  <c r="BZ140" i="8"/>
  <c r="CA140" i="8"/>
  <c r="CB140" i="8"/>
  <c r="BY141" i="8"/>
  <c r="BZ141" i="8"/>
  <c r="CA141" i="8"/>
  <c r="CB141" i="8"/>
  <c r="BY142" i="8"/>
  <c r="BZ142" i="8"/>
  <c r="CA142" i="8"/>
  <c r="CB142" i="8"/>
  <c r="BY143" i="8"/>
  <c r="BZ143" i="8"/>
  <c r="CA143" i="8"/>
  <c r="CB143" i="8"/>
  <c r="BY144" i="8"/>
  <c r="BZ144" i="8"/>
  <c r="CA144" i="8"/>
  <c r="CB144" i="8"/>
  <c r="BY145" i="8"/>
  <c r="BZ145" i="8"/>
  <c r="CA145" i="8"/>
  <c r="CB145" i="8"/>
  <c r="BY146" i="8"/>
  <c r="BZ146" i="8"/>
  <c r="CA146" i="8"/>
  <c r="CB146" i="8"/>
  <c r="CB10" i="8"/>
  <c r="CA10" i="8"/>
  <c r="BZ10" i="8"/>
  <c r="BY10" i="8"/>
  <c r="BY11" i="7" l="1"/>
  <c r="BZ11" i="7"/>
  <c r="CA11" i="7"/>
  <c r="CB11" i="7"/>
  <c r="BY12" i="7"/>
  <c r="BZ12" i="7"/>
  <c r="CA12" i="7"/>
  <c r="CB12" i="7"/>
  <c r="BY13" i="7"/>
  <c r="BZ13" i="7"/>
  <c r="CA13" i="7"/>
  <c r="CB13" i="7"/>
  <c r="BY14" i="7"/>
  <c r="BZ14" i="7"/>
  <c r="CA14" i="7"/>
  <c r="CB14" i="7"/>
  <c r="BY15" i="7"/>
  <c r="BZ15" i="7"/>
  <c r="CA15" i="7"/>
  <c r="CB15" i="7"/>
  <c r="BY16" i="7"/>
  <c r="BZ16" i="7"/>
  <c r="CA16" i="7"/>
  <c r="CB16" i="7"/>
  <c r="BY17" i="7"/>
  <c r="BZ17" i="7"/>
  <c r="CA17" i="7"/>
  <c r="CB17" i="7"/>
  <c r="BY18" i="7"/>
  <c r="BZ18" i="7"/>
  <c r="CA18" i="7"/>
  <c r="CB18" i="7"/>
  <c r="BY19" i="7"/>
  <c r="BZ19" i="7"/>
  <c r="CA19" i="7"/>
  <c r="CB19" i="7"/>
  <c r="BY20" i="7"/>
  <c r="BZ20" i="7"/>
  <c r="CA20" i="7"/>
  <c r="CB20" i="7"/>
  <c r="BY21" i="7"/>
  <c r="BZ21" i="7"/>
  <c r="CA21" i="7"/>
  <c r="CB21" i="7"/>
  <c r="BY22" i="7"/>
  <c r="BZ22" i="7"/>
  <c r="CA22" i="7"/>
  <c r="CB22" i="7"/>
  <c r="BY23" i="7"/>
  <c r="BZ23" i="7"/>
  <c r="CA23" i="7"/>
  <c r="CB23" i="7"/>
  <c r="BY24" i="7"/>
  <c r="BZ24" i="7"/>
  <c r="CA24" i="7"/>
  <c r="CB24" i="7"/>
  <c r="BY25" i="7"/>
  <c r="BZ25" i="7"/>
  <c r="CA25" i="7"/>
  <c r="CB25" i="7"/>
  <c r="BY26" i="7"/>
  <c r="BZ26" i="7"/>
  <c r="CA26" i="7"/>
  <c r="CB26" i="7"/>
  <c r="BY27" i="7"/>
  <c r="BZ27" i="7"/>
  <c r="CA27" i="7"/>
  <c r="CB27" i="7"/>
  <c r="BY28" i="7"/>
  <c r="BZ28" i="7"/>
  <c r="CA28" i="7"/>
  <c r="CB28" i="7"/>
  <c r="BY29" i="7"/>
  <c r="BZ29" i="7"/>
  <c r="CA29" i="7"/>
  <c r="CB29" i="7"/>
  <c r="BY30" i="7"/>
  <c r="BZ30" i="7"/>
  <c r="CA30" i="7"/>
  <c r="CB30" i="7"/>
  <c r="BY31" i="7"/>
  <c r="BZ31" i="7"/>
  <c r="CA31" i="7"/>
  <c r="CB31" i="7"/>
  <c r="BY32" i="7"/>
  <c r="BZ32" i="7"/>
  <c r="CA32" i="7"/>
  <c r="CB32" i="7"/>
  <c r="BY33" i="7"/>
  <c r="BZ33" i="7"/>
  <c r="CA33" i="7"/>
  <c r="CB33" i="7"/>
  <c r="BY34" i="7"/>
  <c r="BZ34" i="7"/>
  <c r="CA34" i="7"/>
  <c r="CB34" i="7"/>
  <c r="BY35" i="7"/>
  <c r="BZ35" i="7"/>
  <c r="CA35" i="7"/>
  <c r="CB35" i="7"/>
  <c r="BY36" i="7"/>
  <c r="BZ36" i="7"/>
  <c r="CA36" i="7"/>
  <c r="CB36" i="7"/>
  <c r="BY37" i="7"/>
  <c r="BZ37" i="7"/>
  <c r="CA37" i="7"/>
  <c r="CB37" i="7"/>
  <c r="BY38" i="7"/>
  <c r="BZ38" i="7"/>
  <c r="CA38" i="7"/>
  <c r="CB38" i="7"/>
  <c r="BY39" i="7"/>
  <c r="BZ39" i="7"/>
  <c r="CA39" i="7"/>
  <c r="CB39" i="7"/>
  <c r="BY40" i="7"/>
  <c r="BZ40" i="7"/>
  <c r="CA40" i="7"/>
  <c r="CB40" i="7"/>
  <c r="BY41" i="7"/>
  <c r="BZ41" i="7"/>
  <c r="CA41" i="7"/>
  <c r="CB41" i="7"/>
  <c r="BY42" i="7"/>
  <c r="BZ42" i="7"/>
  <c r="CA42" i="7"/>
  <c r="CB42" i="7"/>
  <c r="BY43" i="7"/>
  <c r="BZ43" i="7"/>
  <c r="CA43" i="7"/>
  <c r="CB43" i="7"/>
  <c r="BY44" i="7"/>
  <c r="BZ44" i="7"/>
  <c r="CA44" i="7"/>
  <c r="CB44" i="7"/>
  <c r="BY45" i="7"/>
  <c r="BZ45" i="7"/>
  <c r="CA45" i="7"/>
  <c r="CB45" i="7"/>
  <c r="BY46" i="7"/>
  <c r="BZ46" i="7"/>
  <c r="CA46" i="7"/>
  <c r="CB46" i="7"/>
  <c r="BY47" i="7"/>
  <c r="BZ47" i="7"/>
  <c r="CA47" i="7"/>
  <c r="CB47" i="7"/>
  <c r="BY48" i="7"/>
  <c r="BZ48" i="7"/>
  <c r="CA48" i="7"/>
  <c r="CB48" i="7"/>
  <c r="BY49" i="7"/>
  <c r="BZ49" i="7"/>
  <c r="CA49" i="7"/>
  <c r="CB49" i="7"/>
  <c r="BY50" i="7"/>
  <c r="BZ50" i="7"/>
  <c r="CA50" i="7"/>
  <c r="CB50" i="7"/>
  <c r="BY51" i="7"/>
  <c r="BZ51" i="7"/>
  <c r="CA51" i="7"/>
  <c r="CB51" i="7"/>
  <c r="BY52" i="7"/>
  <c r="BZ52" i="7"/>
  <c r="CA52" i="7"/>
  <c r="CB52" i="7"/>
  <c r="BY53" i="7"/>
  <c r="BZ53" i="7"/>
  <c r="CA53" i="7"/>
  <c r="CB53" i="7"/>
  <c r="BY54" i="7"/>
  <c r="BZ54" i="7"/>
  <c r="CA54" i="7"/>
  <c r="CB54" i="7"/>
  <c r="BY55" i="7"/>
  <c r="BZ55" i="7"/>
  <c r="CA55" i="7"/>
  <c r="CB55" i="7"/>
  <c r="BY56" i="7"/>
  <c r="BZ56" i="7"/>
  <c r="CA56" i="7"/>
  <c r="CB56" i="7"/>
  <c r="BY57" i="7"/>
  <c r="BZ57" i="7"/>
  <c r="CA57" i="7"/>
  <c r="CB57" i="7"/>
  <c r="BY58" i="7"/>
  <c r="BZ58" i="7"/>
  <c r="CA58" i="7"/>
  <c r="CB58" i="7"/>
  <c r="BY59" i="7"/>
  <c r="BZ59" i="7"/>
  <c r="CA59" i="7"/>
  <c r="CB59" i="7"/>
  <c r="BY60" i="7"/>
  <c r="BZ60" i="7"/>
  <c r="CA60" i="7"/>
  <c r="CB60" i="7"/>
  <c r="BY61" i="7"/>
  <c r="BZ61" i="7"/>
  <c r="CA61" i="7"/>
  <c r="CB61" i="7"/>
  <c r="BY62" i="7"/>
  <c r="BZ62" i="7"/>
  <c r="CA62" i="7"/>
  <c r="CB62" i="7"/>
  <c r="BY63" i="7"/>
  <c r="BZ63" i="7"/>
  <c r="CA63" i="7"/>
  <c r="CB63" i="7"/>
  <c r="BY64" i="7"/>
  <c r="BZ64" i="7"/>
  <c r="CA64" i="7"/>
  <c r="CB64" i="7"/>
  <c r="BY65" i="7"/>
  <c r="BZ65" i="7"/>
  <c r="CA65" i="7"/>
  <c r="CB65" i="7"/>
  <c r="BY66" i="7"/>
  <c r="BZ66" i="7"/>
  <c r="CA66" i="7"/>
  <c r="CB66" i="7"/>
  <c r="BY67" i="7"/>
  <c r="BZ67" i="7"/>
  <c r="CA67" i="7"/>
  <c r="CB67" i="7"/>
  <c r="BY68" i="7"/>
  <c r="BZ68" i="7"/>
  <c r="CA68" i="7"/>
  <c r="CB68" i="7"/>
  <c r="BY69" i="7"/>
  <c r="BZ69" i="7"/>
  <c r="CA69" i="7"/>
  <c r="CB69" i="7"/>
  <c r="BY70" i="7"/>
  <c r="BZ70" i="7"/>
  <c r="CA70" i="7"/>
  <c r="CB70" i="7"/>
  <c r="BY71" i="7"/>
  <c r="BZ71" i="7"/>
  <c r="CA71" i="7"/>
  <c r="CB71" i="7"/>
  <c r="BY72" i="7"/>
  <c r="BZ72" i="7"/>
  <c r="CA72" i="7"/>
  <c r="CB72" i="7"/>
  <c r="BY73" i="7"/>
  <c r="BZ73" i="7"/>
  <c r="CA73" i="7"/>
  <c r="CB73" i="7"/>
  <c r="BY74" i="7"/>
  <c r="BZ74" i="7"/>
  <c r="CA74" i="7"/>
  <c r="CB74" i="7"/>
  <c r="BY75" i="7"/>
  <c r="BZ75" i="7"/>
  <c r="CA75" i="7"/>
  <c r="CB75" i="7"/>
  <c r="BY76" i="7"/>
  <c r="BZ76" i="7"/>
  <c r="CA76" i="7"/>
  <c r="CB76" i="7"/>
  <c r="BY77" i="7"/>
  <c r="BZ77" i="7"/>
  <c r="CA77" i="7"/>
  <c r="CB77" i="7"/>
  <c r="BY78" i="7"/>
  <c r="BZ78" i="7"/>
  <c r="CA78" i="7"/>
  <c r="CB78" i="7"/>
  <c r="BY79" i="7"/>
  <c r="BZ79" i="7"/>
  <c r="CA79" i="7"/>
  <c r="CB79" i="7"/>
  <c r="BY80" i="7"/>
  <c r="BZ80" i="7"/>
  <c r="CA80" i="7"/>
  <c r="CB80" i="7"/>
  <c r="BY81" i="7"/>
  <c r="BZ81" i="7"/>
  <c r="CA81" i="7"/>
  <c r="CB81" i="7"/>
  <c r="BY82" i="7"/>
  <c r="BZ82" i="7"/>
  <c r="CA82" i="7"/>
  <c r="CB82" i="7"/>
  <c r="BY83" i="7"/>
  <c r="BZ83" i="7"/>
  <c r="CA83" i="7"/>
  <c r="CB83" i="7"/>
  <c r="BY84" i="7"/>
  <c r="BZ84" i="7"/>
  <c r="CA84" i="7"/>
  <c r="CB84" i="7"/>
  <c r="BY85" i="7"/>
  <c r="BZ85" i="7"/>
  <c r="CA85" i="7"/>
  <c r="CB85" i="7"/>
  <c r="BY86" i="7"/>
  <c r="BZ86" i="7"/>
  <c r="CA86" i="7"/>
  <c r="CB86" i="7"/>
  <c r="BY87" i="7"/>
  <c r="BZ87" i="7"/>
  <c r="CA87" i="7"/>
  <c r="CB87" i="7"/>
  <c r="BY88" i="7"/>
  <c r="BZ88" i="7"/>
  <c r="CA88" i="7"/>
  <c r="CB88" i="7"/>
  <c r="BY89" i="7"/>
  <c r="BZ89" i="7"/>
  <c r="CA89" i="7"/>
  <c r="CB89" i="7"/>
  <c r="BY90" i="7"/>
  <c r="BZ90" i="7"/>
  <c r="CA90" i="7"/>
  <c r="CB90" i="7"/>
  <c r="BY91" i="7"/>
  <c r="BZ91" i="7"/>
  <c r="CA91" i="7"/>
  <c r="CB91" i="7"/>
  <c r="BY92" i="7"/>
  <c r="BZ92" i="7"/>
  <c r="CA92" i="7"/>
  <c r="CB92" i="7"/>
  <c r="BY93" i="7"/>
  <c r="BZ93" i="7"/>
  <c r="CA93" i="7"/>
  <c r="CB93" i="7"/>
  <c r="BY94" i="7"/>
  <c r="BZ94" i="7"/>
  <c r="CA94" i="7"/>
  <c r="CB94" i="7"/>
  <c r="BY95" i="7"/>
  <c r="BZ95" i="7"/>
  <c r="CA95" i="7"/>
  <c r="CB95" i="7"/>
  <c r="BY96" i="7"/>
  <c r="BZ96" i="7"/>
  <c r="CA96" i="7"/>
  <c r="CB96" i="7"/>
  <c r="BY97" i="7"/>
  <c r="BZ97" i="7"/>
  <c r="CA97" i="7"/>
  <c r="CB97" i="7"/>
  <c r="BY98" i="7"/>
  <c r="BZ98" i="7"/>
  <c r="CA98" i="7"/>
  <c r="CB98" i="7"/>
  <c r="BY99" i="7"/>
  <c r="BZ99" i="7"/>
  <c r="CA99" i="7"/>
  <c r="CB99" i="7"/>
  <c r="BY100" i="7"/>
  <c r="BZ100" i="7"/>
  <c r="CA100" i="7"/>
  <c r="CB100" i="7"/>
  <c r="BY101" i="7"/>
  <c r="BZ101" i="7"/>
  <c r="CA101" i="7"/>
  <c r="CB101" i="7"/>
  <c r="BY102" i="7"/>
  <c r="BZ102" i="7"/>
  <c r="CA102" i="7"/>
  <c r="CB102" i="7"/>
  <c r="BY103" i="7"/>
  <c r="BZ103" i="7"/>
  <c r="CA103" i="7"/>
  <c r="CB103" i="7"/>
  <c r="BY104" i="7"/>
  <c r="BZ104" i="7"/>
  <c r="CA104" i="7"/>
  <c r="CB104" i="7"/>
  <c r="BY105" i="7"/>
  <c r="BZ105" i="7"/>
  <c r="CA105" i="7"/>
  <c r="CB105" i="7"/>
  <c r="BY106" i="7"/>
  <c r="BZ106" i="7"/>
  <c r="CA106" i="7"/>
  <c r="CB106" i="7"/>
  <c r="BY107" i="7"/>
  <c r="BZ107" i="7"/>
  <c r="CA107" i="7"/>
  <c r="CB107" i="7"/>
  <c r="BY108" i="7"/>
  <c r="BZ108" i="7"/>
  <c r="CA108" i="7"/>
  <c r="CB108" i="7"/>
  <c r="BY109" i="7"/>
  <c r="BZ109" i="7"/>
  <c r="CA109" i="7"/>
  <c r="CB109" i="7"/>
  <c r="BY110" i="7"/>
  <c r="BZ110" i="7"/>
  <c r="CA110" i="7"/>
  <c r="CB110" i="7"/>
  <c r="BY111" i="7"/>
  <c r="BZ111" i="7"/>
  <c r="CA111" i="7"/>
  <c r="CB111" i="7"/>
  <c r="BY112" i="7"/>
  <c r="BZ112" i="7"/>
  <c r="CA112" i="7"/>
  <c r="CB112" i="7"/>
  <c r="BY113" i="7"/>
  <c r="BZ113" i="7"/>
  <c r="CA113" i="7"/>
  <c r="CB113" i="7"/>
  <c r="BY114" i="7"/>
  <c r="BZ114" i="7"/>
  <c r="CA114" i="7"/>
  <c r="CB114" i="7"/>
  <c r="BY115" i="7"/>
  <c r="BZ115" i="7"/>
  <c r="CA115" i="7"/>
  <c r="CB115" i="7"/>
  <c r="BY116" i="7"/>
  <c r="BZ116" i="7"/>
  <c r="CA116" i="7"/>
  <c r="CB116" i="7"/>
  <c r="BY117" i="7"/>
  <c r="BZ117" i="7"/>
  <c r="CA117" i="7"/>
  <c r="CB117" i="7"/>
  <c r="BY118" i="7"/>
  <c r="BZ118" i="7"/>
  <c r="CA118" i="7"/>
  <c r="CB118" i="7"/>
  <c r="BY119" i="7"/>
  <c r="BZ119" i="7"/>
  <c r="CA119" i="7"/>
  <c r="CB119" i="7"/>
  <c r="BY120" i="7"/>
  <c r="BZ120" i="7"/>
  <c r="CA120" i="7"/>
  <c r="CB120" i="7"/>
  <c r="BY121" i="7"/>
  <c r="BZ121" i="7"/>
  <c r="CA121" i="7"/>
  <c r="CB121" i="7"/>
  <c r="BY122" i="7"/>
  <c r="BZ122" i="7"/>
  <c r="CA122" i="7"/>
  <c r="CB122" i="7"/>
  <c r="BY123" i="7"/>
  <c r="BZ123" i="7"/>
  <c r="CA123" i="7"/>
  <c r="CB123" i="7"/>
  <c r="BY124" i="7"/>
  <c r="BZ124" i="7"/>
  <c r="CA124" i="7"/>
  <c r="CB124" i="7"/>
  <c r="BY125" i="7"/>
  <c r="BZ125" i="7"/>
  <c r="CA125" i="7"/>
  <c r="CB125" i="7"/>
  <c r="BY126" i="7"/>
  <c r="BZ126" i="7"/>
  <c r="CA126" i="7"/>
  <c r="CB126" i="7"/>
  <c r="BY127" i="7"/>
  <c r="BZ127" i="7"/>
  <c r="CA127" i="7"/>
  <c r="CB127" i="7"/>
  <c r="BY128" i="7"/>
  <c r="BZ128" i="7"/>
  <c r="CA128" i="7"/>
  <c r="CB128" i="7"/>
  <c r="BY129" i="7"/>
  <c r="BZ129" i="7"/>
  <c r="CA129" i="7"/>
  <c r="CB129" i="7"/>
  <c r="BY130" i="7"/>
  <c r="BZ130" i="7"/>
  <c r="CA130" i="7"/>
  <c r="CB130" i="7"/>
  <c r="BY131" i="7"/>
  <c r="BZ131" i="7"/>
  <c r="CA131" i="7"/>
  <c r="CB131" i="7"/>
  <c r="BY132" i="7"/>
  <c r="BZ132" i="7"/>
  <c r="CA132" i="7"/>
  <c r="CB132" i="7"/>
  <c r="BY133" i="7"/>
  <c r="BZ133" i="7"/>
  <c r="CA133" i="7"/>
  <c r="CB133" i="7"/>
  <c r="BY134" i="7"/>
  <c r="BZ134" i="7"/>
  <c r="CA134" i="7"/>
  <c r="CB134" i="7"/>
  <c r="BY135" i="7"/>
  <c r="BZ135" i="7"/>
  <c r="CA135" i="7"/>
  <c r="CB135" i="7"/>
  <c r="BY136" i="7"/>
  <c r="BZ136" i="7"/>
  <c r="CA136" i="7"/>
  <c r="CB136" i="7"/>
  <c r="BY137" i="7"/>
  <c r="BZ137" i="7"/>
  <c r="CA137" i="7"/>
  <c r="CB137" i="7"/>
  <c r="BY138" i="7"/>
  <c r="BZ138" i="7"/>
  <c r="CA138" i="7"/>
  <c r="CB138" i="7"/>
  <c r="BY139" i="7"/>
  <c r="BZ139" i="7"/>
  <c r="CA139" i="7"/>
  <c r="CB139" i="7"/>
  <c r="BY140" i="7"/>
  <c r="BZ140" i="7"/>
  <c r="CA140" i="7"/>
  <c r="CB140" i="7"/>
  <c r="BY141" i="7"/>
  <c r="BZ141" i="7"/>
  <c r="CA141" i="7"/>
  <c r="CB141" i="7"/>
  <c r="BY142" i="7"/>
  <c r="BZ142" i="7"/>
  <c r="CA142" i="7"/>
  <c r="CB142" i="7"/>
  <c r="BY143" i="7"/>
  <c r="BZ143" i="7"/>
  <c r="CA143" i="7"/>
  <c r="CB143" i="7"/>
  <c r="BY144" i="7"/>
  <c r="BZ144" i="7"/>
  <c r="CA144" i="7"/>
  <c r="CB144" i="7"/>
  <c r="BY145" i="7"/>
  <c r="BZ145" i="7"/>
  <c r="CA145" i="7"/>
  <c r="CB145" i="7"/>
  <c r="BY146" i="7"/>
  <c r="BZ146" i="7"/>
  <c r="CA146" i="7"/>
  <c r="CB146" i="7"/>
  <c r="CA10" i="7"/>
  <c r="BZ10" i="7"/>
  <c r="BY10" i="7"/>
  <c r="BY11" i="5"/>
  <c r="BZ11" i="5"/>
  <c r="CA11" i="5"/>
  <c r="CB11" i="5"/>
  <c r="BY12" i="5"/>
  <c r="BZ12" i="5"/>
  <c r="CA12" i="5"/>
  <c r="CB12" i="5"/>
  <c r="BY13" i="5"/>
  <c r="BZ13" i="5"/>
  <c r="CA13" i="5"/>
  <c r="CB13" i="5"/>
  <c r="BY14" i="5"/>
  <c r="BZ14" i="5"/>
  <c r="CA14" i="5"/>
  <c r="CB14" i="5"/>
  <c r="BY15" i="5"/>
  <c r="BZ15" i="5"/>
  <c r="CA15" i="5"/>
  <c r="CB15" i="5"/>
  <c r="BY16" i="5"/>
  <c r="BZ16" i="5"/>
  <c r="CA16" i="5"/>
  <c r="CB16" i="5"/>
  <c r="BY17" i="5"/>
  <c r="BZ17" i="5"/>
  <c r="CA17" i="5"/>
  <c r="CB17" i="5"/>
  <c r="BY18" i="5"/>
  <c r="BZ18" i="5"/>
  <c r="CA18" i="5"/>
  <c r="CB18" i="5"/>
  <c r="BY19" i="5"/>
  <c r="BZ19" i="5"/>
  <c r="CA19" i="5"/>
  <c r="CB19" i="5"/>
  <c r="BY20" i="5"/>
  <c r="BZ20" i="5"/>
  <c r="CA20" i="5"/>
  <c r="CB20" i="5"/>
  <c r="BY21" i="5"/>
  <c r="BZ21" i="5"/>
  <c r="CA21" i="5"/>
  <c r="CB21" i="5"/>
  <c r="BY22" i="5"/>
  <c r="BZ22" i="5"/>
  <c r="CA22" i="5"/>
  <c r="CB22" i="5"/>
  <c r="BY23" i="5"/>
  <c r="BZ23" i="5"/>
  <c r="CA23" i="5"/>
  <c r="CB23" i="5"/>
  <c r="BY24" i="5"/>
  <c r="BZ24" i="5"/>
  <c r="CA24" i="5"/>
  <c r="CB24" i="5"/>
  <c r="BY25" i="5"/>
  <c r="BZ25" i="5"/>
  <c r="CA25" i="5"/>
  <c r="CB25" i="5"/>
  <c r="BY26" i="5"/>
  <c r="BZ26" i="5"/>
  <c r="CA26" i="5"/>
  <c r="CB26" i="5"/>
  <c r="BY27" i="5"/>
  <c r="BZ27" i="5"/>
  <c r="CA27" i="5"/>
  <c r="CB27" i="5"/>
  <c r="BY28" i="5"/>
  <c r="BZ28" i="5"/>
  <c r="CA28" i="5"/>
  <c r="CB28" i="5"/>
  <c r="BY29" i="5"/>
  <c r="BZ29" i="5"/>
  <c r="CA29" i="5"/>
  <c r="CB29" i="5"/>
  <c r="BY30" i="5"/>
  <c r="BZ30" i="5"/>
  <c r="CA30" i="5"/>
  <c r="CB30" i="5"/>
  <c r="BY31" i="5"/>
  <c r="BZ31" i="5"/>
  <c r="CA31" i="5"/>
  <c r="CB31" i="5"/>
  <c r="BY32" i="5"/>
  <c r="BZ32" i="5"/>
  <c r="CA32" i="5"/>
  <c r="CB32" i="5"/>
  <c r="BY33" i="5"/>
  <c r="BZ33" i="5"/>
  <c r="CA33" i="5"/>
  <c r="CB33" i="5"/>
  <c r="BY34" i="5"/>
  <c r="BZ34" i="5"/>
  <c r="CA34" i="5"/>
  <c r="CB34" i="5"/>
  <c r="BY35" i="5"/>
  <c r="BZ35" i="5"/>
  <c r="CA35" i="5"/>
  <c r="CB35" i="5"/>
  <c r="BY36" i="5"/>
  <c r="BZ36" i="5"/>
  <c r="CA36" i="5"/>
  <c r="CB36" i="5"/>
  <c r="BY37" i="5"/>
  <c r="BZ37" i="5"/>
  <c r="CA37" i="5"/>
  <c r="CB37" i="5"/>
  <c r="BY38" i="5"/>
  <c r="BZ38" i="5"/>
  <c r="CA38" i="5"/>
  <c r="CB38" i="5"/>
  <c r="BY39" i="5"/>
  <c r="BZ39" i="5"/>
  <c r="CA39" i="5"/>
  <c r="CB39" i="5"/>
  <c r="BY40" i="5"/>
  <c r="BZ40" i="5"/>
  <c r="CA40" i="5"/>
  <c r="CB40" i="5"/>
  <c r="BY41" i="5"/>
  <c r="BZ41" i="5"/>
  <c r="CA41" i="5"/>
  <c r="CB41" i="5"/>
  <c r="BY42" i="5"/>
  <c r="BZ42" i="5"/>
  <c r="CA42" i="5"/>
  <c r="CB42" i="5"/>
  <c r="BY43" i="5"/>
  <c r="BZ43" i="5"/>
  <c r="CA43" i="5"/>
  <c r="CB43" i="5"/>
  <c r="BY44" i="5"/>
  <c r="BZ44" i="5"/>
  <c r="CA44" i="5"/>
  <c r="CB44" i="5"/>
  <c r="BY45" i="5"/>
  <c r="BZ45" i="5"/>
  <c r="CA45" i="5"/>
  <c r="CB45" i="5"/>
  <c r="BY46" i="5"/>
  <c r="BZ46" i="5"/>
  <c r="CA46" i="5"/>
  <c r="CB46" i="5"/>
  <c r="BY47" i="5"/>
  <c r="BZ47" i="5"/>
  <c r="CA47" i="5"/>
  <c r="CB47" i="5"/>
  <c r="BY48" i="5"/>
  <c r="BZ48" i="5"/>
  <c r="CA48" i="5"/>
  <c r="CB48" i="5"/>
  <c r="BY49" i="5"/>
  <c r="BZ49" i="5"/>
  <c r="CA49" i="5"/>
  <c r="CB49" i="5"/>
  <c r="BY50" i="5"/>
  <c r="BZ50" i="5"/>
  <c r="CA50" i="5"/>
  <c r="CB50" i="5"/>
  <c r="BY51" i="5"/>
  <c r="BZ51" i="5"/>
  <c r="CA51" i="5"/>
  <c r="CB51" i="5"/>
  <c r="BY52" i="5"/>
  <c r="BZ52" i="5"/>
  <c r="CA52" i="5"/>
  <c r="CB52" i="5"/>
  <c r="BY53" i="5"/>
  <c r="BZ53" i="5"/>
  <c r="CA53" i="5"/>
  <c r="CB53" i="5"/>
  <c r="BY54" i="5"/>
  <c r="BZ54" i="5"/>
  <c r="CA54" i="5"/>
  <c r="CB54" i="5"/>
  <c r="BY55" i="5"/>
  <c r="BZ55" i="5"/>
  <c r="CA55" i="5"/>
  <c r="CB55" i="5"/>
  <c r="BY56" i="5"/>
  <c r="BZ56" i="5"/>
  <c r="CA56" i="5"/>
  <c r="CB56" i="5"/>
  <c r="BY57" i="5"/>
  <c r="BZ57" i="5"/>
  <c r="CA57" i="5"/>
  <c r="CB57" i="5"/>
  <c r="BY58" i="5"/>
  <c r="BZ58" i="5"/>
  <c r="CA58" i="5"/>
  <c r="CB58" i="5"/>
  <c r="BY59" i="5"/>
  <c r="BZ59" i="5"/>
  <c r="CA59" i="5"/>
  <c r="CB59" i="5"/>
  <c r="BY60" i="5"/>
  <c r="BZ60" i="5"/>
  <c r="CA60" i="5"/>
  <c r="CB60" i="5"/>
  <c r="BY61" i="5"/>
  <c r="BZ61" i="5"/>
  <c r="CA61" i="5"/>
  <c r="CB61" i="5"/>
  <c r="BY62" i="5"/>
  <c r="BZ62" i="5"/>
  <c r="CA62" i="5"/>
  <c r="CB62" i="5"/>
  <c r="BY63" i="5"/>
  <c r="BZ63" i="5"/>
  <c r="CA63" i="5"/>
  <c r="CB63" i="5"/>
  <c r="BY64" i="5"/>
  <c r="BZ64" i="5"/>
  <c r="CA64" i="5"/>
  <c r="CB64" i="5"/>
  <c r="BY65" i="5"/>
  <c r="BZ65" i="5"/>
  <c r="CA65" i="5"/>
  <c r="CB65" i="5"/>
  <c r="BY66" i="5"/>
  <c r="BZ66" i="5"/>
  <c r="CA66" i="5"/>
  <c r="CB66" i="5"/>
  <c r="BY67" i="5"/>
  <c r="BZ67" i="5"/>
  <c r="CA67" i="5"/>
  <c r="CB67" i="5"/>
  <c r="BY68" i="5"/>
  <c r="BZ68" i="5"/>
  <c r="CA68" i="5"/>
  <c r="CB68" i="5"/>
  <c r="BY69" i="5"/>
  <c r="BZ69" i="5"/>
  <c r="CA69" i="5"/>
  <c r="CB69" i="5"/>
  <c r="BY70" i="5"/>
  <c r="BZ70" i="5"/>
  <c r="CA70" i="5"/>
  <c r="CB70" i="5"/>
  <c r="BY71" i="5"/>
  <c r="BZ71" i="5"/>
  <c r="CA71" i="5"/>
  <c r="CB71" i="5"/>
  <c r="BY72" i="5"/>
  <c r="BZ72" i="5"/>
  <c r="CA72" i="5"/>
  <c r="CB72" i="5"/>
  <c r="BY73" i="5"/>
  <c r="BZ73" i="5"/>
  <c r="CA73" i="5"/>
  <c r="CB73" i="5"/>
  <c r="BY74" i="5"/>
  <c r="BZ74" i="5"/>
  <c r="CA74" i="5"/>
  <c r="CB74" i="5"/>
  <c r="BY75" i="5"/>
  <c r="BZ75" i="5"/>
  <c r="CA75" i="5"/>
  <c r="CB75" i="5"/>
  <c r="BY76" i="5"/>
  <c r="BZ76" i="5"/>
  <c r="CA76" i="5"/>
  <c r="CB76" i="5"/>
  <c r="BY77" i="5"/>
  <c r="BZ77" i="5"/>
  <c r="CA77" i="5"/>
  <c r="CB77" i="5"/>
  <c r="BY78" i="5"/>
  <c r="BZ78" i="5"/>
  <c r="CA78" i="5"/>
  <c r="CB78" i="5"/>
  <c r="BY79" i="5"/>
  <c r="BZ79" i="5"/>
  <c r="CA79" i="5"/>
  <c r="CB79" i="5"/>
  <c r="BY80" i="5"/>
  <c r="BZ80" i="5"/>
  <c r="CA80" i="5"/>
  <c r="CB80" i="5"/>
  <c r="BY81" i="5"/>
  <c r="BZ81" i="5"/>
  <c r="CA81" i="5"/>
  <c r="CB81" i="5"/>
  <c r="BY82" i="5"/>
  <c r="BZ82" i="5"/>
  <c r="CA82" i="5"/>
  <c r="CB82" i="5"/>
  <c r="BY83" i="5"/>
  <c r="BZ83" i="5"/>
  <c r="CA83" i="5"/>
  <c r="CB83" i="5"/>
  <c r="BY84" i="5"/>
  <c r="BZ84" i="5"/>
  <c r="CA84" i="5"/>
  <c r="CB84" i="5"/>
  <c r="BY85" i="5"/>
  <c r="BZ85" i="5"/>
  <c r="CA85" i="5"/>
  <c r="CB85" i="5"/>
  <c r="BY86" i="5"/>
  <c r="BZ86" i="5"/>
  <c r="CA86" i="5"/>
  <c r="CB86" i="5"/>
  <c r="BY87" i="5"/>
  <c r="BZ87" i="5"/>
  <c r="CA87" i="5"/>
  <c r="CB87" i="5"/>
  <c r="BY88" i="5"/>
  <c r="BZ88" i="5"/>
  <c r="CA88" i="5"/>
  <c r="CB88" i="5"/>
  <c r="BY89" i="5"/>
  <c r="BZ89" i="5"/>
  <c r="CA89" i="5"/>
  <c r="CB89" i="5"/>
  <c r="BY90" i="5"/>
  <c r="BZ90" i="5"/>
  <c r="CA90" i="5"/>
  <c r="CB90" i="5"/>
  <c r="BY91" i="5"/>
  <c r="BZ91" i="5"/>
  <c r="CA91" i="5"/>
  <c r="CB91" i="5"/>
  <c r="BY92" i="5"/>
  <c r="BZ92" i="5"/>
  <c r="CA92" i="5"/>
  <c r="CB92" i="5"/>
  <c r="BY93" i="5"/>
  <c r="BZ93" i="5"/>
  <c r="CA93" i="5"/>
  <c r="CB93" i="5"/>
  <c r="BY94" i="5"/>
  <c r="BZ94" i="5"/>
  <c r="CA94" i="5"/>
  <c r="CB94" i="5"/>
  <c r="BY95" i="5"/>
  <c r="BZ95" i="5"/>
  <c r="CA95" i="5"/>
  <c r="CB95" i="5"/>
  <c r="BY96" i="5"/>
  <c r="BZ96" i="5"/>
  <c r="CA96" i="5"/>
  <c r="CB96" i="5"/>
  <c r="BY97" i="5"/>
  <c r="BZ97" i="5"/>
  <c r="CA97" i="5"/>
  <c r="CB97" i="5"/>
  <c r="BY98" i="5"/>
  <c r="BZ98" i="5"/>
  <c r="CA98" i="5"/>
  <c r="CB98" i="5"/>
  <c r="BY99" i="5"/>
  <c r="BZ99" i="5"/>
  <c r="CA99" i="5"/>
  <c r="CB99" i="5"/>
  <c r="BY100" i="5"/>
  <c r="BZ100" i="5"/>
  <c r="CA100" i="5"/>
  <c r="CB100" i="5"/>
  <c r="BY101" i="5"/>
  <c r="BZ101" i="5"/>
  <c r="CA101" i="5"/>
  <c r="CB101" i="5"/>
  <c r="BY102" i="5"/>
  <c r="BZ102" i="5"/>
  <c r="CA102" i="5"/>
  <c r="CB102" i="5"/>
  <c r="BY103" i="5"/>
  <c r="BZ103" i="5"/>
  <c r="CA103" i="5"/>
  <c r="CB103" i="5"/>
  <c r="BY104" i="5"/>
  <c r="BZ104" i="5"/>
  <c r="CA104" i="5"/>
  <c r="CB104" i="5"/>
  <c r="BY105" i="5"/>
  <c r="BZ105" i="5"/>
  <c r="CA105" i="5"/>
  <c r="CB105" i="5"/>
  <c r="BY106" i="5"/>
  <c r="BZ106" i="5"/>
  <c r="CA106" i="5"/>
  <c r="CB106" i="5"/>
  <c r="BY107" i="5"/>
  <c r="BZ107" i="5"/>
  <c r="CA107" i="5"/>
  <c r="CB107" i="5"/>
  <c r="BY108" i="5"/>
  <c r="BZ108" i="5"/>
  <c r="CA108" i="5"/>
  <c r="CB108" i="5"/>
  <c r="BY109" i="5"/>
  <c r="BZ109" i="5"/>
  <c r="CA109" i="5"/>
  <c r="CB109" i="5"/>
  <c r="BY110" i="5"/>
  <c r="BZ110" i="5"/>
  <c r="CA110" i="5"/>
  <c r="CB110" i="5"/>
  <c r="BY111" i="5"/>
  <c r="BZ111" i="5"/>
  <c r="CA111" i="5"/>
  <c r="CB111" i="5"/>
  <c r="BY112" i="5"/>
  <c r="BZ112" i="5"/>
  <c r="CA112" i="5"/>
  <c r="CB112" i="5"/>
  <c r="BY113" i="5"/>
  <c r="BZ113" i="5"/>
  <c r="CA113" i="5"/>
  <c r="CB113" i="5"/>
  <c r="BY114" i="5"/>
  <c r="BZ114" i="5"/>
  <c r="CA114" i="5"/>
  <c r="CB114" i="5"/>
  <c r="BY115" i="5"/>
  <c r="BZ115" i="5"/>
  <c r="CA115" i="5"/>
  <c r="CB115" i="5"/>
  <c r="BY116" i="5"/>
  <c r="BZ116" i="5"/>
  <c r="CA116" i="5"/>
  <c r="CB116" i="5"/>
  <c r="BY117" i="5"/>
  <c r="BZ117" i="5"/>
  <c r="CA117" i="5"/>
  <c r="CB117" i="5"/>
  <c r="BY118" i="5"/>
  <c r="BZ118" i="5"/>
  <c r="CA118" i="5"/>
  <c r="CB118" i="5"/>
  <c r="BY119" i="5"/>
  <c r="BZ119" i="5"/>
  <c r="CA119" i="5"/>
  <c r="CB119" i="5"/>
  <c r="BY120" i="5"/>
  <c r="BZ120" i="5"/>
  <c r="CA120" i="5"/>
  <c r="CB120" i="5"/>
  <c r="BY121" i="5"/>
  <c r="BZ121" i="5"/>
  <c r="CA121" i="5"/>
  <c r="CB121" i="5"/>
  <c r="BY122" i="5"/>
  <c r="BZ122" i="5"/>
  <c r="CA122" i="5"/>
  <c r="CB122" i="5"/>
  <c r="BY123" i="5"/>
  <c r="BZ123" i="5"/>
  <c r="CA123" i="5"/>
  <c r="CB123" i="5"/>
  <c r="BY124" i="5"/>
  <c r="BZ124" i="5"/>
  <c r="CA124" i="5"/>
  <c r="CB124" i="5"/>
  <c r="BY125" i="5"/>
  <c r="BZ125" i="5"/>
  <c r="CA125" i="5"/>
  <c r="CB125" i="5"/>
  <c r="BY126" i="5"/>
  <c r="BZ126" i="5"/>
  <c r="CA126" i="5"/>
  <c r="CB126" i="5"/>
  <c r="BY127" i="5"/>
  <c r="BZ127" i="5"/>
  <c r="CA127" i="5"/>
  <c r="CB127" i="5"/>
  <c r="BY128" i="5"/>
  <c r="BZ128" i="5"/>
  <c r="CA128" i="5"/>
  <c r="CB128" i="5"/>
  <c r="BY129" i="5"/>
  <c r="BZ129" i="5"/>
  <c r="CA129" i="5"/>
  <c r="CB129" i="5"/>
  <c r="BY130" i="5"/>
  <c r="BZ130" i="5"/>
  <c r="CA130" i="5"/>
  <c r="CB130" i="5"/>
  <c r="BY131" i="5"/>
  <c r="BZ131" i="5"/>
  <c r="CA131" i="5"/>
  <c r="CB131" i="5"/>
  <c r="BY132" i="5"/>
  <c r="BZ132" i="5"/>
  <c r="CA132" i="5"/>
  <c r="CB132" i="5"/>
  <c r="BY133" i="5"/>
  <c r="BZ133" i="5"/>
  <c r="CA133" i="5"/>
  <c r="CB133" i="5"/>
  <c r="BY134" i="5"/>
  <c r="BZ134" i="5"/>
  <c r="CA134" i="5"/>
  <c r="CB134" i="5"/>
  <c r="BY135" i="5"/>
  <c r="BZ135" i="5"/>
  <c r="CA135" i="5"/>
  <c r="CB135" i="5"/>
  <c r="BY136" i="5"/>
  <c r="BZ136" i="5"/>
  <c r="CA136" i="5"/>
  <c r="CB136" i="5"/>
  <c r="BY137" i="5"/>
  <c r="BZ137" i="5"/>
  <c r="CA137" i="5"/>
  <c r="CB137" i="5"/>
  <c r="BY138" i="5"/>
  <c r="BZ138" i="5"/>
  <c r="CA138" i="5"/>
  <c r="CB138" i="5"/>
  <c r="BY139" i="5"/>
  <c r="BZ139" i="5"/>
  <c r="CA139" i="5"/>
  <c r="CB139" i="5"/>
  <c r="BY140" i="5"/>
  <c r="BZ140" i="5"/>
  <c r="CA140" i="5"/>
  <c r="CB140" i="5"/>
  <c r="BY141" i="5"/>
  <c r="BZ141" i="5"/>
  <c r="CA141" i="5"/>
  <c r="CB141" i="5"/>
  <c r="BY142" i="5"/>
  <c r="BZ142" i="5"/>
  <c r="CA142" i="5"/>
  <c r="CB142" i="5"/>
  <c r="BY143" i="5"/>
  <c r="BZ143" i="5"/>
  <c r="CA143" i="5"/>
  <c r="CB143" i="5"/>
  <c r="BY144" i="5"/>
  <c r="BZ144" i="5"/>
  <c r="CA144" i="5"/>
  <c r="CB144" i="5"/>
  <c r="BY145" i="5"/>
  <c r="BZ145" i="5"/>
  <c r="CA145" i="5"/>
  <c r="CB145" i="5"/>
  <c r="BY146" i="5"/>
  <c r="BZ146" i="5"/>
  <c r="CA146" i="5"/>
  <c r="CB146" i="5"/>
  <c r="CB10" i="5"/>
  <c r="CA10" i="5"/>
  <c r="BZ10" i="5"/>
  <c r="BY10" i="5"/>
  <c r="BY11" i="4"/>
  <c r="BZ11" i="4"/>
  <c r="CA11" i="4"/>
  <c r="CB11" i="4"/>
  <c r="BY12" i="4"/>
  <c r="BZ12" i="4"/>
  <c r="CA12" i="4"/>
  <c r="CB12" i="4"/>
  <c r="BY13" i="4"/>
  <c r="BZ13" i="4"/>
  <c r="CA13" i="4"/>
  <c r="CB13" i="4"/>
  <c r="BY14" i="4"/>
  <c r="BZ14" i="4"/>
  <c r="CA14" i="4"/>
  <c r="CB14" i="4"/>
  <c r="BY15" i="4"/>
  <c r="BZ15" i="4"/>
  <c r="CA15" i="4"/>
  <c r="CB15" i="4"/>
  <c r="BY16" i="4"/>
  <c r="BZ16" i="4"/>
  <c r="CA16" i="4"/>
  <c r="CB16" i="4"/>
  <c r="BY17" i="4"/>
  <c r="BZ17" i="4"/>
  <c r="CA17" i="4"/>
  <c r="CB17" i="4"/>
  <c r="BY18" i="4"/>
  <c r="BZ18" i="4"/>
  <c r="CA18" i="4"/>
  <c r="CB18" i="4"/>
  <c r="BY19" i="4"/>
  <c r="BZ19" i="4"/>
  <c r="CA19" i="4"/>
  <c r="CB19" i="4"/>
  <c r="BY20" i="4"/>
  <c r="BZ20" i="4"/>
  <c r="CA20" i="4"/>
  <c r="CB20" i="4"/>
  <c r="BY21" i="4"/>
  <c r="BZ21" i="4"/>
  <c r="CA21" i="4"/>
  <c r="CB21" i="4"/>
  <c r="BY22" i="4"/>
  <c r="BZ22" i="4"/>
  <c r="CA22" i="4"/>
  <c r="CB22" i="4"/>
  <c r="BY23" i="4"/>
  <c r="BZ23" i="4"/>
  <c r="CA23" i="4"/>
  <c r="CB23" i="4"/>
  <c r="BY24" i="4"/>
  <c r="BZ24" i="4"/>
  <c r="CA24" i="4"/>
  <c r="CB24" i="4"/>
  <c r="BY25" i="4"/>
  <c r="BZ25" i="4"/>
  <c r="CA25" i="4"/>
  <c r="CB25" i="4"/>
  <c r="BY26" i="4"/>
  <c r="BZ26" i="4"/>
  <c r="CA26" i="4"/>
  <c r="CB26" i="4"/>
  <c r="BY27" i="4"/>
  <c r="BZ27" i="4"/>
  <c r="CA27" i="4"/>
  <c r="CB27" i="4"/>
  <c r="BY28" i="4"/>
  <c r="BZ28" i="4"/>
  <c r="CA28" i="4"/>
  <c r="CB28" i="4"/>
  <c r="BY29" i="4"/>
  <c r="BZ29" i="4"/>
  <c r="CA29" i="4"/>
  <c r="CB29" i="4"/>
  <c r="BY30" i="4"/>
  <c r="BZ30" i="4"/>
  <c r="CA30" i="4"/>
  <c r="CB30" i="4"/>
  <c r="BY31" i="4"/>
  <c r="BZ31" i="4"/>
  <c r="CA31" i="4"/>
  <c r="CB31" i="4"/>
  <c r="BY32" i="4"/>
  <c r="BZ32" i="4"/>
  <c r="CA32" i="4"/>
  <c r="CB32" i="4"/>
  <c r="BY33" i="4"/>
  <c r="BZ33" i="4"/>
  <c r="CA33" i="4"/>
  <c r="CB33" i="4"/>
  <c r="BY34" i="4"/>
  <c r="BZ34" i="4"/>
  <c r="CA34" i="4"/>
  <c r="CB34" i="4"/>
  <c r="BY35" i="4"/>
  <c r="BZ35" i="4"/>
  <c r="CA35" i="4"/>
  <c r="CB35" i="4"/>
  <c r="BY36" i="4"/>
  <c r="BZ36" i="4"/>
  <c r="CA36" i="4"/>
  <c r="CB36" i="4"/>
  <c r="BY37" i="4"/>
  <c r="BZ37" i="4"/>
  <c r="CA37" i="4"/>
  <c r="CB37" i="4"/>
  <c r="BY38" i="4"/>
  <c r="BZ38" i="4"/>
  <c r="CA38" i="4"/>
  <c r="CB38" i="4"/>
  <c r="BY39" i="4"/>
  <c r="BZ39" i="4"/>
  <c r="CA39" i="4"/>
  <c r="CB39" i="4"/>
  <c r="BY40" i="4"/>
  <c r="BZ40" i="4"/>
  <c r="CA40" i="4"/>
  <c r="CB40" i="4"/>
  <c r="BY41" i="4"/>
  <c r="BZ41" i="4"/>
  <c r="CA41" i="4"/>
  <c r="CB41" i="4"/>
  <c r="BY42" i="4"/>
  <c r="BZ42" i="4"/>
  <c r="CA42" i="4"/>
  <c r="CB42" i="4"/>
  <c r="BY43" i="4"/>
  <c r="BZ43" i="4"/>
  <c r="CA43" i="4"/>
  <c r="CB43" i="4"/>
  <c r="BY44" i="4"/>
  <c r="BZ44" i="4"/>
  <c r="CA44" i="4"/>
  <c r="CB44" i="4"/>
  <c r="BY45" i="4"/>
  <c r="BZ45" i="4"/>
  <c r="CA45" i="4"/>
  <c r="CB45" i="4"/>
  <c r="BY46" i="4"/>
  <c r="BZ46" i="4"/>
  <c r="CA46" i="4"/>
  <c r="CB46" i="4"/>
  <c r="BY47" i="4"/>
  <c r="BZ47" i="4"/>
  <c r="CA47" i="4"/>
  <c r="CB47" i="4"/>
  <c r="BY48" i="4"/>
  <c r="BZ48" i="4"/>
  <c r="CA48" i="4"/>
  <c r="CB48" i="4"/>
  <c r="BY49" i="4"/>
  <c r="BZ49" i="4"/>
  <c r="CA49" i="4"/>
  <c r="CB49" i="4"/>
  <c r="BY50" i="4"/>
  <c r="BZ50" i="4"/>
  <c r="CA50" i="4"/>
  <c r="CB50" i="4"/>
  <c r="BY51" i="4"/>
  <c r="BZ51" i="4"/>
  <c r="CA51" i="4"/>
  <c r="CB51" i="4"/>
  <c r="BY52" i="4"/>
  <c r="BZ52" i="4"/>
  <c r="CA52" i="4"/>
  <c r="CB52" i="4"/>
  <c r="BY53" i="4"/>
  <c r="BZ53" i="4"/>
  <c r="CA53" i="4"/>
  <c r="CB53" i="4"/>
  <c r="BY54" i="4"/>
  <c r="BZ54" i="4"/>
  <c r="CA54" i="4"/>
  <c r="CB54" i="4"/>
  <c r="BY55" i="4"/>
  <c r="BZ55" i="4"/>
  <c r="CA55" i="4"/>
  <c r="CB55" i="4"/>
  <c r="BY56" i="4"/>
  <c r="BZ56" i="4"/>
  <c r="CA56" i="4"/>
  <c r="CB56" i="4"/>
  <c r="BY57" i="4"/>
  <c r="BZ57" i="4"/>
  <c r="CA57" i="4"/>
  <c r="CB57" i="4"/>
  <c r="BY58" i="4"/>
  <c r="BZ58" i="4"/>
  <c r="CA58" i="4"/>
  <c r="CB58" i="4"/>
  <c r="BY59" i="4"/>
  <c r="BZ59" i="4"/>
  <c r="CA59" i="4"/>
  <c r="CB59" i="4"/>
  <c r="BY60" i="4"/>
  <c r="BZ60" i="4"/>
  <c r="CA60" i="4"/>
  <c r="CB60" i="4"/>
  <c r="BY61" i="4"/>
  <c r="BZ61" i="4"/>
  <c r="CA61" i="4"/>
  <c r="CB61" i="4"/>
  <c r="BY62" i="4"/>
  <c r="BZ62" i="4"/>
  <c r="CA62" i="4"/>
  <c r="CB62" i="4"/>
  <c r="BY63" i="4"/>
  <c r="BZ63" i="4"/>
  <c r="CA63" i="4"/>
  <c r="CB63" i="4"/>
  <c r="BY64" i="4"/>
  <c r="BZ64" i="4"/>
  <c r="CA64" i="4"/>
  <c r="CB64" i="4"/>
  <c r="BY65" i="4"/>
  <c r="BZ65" i="4"/>
  <c r="CA65" i="4"/>
  <c r="CB65" i="4"/>
  <c r="BY66" i="4"/>
  <c r="BZ66" i="4"/>
  <c r="CA66" i="4"/>
  <c r="CB66" i="4"/>
  <c r="BY67" i="4"/>
  <c r="BZ67" i="4"/>
  <c r="CA67" i="4"/>
  <c r="CB67" i="4"/>
  <c r="BY68" i="4"/>
  <c r="BZ68" i="4"/>
  <c r="CA68" i="4"/>
  <c r="CB68" i="4"/>
  <c r="BY69" i="4"/>
  <c r="BZ69" i="4"/>
  <c r="CA69" i="4"/>
  <c r="CB69" i="4"/>
  <c r="BY70" i="4"/>
  <c r="BZ70" i="4"/>
  <c r="CA70" i="4"/>
  <c r="CB70" i="4"/>
  <c r="BY71" i="4"/>
  <c r="BZ71" i="4"/>
  <c r="CA71" i="4"/>
  <c r="CB71" i="4"/>
  <c r="BY72" i="4"/>
  <c r="BZ72" i="4"/>
  <c r="CA72" i="4"/>
  <c r="CB72" i="4"/>
  <c r="BY73" i="4"/>
  <c r="BZ73" i="4"/>
  <c r="CA73" i="4"/>
  <c r="CB73" i="4"/>
  <c r="BY74" i="4"/>
  <c r="BZ74" i="4"/>
  <c r="CA74" i="4"/>
  <c r="CB74" i="4"/>
  <c r="BY75" i="4"/>
  <c r="BZ75" i="4"/>
  <c r="CA75" i="4"/>
  <c r="CB75" i="4"/>
  <c r="BY76" i="4"/>
  <c r="BZ76" i="4"/>
  <c r="CA76" i="4"/>
  <c r="CB76" i="4"/>
  <c r="BY77" i="4"/>
  <c r="BZ77" i="4"/>
  <c r="CA77" i="4"/>
  <c r="CB77" i="4"/>
  <c r="BY78" i="4"/>
  <c r="BZ78" i="4"/>
  <c r="CA78" i="4"/>
  <c r="CB78" i="4"/>
  <c r="BY79" i="4"/>
  <c r="BZ79" i="4"/>
  <c r="CA79" i="4"/>
  <c r="CB79" i="4"/>
  <c r="BY80" i="4"/>
  <c r="BZ80" i="4"/>
  <c r="CA80" i="4"/>
  <c r="CB80" i="4"/>
  <c r="BY81" i="4"/>
  <c r="BZ81" i="4"/>
  <c r="CA81" i="4"/>
  <c r="CB81" i="4"/>
  <c r="BY82" i="4"/>
  <c r="BZ82" i="4"/>
  <c r="CA82" i="4"/>
  <c r="CB82" i="4"/>
  <c r="BY83" i="4"/>
  <c r="BZ83" i="4"/>
  <c r="CA83" i="4"/>
  <c r="CB83" i="4"/>
  <c r="BY84" i="4"/>
  <c r="BZ84" i="4"/>
  <c r="CA84" i="4"/>
  <c r="CB84" i="4"/>
  <c r="BY85" i="4"/>
  <c r="BZ85" i="4"/>
  <c r="CA85" i="4"/>
  <c r="CB85" i="4"/>
  <c r="BY86" i="4"/>
  <c r="BZ86" i="4"/>
  <c r="CA86" i="4"/>
  <c r="CB86" i="4"/>
  <c r="BY87" i="4"/>
  <c r="BZ87" i="4"/>
  <c r="CA87" i="4"/>
  <c r="CB87" i="4"/>
  <c r="BY88" i="4"/>
  <c r="BZ88" i="4"/>
  <c r="CA88" i="4"/>
  <c r="CB88" i="4"/>
  <c r="BY89" i="4"/>
  <c r="BZ89" i="4"/>
  <c r="CA89" i="4"/>
  <c r="CB89" i="4"/>
  <c r="BY90" i="4"/>
  <c r="BZ90" i="4"/>
  <c r="CA90" i="4"/>
  <c r="CB90" i="4"/>
  <c r="BY91" i="4"/>
  <c r="BZ91" i="4"/>
  <c r="CA91" i="4"/>
  <c r="CB91" i="4"/>
  <c r="BY92" i="4"/>
  <c r="BZ92" i="4"/>
  <c r="CA92" i="4"/>
  <c r="CB92" i="4"/>
  <c r="BY93" i="4"/>
  <c r="BZ93" i="4"/>
  <c r="CA93" i="4"/>
  <c r="CB93" i="4"/>
  <c r="BY94" i="4"/>
  <c r="BZ94" i="4"/>
  <c r="CA94" i="4"/>
  <c r="CB94" i="4"/>
  <c r="BY95" i="4"/>
  <c r="BZ95" i="4"/>
  <c r="CA95" i="4"/>
  <c r="CB95" i="4"/>
  <c r="BY96" i="4"/>
  <c r="BZ96" i="4"/>
  <c r="CA96" i="4"/>
  <c r="CB96" i="4"/>
  <c r="BY97" i="4"/>
  <c r="BZ97" i="4"/>
  <c r="CA97" i="4"/>
  <c r="CB97" i="4"/>
  <c r="BY98" i="4"/>
  <c r="BZ98" i="4"/>
  <c r="CA98" i="4"/>
  <c r="CB98" i="4"/>
  <c r="BY99" i="4"/>
  <c r="BZ99" i="4"/>
  <c r="CA99" i="4"/>
  <c r="CB99" i="4"/>
  <c r="BY100" i="4"/>
  <c r="BZ100" i="4"/>
  <c r="CA100" i="4"/>
  <c r="CB100" i="4"/>
  <c r="BY101" i="4"/>
  <c r="BZ101" i="4"/>
  <c r="CA101" i="4"/>
  <c r="CB101" i="4"/>
  <c r="BY102" i="4"/>
  <c r="BZ102" i="4"/>
  <c r="CA102" i="4"/>
  <c r="CB102" i="4"/>
  <c r="BY103" i="4"/>
  <c r="BZ103" i="4"/>
  <c r="CA103" i="4"/>
  <c r="CB103" i="4"/>
  <c r="BY104" i="4"/>
  <c r="BZ104" i="4"/>
  <c r="CA104" i="4"/>
  <c r="CB104" i="4"/>
  <c r="BY105" i="4"/>
  <c r="BZ105" i="4"/>
  <c r="CA105" i="4"/>
  <c r="CB105" i="4"/>
  <c r="BY106" i="4"/>
  <c r="BZ106" i="4"/>
  <c r="CA106" i="4"/>
  <c r="CB106" i="4"/>
  <c r="BY107" i="4"/>
  <c r="BZ107" i="4"/>
  <c r="CA107" i="4"/>
  <c r="CB107" i="4"/>
  <c r="BY108" i="4"/>
  <c r="BZ108" i="4"/>
  <c r="CA108" i="4"/>
  <c r="CB108" i="4"/>
  <c r="BY109" i="4"/>
  <c r="BZ109" i="4"/>
  <c r="CA109" i="4"/>
  <c r="CB109" i="4"/>
  <c r="BY110" i="4"/>
  <c r="BZ110" i="4"/>
  <c r="CA110" i="4"/>
  <c r="CB110" i="4"/>
  <c r="BY111" i="4"/>
  <c r="BZ111" i="4"/>
  <c r="CA111" i="4"/>
  <c r="CB111" i="4"/>
  <c r="BY112" i="4"/>
  <c r="BZ112" i="4"/>
  <c r="CA112" i="4"/>
  <c r="CB112" i="4"/>
  <c r="BY113" i="4"/>
  <c r="BZ113" i="4"/>
  <c r="CA113" i="4"/>
  <c r="CB113" i="4"/>
  <c r="BY114" i="4"/>
  <c r="BZ114" i="4"/>
  <c r="CA114" i="4"/>
  <c r="CB114" i="4"/>
  <c r="BY115" i="4"/>
  <c r="BZ115" i="4"/>
  <c r="CA115" i="4"/>
  <c r="CB115" i="4"/>
  <c r="BY116" i="4"/>
  <c r="BZ116" i="4"/>
  <c r="CA116" i="4"/>
  <c r="CB116" i="4"/>
  <c r="BY117" i="4"/>
  <c r="BZ117" i="4"/>
  <c r="CA117" i="4"/>
  <c r="CB117" i="4"/>
  <c r="BY118" i="4"/>
  <c r="BZ118" i="4"/>
  <c r="CA118" i="4"/>
  <c r="CB118" i="4"/>
  <c r="BY119" i="4"/>
  <c r="BZ119" i="4"/>
  <c r="CA119" i="4"/>
  <c r="CB119" i="4"/>
  <c r="BY120" i="4"/>
  <c r="BZ120" i="4"/>
  <c r="CA120" i="4"/>
  <c r="CB120" i="4"/>
  <c r="BY121" i="4"/>
  <c r="BZ121" i="4"/>
  <c r="CA121" i="4"/>
  <c r="CB121" i="4"/>
  <c r="BY122" i="4"/>
  <c r="BZ122" i="4"/>
  <c r="CA122" i="4"/>
  <c r="CB122" i="4"/>
  <c r="BY123" i="4"/>
  <c r="BZ123" i="4"/>
  <c r="CA123" i="4"/>
  <c r="CB123" i="4"/>
  <c r="BY124" i="4"/>
  <c r="BZ124" i="4"/>
  <c r="CA124" i="4"/>
  <c r="CB124" i="4"/>
  <c r="BY125" i="4"/>
  <c r="BZ125" i="4"/>
  <c r="CA125" i="4"/>
  <c r="CB125" i="4"/>
  <c r="BY126" i="4"/>
  <c r="BZ126" i="4"/>
  <c r="CA126" i="4"/>
  <c r="CB126" i="4"/>
  <c r="BY127" i="4"/>
  <c r="BZ127" i="4"/>
  <c r="CA127" i="4"/>
  <c r="CB127" i="4"/>
  <c r="BY128" i="4"/>
  <c r="BZ128" i="4"/>
  <c r="CA128" i="4"/>
  <c r="CB128" i="4"/>
  <c r="BY129" i="4"/>
  <c r="BZ129" i="4"/>
  <c r="CA129" i="4"/>
  <c r="CB129" i="4"/>
  <c r="BY130" i="4"/>
  <c r="BZ130" i="4"/>
  <c r="CA130" i="4"/>
  <c r="CB130" i="4"/>
  <c r="BY131" i="4"/>
  <c r="BZ131" i="4"/>
  <c r="CA131" i="4"/>
  <c r="CB131" i="4"/>
  <c r="BY132" i="4"/>
  <c r="BZ132" i="4"/>
  <c r="CA132" i="4"/>
  <c r="CB132" i="4"/>
  <c r="BY133" i="4"/>
  <c r="BZ133" i="4"/>
  <c r="CA133" i="4"/>
  <c r="CB133" i="4"/>
  <c r="BY134" i="4"/>
  <c r="BZ134" i="4"/>
  <c r="CA134" i="4"/>
  <c r="CB134" i="4"/>
  <c r="BY135" i="4"/>
  <c r="BZ135" i="4"/>
  <c r="CA135" i="4"/>
  <c r="CB135" i="4"/>
  <c r="BY136" i="4"/>
  <c r="BZ136" i="4"/>
  <c r="CA136" i="4"/>
  <c r="CB136" i="4"/>
  <c r="BY137" i="4"/>
  <c r="BZ137" i="4"/>
  <c r="CA137" i="4"/>
  <c r="CB137" i="4"/>
  <c r="BY138" i="4"/>
  <c r="BZ138" i="4"/>
  <c r="CA138" i="4"/>
  <c r="CB138" i="4"/>
  <c r="BY139" i="4"/>
  <c r="BZ139" i="4"/>
  <c r="CA139" i="4"/>
  <c r="CB139" i="4"/>
  <c r="BY140" i="4"/>
  <c r="BZ140" i="4"/>
  <c r="CA140" i="4"/>
  <c r="CB140" i="4"/>
  <c r="BY141" i="4"/>
  <c r="BZ141" i="4"/>
  <c r="CA141" i="4"/>
  <c r="CB141" i="4"/>
  <c r="BY142" i="4"/>
  <c r="BZ142" i="4"/>
  <c r="CA142" i="4"/>
  <c r="CB142" i="4"/>
  <c r="BY143" i="4"/>
  <c r="BZ143" i="4"/>
  <c r="CA143" i="4"/>
  <c r="CB143" i="4"/>
  <c r="BY144" i="4"/>
  <c r="BZ144" i="4"/>
  <c r="CA144" i="4"/>
  <c r="CB144" i="4"/>
  <c r="BY145" i="4"/>
  <c r="BZ145" i="4"/>
  <c r="CA145" i="4"/>
  <c r="CB145" i="4"/>
  <c r="BY146" i="4"/>
  <c r="BZ146" i="4"/>
  <c r="CA146" i="4"/>
  <c r="CB146" i="4"/>
  <c r="CB10" i="4"/>
  <c r="CA10" i="4"/>
  <c r="BZ10" i="4"/>
  <c r="BY10" i="4"/>
  <c r="AT8" i="8" l="1"/>
  <c r="B8" i="8"/>
  <c r="BZ6" i="8"/>
  <c r="BZ7" i="8"/>
  <c r="BY7" i="8"/>
  <c r="BY6" i="8"/>
  <c r="BV7" i="8"/>
  <c r="BU7" i="8"/>
  <c r="BT7" i="8"/>
  <c r="BS7" i="8"/>
  <c r="BR7" i="8"/>
  <c r="BQ7" i="8"/>
  <c r="BP7" i="8"/>
  <c r="BO7" i="8"/>
  <c r="BN7" i="8"/>
  <c r="BM7" i="8"/>
  <c r="BL7" i="8"/>
  <c r="BK7" i="8"/>
  <c r="BJ7" i="8"/>
  <c r="BI7" i="8"/>
  <c r="BH7" i="8"/>
  <c r="BG7" i="8"/>
  <c r="BF7" i="8"/>
  <c r="BE7" i="8"/>
  <c r="BD7" i="8"/>
  <c r="BC7" i="8"/>
  <c r="BB7" i="8"/>
  <c r="BA7" i="8"/>
  <c r="AZ7" i="8"/>
  <c r="AY7" i="8"/>
  <c r="AX7" i="8"/>
  <c r="AW7" i="8"/>
  <c r="AV7" i="8"/>
  <c r="AU7" i="8"/>
  <c r="AT7" i="8"/>
  <c r="AS7" i="8"/>
  <c r="AR7" i="8"/>
  <c r="AQ7" i="8"/>
  <c r="AP7" i="8"/>
  <c r="AO7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BV6" i="8"/>
  <c r="BU6" i="8"/>
  <c r="BT6" i="8"/>
  <c r="BS6" i="8"/>
  <c r="BR6" i="8"/>
  <c r="BQ6" i="8"/>
  <c r="BP6" i="8"/>
  <c r="BO6" i="8"/>
  <c r="BN6" i="8"/>
  <c r="BM6" i="8"/>
  <c r="BL6" i="8"/>
  <c r="BK6" i="8"/>
  <c r="BJ6" i="8"/>
  <c r="BI6" i="8"/>
  <c r="BH6" i="8"/>
  <c r="BG6" i="8"/>
  <c r="BF6" i="8"/>
  <c r="BE6" i="8"/>
  <c r="BD6" i="8"/>
  <c r="BC6" i="8"/>
  <c r="BB6" i="8"/>
  <c r="BA6" i="8"/>
  <c r="AZ6" i="8"/>
  <c r="AY6" i="8"/>
  <c r="AX6" i="8"/>
  <c r="AW6" i="8"/>
  <c r="AV6" i="8"/>
  <c r="AU6" i="8"/>
  <c r="AT6" i="8"/>
  <c r="AS6" i="8"/>
  <c r="AR6" i="8"/>
  <c r="AQ6" i="8"/>
  <c r="AP6" i="8"/>
  <c r="AO6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BV5" i="8"/>
  <c r="BU5" i="8"/>
  <c r="BT5" i="8"/>
  <c r="BS5" i="8"/>
  <c r="BR5" i="8"/>
  <c r="BQ5" i="8"/>
  <c r="BP5" i="8"/>
  <c r="BO5" i="8"/>
  <c r="BN5" i="8"/>
  <c r="BM5" i="8"/>
  <c r="BL5" i="8"/>
  <c r="BK5" i="8"/>
  <c r="BJ5" i="8"/>
  <c r="BI5" i="8"/>
  <c r="BH5" i="8"/>
  <c r="BG5" i="8"/>
  <c r="BF5" i="8"/>
  <c r="BE5" i="8"/>
  <c r="BD5" i="8"/>
  <c r="BC5" i="8"/>
  <c r="BB5" i="8"/>
  <c r="BA5" i="8"/>
  <c r="AZ5" i="8"/>
  <c r="AY5" i="8"/>
  <c r="AX5" i="8"/>
  <c r="AW5" i="8"/>
  <c r="AV5" i="8"/>
  <c r="AU5" i="8"/>
  <c r="AT5" i="8"/>
  <c r="AS5" i="8"/>
  <c r="AR5" i="8"/>
  <c r="AQ5" i="8"/>
  <c r="AP5" i="8"/>
  <c r="AO5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7" i="8"/>
  <c r="C6" i="8"/>
  <c r="C5" i="8"/>
  <c r="AT8" i="7"/>
  <c r="BZ7" i="7"/>
  <c r="CB10" i="7"/>
  <c r="CB7" i="7" s="1"/>
  <c r="CA7" i="7"/>
  <c r="BY7" i="7"/>
  <c r="CA6" i="7"/>
  <c r="BY6" i="7"/>
  <c r="CA5" i="7"/>
  <c r="BY5" i="7"/>
  <c r="BV7" i="7"/>
  <c r="BU7" i="7"/>
  <c r="BT7" i="7"/>
  <c r="BS7" i="7"/>
  <c r="BR7" i="7"/>
  <c r="BQ7" i="7"/>
  <c r="BP7" i="7"/>
  <c r="BO7" i="7"/>
  <c r="BN7" i="7"/>
  <c r="BM7" i="7"/>
  <c r="BL7" i="7"/>
  <c r="BK7" i="7"/>
  <c r="BJ7" i="7"/>
  <c r="BI7" i="7"/>
  <c r="BH7" i="7"/>
  <c r="BG7" i="7"/>
  <c r="BF7" i="7"/>
  <c r="BE7" i="7"/>
  <c r="BD7" i="7"/>
  <c r="BC7" i="7"/>
  <c r="BB7" i="7"/>
  <c r="BA7" i="7"/>
  <c r="AZ7" i="7"/>
  <c r="AY7" i="7"/>
  <c r="AX7" i="7"/>
  <c r="AW7" i="7"/>
  <c r="AV7" i="7"/>
  <c r="AU7" i="7"/>
  <c r="AT7" i="7"/>
  <c r="AS7" i="7"/>
  <c r="AR7" i="7"/>
  <c r="AQ7" i="7"/>
  <c r="AP7" i="7"/>
  <c r="AO7" i="7"/>
  <c r="AN7" i="7"/>
  <c r="AM7" i="7"/>
  <c r="AL7" i="7"/>
  <c r="AK7" i="7"/>
  <c r="AJ7" i="7"/>
  <c r="AI7" i="7"/>
  <c r="AH7" i="7"/>
  <c r="AG7" i="7"/>
  <c r="AF7" i="7"/>
  <c r="AE7" i="7"/>
  <c r="AD7" i="7"/>
  <c r="AC7" i="7"/>
  <c r="AB7" i="7"/>
  <c r="AA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BV6" i="7"/>
  <c r="BU6" i="7"/>
  <c r="BT6" i="7"/>
  <c r="BS6" i="7"/>
  <c r="BR6" i="7"/>
  <c r="BQ6" i="7"/>
  <c r="BP6" i="7"/>
  <c r="BO6" i="7"/>
  <c r="BN6" i="7"/>
  <c r="BM6" i="7"/>
  <c r="BL6" i="7"/>
  <c r="BK6" i="7"/>
  <c r="BJ6" i="7"/>
  <c r="BI6" i="7"/>
  <c r="BH6" i="7"/>
  <c r="BG6" i="7"/>
  <c r="BF6" i="7"/>
  <c r="BE6" i="7"/>
  <c r="BD6" i="7"/>
  <c r="BC6" i="7"/>
  <c r="BB6" i="7"/>
  <c r="BA6" i="7"/>
  <c r="AZ6" i="7"/>
  <c r="AY6" i="7"/>
  <c r="AX6" i="7"/>
  <c r="AW6" i="7"/>
  <c r="AV6" i="7"/>
  <c r="AU6" i="7"/>
  <c r="AT6" i="7"/>
  <c r="AS6" i="7"/>
  <c r="AR6" i="7"/>
  <c r="AQ6" i="7"/>
  <c r="AP6" i="7"/>
  <c r="AO6" i="7"/>
  <c r="AN6" i="7"/>
  <c r="AM6" i="7"/>
  <c r="AL6" i="7"/>
  <c r="AK6" i="7"/>
  <c r="AJ6" i="7"/>
  <c r="AI6" i="7"/>
  <c r="AH6" i="7"/>
  <c r="AG6" i="7"/>
  <c r="AF6" i="7"/>
  <c r="AE6" i="7"/>
  <c r="AD6" i="7"/>
  <c r="AC6" i="7"/>
  <c r="AB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BV5" i="7"/>
  <c r="BU5" i="7"/>
  <c r="BT5" i="7"/>
  <c r="BS5" i="7"/>
  <c r="BR5" i="7"/>
  <c r="BQ5" i="7"/>
  <c r="BP5" i="7"/>
  <c r="BO5" i="7"/>
  <c r="BN5" i="7"/>
  <c r="BM5" i="7"/>
  <c r="BL5" i="7"/>
  <c r="BK5" i="7"/>
  <c r="BJ5" i="7"/>
  <c r="BI5" i="7"/>
  <c r="BH5" i="7"/>
  <c r="BG5" i="7"/>
  <c r="BF5" i="7"/>
  <c r="BE5" i="7"/>
  <c r="BD5" i="7"/>
  <c r="BC5" i="7"/>
  <c r="BB5" i="7"/>
  <c r="BA5" i="7"/>
  <c r="AZ5" i="7"/>
  <c r="AY5" i="7"/>
  <c r="AX5" i="7"/>
  <c r="AW5" i="7"/>
  <c r="AV5" i="7"/>
  <c r="AU5" i="7"/>
  <c r="AT5" i="7"/>
  <c r="AS5" i="7"/>
  <c r="AR5" i="7"/>
  <c r="AQ5" i="7"/>
  <c r="AP5" i="7"/>
  <c r="AO5" i="7"/>
  <c r="AN5" i="7"/>
  <c r="AM5" i="7"/>
  <c r="AL5" i="7"/>
  <c r="AK5" i="7"/>
  <c r="AJ5" i="7"/>
  <c r="AI5" i="7"/>
  <c r="AH5" i="7"/>
  <c r="AG5" i="7"/>
  <c r="AF5" i="7"/>
  <c r="AE5" i="7"/>
  <c r="AD5" i="7"/>
  <c r="AC5" i="7"/>
  <c r="AB5" i="7"/>
  <c r="AA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7" i="7"/>
  <c r="C6" i="7"/>
  <c r="C5" i="7"/>
  <c r="B8" i="7"/>
  <c r="CA6" i="5"/>
  <c r="CB5" i="5"/>
  <c r="BZ7" i="5"/>
  <c r="BW146" i="5"/>
  <c r="BY7" i="5"/>
  <c r="CB6" i="5"/>
  <c r="BY6" i="5"/>
  <c r="CA5" i="5"/>
  <c r="BY5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BV5" i="5"/>
  <c r="BU5" i="5"/>
  <c r="BT5" i="5"/>
  <c r="BS5" i="5"/>
  <c r="BR5" i="5"/>
  <c r="BQ5" i="5"/>
  <c r="BP5" i="5"/>
  <c r="BO5" i="5"/>
  <c r="BN5" i="5"/>
  <c r="BM5" i="5"/>
  <c r="BL5" i="5"/>
  <c r="BK5" i="5"/>
  <c r="BJ5" i="5"/>
  <c r="BI5" i="5"/>
  <c r="BH5" i="5"/>
  <c r="BG5" i="5"/>
  <c r="BF5" i="5"/>
  <c r="BE5" i="5"/>
  <c r="BD5" i="5"/>
  <c r="BC5" i="5"/>
  <c r="BB5" i="5"/>
  <c r="BA5" i="5"/>
  <c r="AZ5" i="5"/>
  <c r="AY5" i="5"/>
  <c r="AX5" i="5"/>
  <c r="AW5" i="5"/>
  <c r="AV5" i="5"/>
  <c r="AU5" i="5"/>
  <c r="AT5" i="5"/>
  <c r="AS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7" i="5"/>
  <c r="C6" i="5"/>
  <c r="C5" i="5"/>
  <c r="CB7" i="4"/>
  <c r="CA7" i="4"/>
  <c r="BZ7" i="4"/>
  <c r="BY7" i="4"/>
  <c r="CB6" i="4"/>
  <c r="CA6" i="4"/>
  <c r="BZ6" i="4"/>
  <c r="BY6" i="4"/>
  <c r="CB5" i="4"/>
  <c r="CA5" i="4"/>
  <c r="BZ5" i="4"/>
  <c r="BY5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BV5" i="4"/>
  <c r="BU5" i="4"/>
  <c r="BT5" i="4"/>
  <c r="BS5" i="4"/>
  <c r="BR5" i="4"/>
  <c r="BQ5" i="4"/>
  <c r="BP5" i="4"/>
  <c r="BO5" i="4"/>
  <c r="BN5" i="4"/>
  <c r="BM5" i="4"/>
  <c r="BL5" i="4"/>
  <c r="BK5" i="4"/>
  <c r="BJ5" i="4"/>
  <c r="BI5" i="4"/>
  <c r="BH5" i="4"/>
  <c r="BG5" i="4"/>
  <c r="BF5" i="4"/>
  <c r="BE5" i="4"/>
  <c r="BD5" i="4"/>
  <c r="BC5" i="4"/>
  <c r="BB5" i="4"/>
  <c r="BA5" i="4"/>
  <c r="AZ5" i="4"/>
  <c r="AY5" i="4"/>
  <c r="AX5" i="4"/>
  <c r="AW5" i="4"/>
  <c r="AV5" i="4"/>
  <c r="AU5" i="4"/>
  <c r="AT5" i="4"/>
  <c r="AS5" i="4"/>
  <c r="AR5" i="4"/>
  <c r="AQ5" i="4"/>
  <c r="AP5" i="4"/>
  <c r="AO5" i="4"/>
  <c r="AN5" i="4"/>
  <c r="AM5" i="4"/>
  <c r="AL5" i="4"/>
  <c r="AK5" i="4"/>
  <c r="AJ5" i="4"/>
  <c r="AI5" i="4"/>
  <c r="AH5" i="4"/>
  <c r="AG5" i="4"/>
  <c r="AF5" i="4"/>
  <c r="AE5" i="4"/>
  <c r="AD5" i="4"/>
  <c r="AC5" i="4"/>
  <c r="AB5" i="4"/>
  <c r="AA5" i="4"/>
  <c r="Z5" i="4"/>
  <c r="Y5" i="4"/>
  <c r="X5" i="4"/>
  <c r="W5" i="4"/>
  <c r="V5" i="4"/>
  <c r="U5" i="4"/>
  <c r="T5" i="4"/>
  <c r="S5" i="4"/>
  <c r="R5" i="4"/>
  <c r="Q5" i="4"/>
  <c r="P5" i="4"/>
  <c r="O5" i="4"/>
  <c r="N5" i="4"/>
  <c r="M5" i="4"/>
  <c r="L5" i="4"/>
  <c r="K5" i="4"/>
  <c r="J5" i="4"/>
  <c r="I5" i="4"/>
  <c r="H5" i="4"/>
  <c r="G5" i="4"/>
  <c r="F5" i="4"/>
  <c r="E5" i="4"/>
  <c r="D5" i="4"/>
  <c r="C7" i="4"/>
  <c r="C6" i="4"/>
  <c r="C5" i="4"/>
  <c r="AT8" i="4"/>
  <c r="AT8" i="5"/>
  <c r="B8" i="5"/>
  <c r="BW146" i="4"/>
  <c r="BW145" i="4"/>
  <c r="BW144" i="4"/>
  <c r="BW143" i="4"/>
  <c r="BW142" i="4"/>
  <c r="BW141" i="4"/>
  <c r="BW140" i="4"/>
  <c r="BW139" i="4"/>
  <c r="BW138" i="4"/>
  <c r="BW137" i="4"/>
  <c r="BW136" i="4"/>
  <c r="BW135" i="4"/>
  <c r="BW134" i="4"/>
  <c r="BW133" i="4"/>
  <c r="BW132" i="4"/>
  <c r="BW131" i="4"/>
  <c r="BW130" i="4"/>
  <c r="BW129" i="4"/>
  <c r="BW128" i="4"/>
  <c r="BW127" i="4"/>
  <c r="BW126" i="4"/>
  <c r="BW125" i="4"/>
  <c r="BW124" i="4"/>
  <c r="BW123" i="4"/>
  <c r="BW122" i="4"/>
  <c r="BW121" i="4"/>
  <c r="BW120" i="4"/>
  <c r="BW119" i="4"/>
  <c r="BW118" i="4"/>
  <c r="BW117" i="4"/>
  <c r="BW116" i="4"/>
  <c r="BW115" i="4"/>
  <c r="BW114" i="4"/>
  <c r="BW113" i="4"/>
  <c r="BW112" i="4"/>
  <c r="BW111" i="4"/>
  <c r="BW110" i="4"/>
  <c r="BW109" i="4"/>
  <c r="BW108" i="4"/>
  <c r="BW107" i="4"/>
  <c r="BW106" i="4"/>
  <c r="BW105" i="4"/>
  <c r="BW104" i="4"/>
  <c r="BW103" i="4"/>
  <c r="BW102" i="4"/>
  <c r="BW101" i="4"/>
  <c r="BW100" i="4"/>
  <c r="BW99" i="4"/>
  <c r="BW98" i="4"/>
  <c r="BW97" i="4"/>
  <c r="BW96" i="4"/>
  <c r="BW95" i="4"/>
  <c r="BW94" i="4"/>
  <c r="BW93" i="4"/>
  <c r="BW92" i="4"/>
  <c r="BW91" i="4"/>
  <c r="BW90" i="4"/>
  <c r="BW89" i="4"/>
  <c r="BW88" i="4"/>
  <c r="BW87" i="4"/>
  <c r="BW86" i="4"/>
  <c r="BW85" i="4"/>
  <c r="BW84" i="4"/>
  <c r="BW83" i="4"/>
  <c r="BW82" i="4"/>
  <c r="BW81" i="4"/>
  <c r="BW80" i="4"/>
  <c r="BW79" i="4"/>
  <c r="BW78" i="4"/>
  <c r="BW77" i="4"/>
  <c r="BW76" i="4"/>
  <c r="BW75" i="4"/>
  <c r="BW74" i="4"/>
  <c r="BW73" i="4"/>
  <c r="BW72" i="4"/>
  <c r="BW71" i="4"/>
  <c r="BW70" i="4"/>
  <c r="BW69" i="4"/>
  <c r="BW68" i="4"/>
  <c r="BW67" i="4"/>
  <c r="BW66" i="4"/>
  <c r="BW65" i="4"/>
  <c r="BW64" i="4"/>
  <c r="BW63" i="4"/>
  <c r="BW62" i="4"/>
  <c r="BW61" i="4"/>
  <c r="BW60" i="4"/>
  <c r="BW59" i="4"/>
  <c r="BW58" i="4"/>
  <c r="BW57" i="4"/>
  <c r="BW56" i="4"/>
  <c r="BW55" i="4"/>
  <c r="BW54" i="4"/>
  <c r="BW53" i="4"/>
  <c r="BW52" i="4"/>
  <c r="BW51" i="4"/>
  <c r="BW50" i="4"/>
  <c r="BW49" i="4"/>
  <c r="BW48" i="4"/>
  <c r="BW47" i="4"/>
  <c r="BW46" i="4"/>
  <c r="BW45" i="4"/>
  <c r="BW44" i="4"/>
  <c r="BW43" i="4"/>
  <c r="BW42" i="4"/>
  <c r="BW41" i="4"/>
  <c r="BW40" i="4"/>
  <c r="BW39" i="4"/>
  <c r="BW38" i="4"/>
  <c r="BW37" i="4"/>
  <c r="BW36" i="4"/>
  <c r="BW35" i="4"/>
  <c r="BW34" i="4"/>
  <c r="BW33" i="4"/>
  <c r="BW32" i="4"/>
  <c r="BW31" i="4"/>
  <c r="BW30" i="4"/>
  <c r="BW29" i="4"/>
  <c r="BW28" i="4"/>
  <c r="BW27" i="4"/>
  <c r="BW26" i="4"/>
  <c r="BW25" i="4"/>
  <c r="BW24" i="4"/>
  <c r="BW23" i="4"/>
  <c r="BW22" i="4"/>
  <c r="BW21" i="4"/>
  <c r="BW20" i="4"/>
  <c r="BW19" i="4"/>
  <c r="BW18" i="4"/>
  <c r="BW17" i="4"/>
  <c r="BW16" i="4"/>
  <c r="BW15" i="4"/>
  <c r="BW14" i="4"/>
  <c r="BW13" i="4"/>
  <c r="BW12" i="4"/>
  <c r="BW11" i="4"/>
  <c r="BW10" i="4"/>
  <c r="B8" i="4"/>
  <c r="BW6" i="4" l="1"/>
  <c r="BW7" i="4"/>
  <c r="BW5" i="4"/>
  <c r="CB7" i="8"/>
  <c r="CA7" i="8"/>
  <c r="BY5" i="8"/>
  <c r="BZ5" i="8"/>
  <c r="CA5" i="8"/>
  <c r="CA6" i="8"/>
  <c r="CB5" i="8"/>
  <c r="CB6" i="8"/>
  <c r="BZ5" i="7"/>
  <c r="BZ6" i="7"/>
  <c r="CB5" i="7"/>
  <c r="CB6" i="7"/>
  <c r="CA7" i="5"/>
  <c r="CB7" i="5"/>
  <c r="BZ5" i="5"/>
  <c r="BZ6" i="5"/>
  <c r="BU8" i="8"/>
  <c r="BU8" i="7"/>
  <c r="BU8" i="5"/>
  <c r="CB8" i="4"/>
  <c r="CH5" i="4" s="1"/>
  <c r="CA8" i="4"/>
  <c r="CG5" i="4" s="1"/>
  <c r="BZ8" i="4"/>
  <c r="BY8" i="4"/>
  <c r="CE5" i="4" s="1"/>
  <c r="BW8" i="4"/>
  <c r="BU8" i="4"/>
  <c r="CI5" i="4" l="1"/>
  <c r="CC5" i="4"/>
  <c r="E17" i="9" s="1"/>
  <c r="CF5" i="4"/>
  <c r="H9" i="9"/>
  <c r="BY8" i="8"/>
  <c r="BZ8" i="8"/>
  <c r="H10" i="9"/>
  <c r="H11" i="9"/>
  <c r="CA8" i="8"/>
  <c r="CB8" i="8"/>
  <c r="H12" i="9"/>
  <c r="F9" i="9"/>
  <c r="BY8" i="5"/>
  <c r="BZ8" i="5"/>
  <c r="CB8" i="5"/>
  <c r="F12" i="9"/>
  <c r="CA8" i="5"/>
  <c r="F11" i="9"/>
  <c r="E12" i="9"/>
  <c r="F10" i="9"/>
  <c r="E11" i="9"/>
  <c r="E9" i="9"/>
  <c r="G6" i="9"/>
  <c r="BW10" i="7"/>
  <c r="BW146" i="8"/>
  <c r="H6" i="9"/>
  <c r="CA8" i="7"/>
  <c r="CG5" i="7" s="1"/>
  <c r="BZ8" i="7"/>
  <c r="CC5" i="8" l="1"/>
  <c r="H17" i="9" s="1"/>
  <c r="CI5" i="8"/>
  <c r="H18" i="9" s="1"/>
  <c r="CC5" i="5"/>
  <c r="F17" i="9" s="1"/>
  <c r="CI5" i="5"/>
  <c r="CE5" i="8"/>
  <c r="CG5" i="8"/>
  <c r="CF5" i="8"/>
  <c r="H14" i="9" s="1"/>
  <c r="CH5" i="8"/>
  <c r="H16" i="9" s="1"/>
  <c r="CF5" i="7"/>
  <c r="BY8" i="7"/>
  <c r="CE5" i="7" s="1"/>
  <c r="CB8" i="7"/>
  <c r="CH5" i="7" s="1"/>
  <c r="G9" i="9"/>
  <c r="J9" i="9" s="1"/>
  <c r="G10" i="9"/>
  <c r="J10" i="9" s="1"/>
  <c r="CH5" i="5"/>
  <c r="E10" i="9"/>
  <c r="G11" i="9"/>
  <c r="J11" i="9" s="1"/>
  <c r="G12" i="9"/>
  <c r="J12" i="9" s="1"/>
  <c r="CE5" i="5"/>
  <c r="F13" i="9" s="1"/>
  <c r="E5" i="9"/>
  <c r="G5" i="9"/>
  <c r="H5" i="9"/>
  <c r="BW145" i="8"/>
  <c r="BW144" i="8"/>
  <c r="BW143" i="8"/>
  <c r="BW142" i="8"/>
  <c r="BW141" i="8"/>
  <c r="BW140" i="8"/>
  <c r="BW139" i="8"/>
  <c r="BW138" i="8"/>
  <c r="BW137" i="8"/>
  <c r="BW136" i="8"/>
  <c r="BW135" i="8"/>
  <c r="BW134" i="8"/>
  <c r="BW133" i="8"/>
  <c r="BW132" i="8"/>
  <c r="BW131" i="8"/>
  <c r="BW130" i="8"/>
  <c r="BW129" i="8"/>
  <c r="BW128" i="8"/>
  <c r="BW127" i="8"/>
  <c r="BW126" i="8"/>
  <c r="BW125" i="8"/>
  <c r="BW124" i="8"/>
  <c r="BW123" i="8"/>
  <c r="BW122" i="8"/>
  <c r="BW121" i="8"/>
  <c r="BW120" i="8"/>
  <c r="BW119" i="8"/>
  <c r="BW118" i="8"/>
  <c r="BW117" i="8"/>
  <c r="BW116" i="8"/>
  <c r="BW115" i="8"/>
  <c r="BW114" i="8"/>
  <c r="BW113" i="8"/>
  <c r="BW112" i="8"/>
  <c r="BW111" i="8"/>
  <c r="BW110" i="8"/>
  <c r="BW109" i="8"/>
  <c r="BW108" i="8"/>
  <c r="BW107" i="8"/>
  <c r="BW106" i="8"/>
  <c r="BW105" i="8"/>
  <c r="BW104" i="8"/>
  <c r="BW103" i="8"/>
  <c r="BW102" i="8"/>
  <c r="BW101" i="8"/>
  <c r="BW100" i="8"/>
  <c r="BW99" i="8"/>
  <c r="BW98" i="8"/>
  <c r="BW97" i="8"/>
  <c r="BW96" i="8"/>
  <c r="BW95" i="8"/>
  <c r="BW94" i="8"/>
  <c r="BW93" i="8"/>
  <c r="BW92" i="8"/>
  <c r="BW91" i="8"/>
  <c r="BW90" i="8"/>
  <c r="BW89" i="8"/>
  <c r="BW88" i="8"/>
  <c r="BW87" i="8"/>
  <c r="BW86" i="8"/>
  <c r="BW85" i="8"/>
  <c r="BW84" i="8"/>
  <c r="BW83" i="8"/>
  <c r="BW82" i="8"/>
  <c r="BW81" i="8"/>
  <c r="BW80" i="8"/>
  <c r="BW79" i="8"/>
  <c r="BW78" i="8"/>
  <c r="BW77" i="8"/>
  <c r="BW76" i="8"/>
  <c r="BW75" i="8"/>
  <c r="BW74" i="8"/>
  <c r="BW73" i="8"/>
  <c r="BW72" i="8"/>
  <c r="BW71" i="8"/>
  <c r="BW70" i="8"/>
  <c r="BW69" i="8"/>
  <c r="BW68" i="8"/>
  <c r="BW67" i="8"/>
  <c r="BW66" i="8"/>
  <c r="BW65" i="8"/>
  <c r="BW64" i="8"/>
  <c r="BW63" i="8"/>
  <c r="BW62" i="8"/>
  <c r="BW61" i="8"/>
  <c r="BW60" i="8"/>
  <c r="BW59" i="8"/>
  <c r="BW58" i="8"/>
  <c r="BW57" i="8"/>
  <c r="BW56" i="8"/>
  <c r="BW55" i="8"/>
  <c r="BW54" i="8"/>
  <c r="BW53" i="8"/>
  <c r="BW52" i="8"/>
  <c r="BW51" i="8"/>
  <c r="BW50" i="8"/>
  <c r="BW49" i="8"/>
  <c r="BW48" i="8"/>
  <c r="BW47" i="8"/>
  <c r="BW46" i="8"/>
  <c r="BW45" i="8"/>
  <c r="BW44" i="8"/>
  <c r="BW43" i="8"/>
  <c r="BW42" i="8"/>
  <c r="BW41" i="8"/>
  <c r="BW40" i="8"/>
  <c r="BW39" i="8"/>
  <c r="BW38" i="8"/>
  <c r="BW37" i="8"/>
  <c r="BW36" i="8"/>
  <c r="BW35" i="8"/>
  <c r="BW34" i="8"/>
  <c r="BW33" i="8"/>
  <c r="BW32" i="8"/>
  <c r="BW31" i="8"/>
  <c r="BW30" i="8"/>
  <c r="BW29" i="8"/>
  <c r="BW28" i="8"/>
  <c r="BW27" i="8"/>
  <c r="BW26" i="8"/>
  <c r="BW25" i="8"/>
  <c r="BW24" i="8"/>
  <c r="BW23" i="8"/>
  <c r="BW22" i="8"/>
  <c r="BW21" i="8"/>
  <c r="BW20" i="8"/>
  <c r="BW19" i="8"/>
  <c r="BW18" i="8"/>
  <c r="BW17" i="8"/>
  <c r="BW16" i="8"/>
  <c r="BW15" i="8"/>
  <c r="BW14" i="8"/>
  <c r="BW13" i="8"/>
  <c r="BW12" i="8"/>
  <c r="BW11" i="8"/>
  <c r="BW10" i="8"/>
  <c r="H19" i="9"/>
  <c r="BW146" i="7"/>
  <c r="BW145" i="7"/>
  <c r="BW144" i="7"/>
  <c r="BW143" i="7"/>
  <c r="BW142" i="7"/>
  <c r="BW141" i="7"/>
  <c r="BW140" i="7"/>
  <c r="BW139" i="7"/>
  <c r="BW138" i="7"/>
  <c r="BW137" i="7"/>
  <c r="BW136" i="7"/>
  <c r="BW135" i="7"/>
  <c r="BW134" i="7"/>
  <c r="BW133" i="7"/>
  <c r="BW132" i="7"/>
  <c r="BW131" i="7"/>
  <c r="BW130" i="7"/>
  <c r="BW129" i="7"/>
  <c r="BW128" i="7"/>
  <c r="BW127" i="7"/>
  <c r="BW126" i="7"/>
  <c r="BW125" i="7"/>
  <c r="BW124" i="7"/>
  <c r="BW123" i="7"/>
  <c r="BW122" i="7"/>
  <c r="BW121" i="7"/>
  <c r="BW120" i="7"/>
  <c r="BW119" i="7"/>
  <c r="BW118" i="7"/>
  <c r="BW117" i="7"/>
  <c r="BW116" i="7"/>
  <c r="BW115" i="7"/>
  <c r="BW114" i="7"/>
  <c r="BW113" i="7"/>
  <c r="BW112" i="7"/>
  <c r="BW111" i="7"/>
  <c r="BW110" i="7"/>
  <c r="BW109" i="7"/>
  <c r="BW108" i="7"/>
  <c r="BW107" i="7"/>
  <c r="BW106" i="7"/>
  <c r="BW105" i="7"/>
  <c r="BW104" i="7"/>
  <c r="BW103" i="7"/>
  <c r="BW102" i="7"/>
  <c r="BW101" i="7"/>
  <c r="BW100" i="7"/>
  <c r="BW99" i="7"/>
  <c r="BW98" i="7"/>
  <c r="BW97" i="7"/>
  <c r="BW96" i="7"/>
  <c r="BW95" i="7"/>
  <c r="BW94" i="7"/>
  <c r="BW93" i="7"/>
  <c r="BW92" i="7"/>
  <c r="BW91" i="7"/>
  <c r="BW90" i="7"/>
  <c r="BW89" i="7"/>
  <c r="BW88" i="7"/>
  <c r="BW87" i="7"/>
  <c r="BW86" i="7"/>
  <c r="BW85" i="7"/>
  <c r="BW84" i="7"/>
  <c r="BW83" i="7"/>
  <c r="BW82" i="7"/>
  <c r="BW81" i="7"/>
  <c r="BW80" i="7"/>
  <c r="BW79" i="7"/>
  <c r="BW78" i="7"/>
  <c r="BW77" i="7"/>
  <c r="BW76" i="7"/>
  <c r="BW75" i="7"/>
  <c r="BW74" i="7"/>
  <c r="BW73" i="7"/>
  <c r="BW72" i="7"/>
  <c r="BW71" i="7"/>
  <c r="BW70" i="7"/>
  <c r="BW69" i="7"/>
  <c r="BW68" i="7"/>
  <c r="BW67" i="7"/>
  <c r="BW66" i="7"/>
  <c r="BW65" i="7"/>
  <c r="BW64" i="7"/>
  <c r="BW63" i="7"/>
  <c r="BW62" i="7"/>
  <c r="BW61" i="7"/>
  <c r="BW60" i="7"/>
  <c r="BW59" i="7"/>
  <c r="BW58" i="7"/>
  <c r="BW57" i="7"/>
  <c r="BW56" i="7"/>
  <c r="BW55" i="7"/>
  <c r="BW54" i="7"/>
  <c r="BW53" i="7"/>
  <c r="BW52" i="7"/>
  <c r="BW51" i="7"/>
  <c r="BW50" i="7"/>
  <c r="BW49" i="7"/>
  <c r="BW48" i="7"/>
  <c r="BW47" i="7"/>
  <c r="BW46" i="7"/>
  <c r="BW45" i="7"/>
  <c r="BW44" i="7"/>
  <c r="BW43" i="7"/>
  <c r="BW42" i="7"/>
  <c r="BW41" i="7"/>
  <c r="BW40" i="7"/>
  <c r="BW39" i="7"/>
  <c r="BW38" i="7"/>
  <c r="BW37" i="7"/>
  <c r="BW36" i="7"/>
  <c r="BW35" i="7"/>
  <c r="BW34" i="7"/>
  <c r="BW33" i="7"/>
  <c r="BW32" i="7"/>
  <c r="BW31" i="7"/>
  <c r="BW30" i="7"/>
  <c r="BW29" i="7"/>
  <c r="BW28" i="7"/>
  <c r="BW27" i="7"/>
  <c r="BW26" i="7"/>
  <c r="BW25" i="7"/>
  <c r="BW24" i="7"/>
  <c r="BW23" i="7"/>
  <c r="BW22" i="7"/>
  <c r="BW21" i="7"/>
  <c r="BW20" i="7"/>
  <c r="BW19" i="7"/>
  <c r="BW18" i="7"/>
  <c r="BW17" i="7"/>
  <c r="BW16" i="7"/>
  <c r="BW15" i="7"/>
  <c r="BW14" i="7"/>
  <c r="BW13" i="7"/>
  <c r="BW12" i="7"/>
  <c r="BW11" i="7"/>
  <c r="BW7" i="7" s="1"/>
  <c r="G19" i="9"/>
  <c r="E19" i="9"/>
  <c r="F19" i="9"/>
  <c r="F16" i="9"/>
  <c r="BW11" i="5"/>
  <c r="BW12" i="5"/>
  <c r="BW13" i="5"/>
  <c r="BW14" i="5"/>
  <c r="BW15" i="5"/>
  <c r="BW16" i="5"/>
  <c r="BW17" i="5"/>
  <c r="BW18" i="5"/>
  <c r="BW19" i="5"/>
  <c r="BW20" i="5"/>
  <c r="BW21" i="5"/>
  <c r="BW22" i="5"/>
  <c r="BW23" i="5"/>
  <c r="BW24" i="5"/>
  <c r="BW25" i="5"/>
  <c r="BW26" i="5"/>
  <c r="BW27" i="5"/>
  <c r="BW28" i="5"/>
  <c r="BW29" i="5"/>
  <c r="BW30" i="5"/>
  <c r="BW31" i="5"/>
  <c r="BW32" i="5"/>
  <c r="BW33" i="5"/>
  <c r="BW34" i="5"/>
  <c r="BW35" i="5"/>
  <c r="BW36" i="5"/>
  <c r="BW37" i="5"/>
  <c r="BW38" i="5"/>
  <c r="BW39" i="5"/>
  <c r="BW40" i="5"/>
  <c r="BW41" i="5"/>
  <c r="BW42" i="5"/>
  <c r="BW43" i="5"/>
  <c r="BW44" i="5"/>
  <c r="BW45" i="5"/>
  <c r="BW46" i="5"/>
  <c r="BW47" i="5"/>
  <c r="BW48" i="5"/>
  <c r="BW49" i="5"/>
  <c r="BW50" i="5"/>
  <c r="BW51" i="5"/>
  <c r="BW52" i="5"/>
  <c r="BW53" i="5"/>
  <c r="BW54" i="5"/>
  <c r="BW55" i="5"/>
  <c r="BW56" i="5"/>
  <c r="BW57" i="5"/>
  <c r="BW58" i="5"/>
  <c r="BW59" i="5"/>
  <c r="BW60" i="5"/>
  <c r="BW61" i="5"/>
  <c r="BW62" i="5"/>
  <c r="BW63" i="5"/>
  <c r="BW64" i="5"/>
  <c r="BW65" i="5"/>
  <c r="BW66" i="5"/>
  <c r="BW67" i="5"/>
  <c r="BW68" i="5"/>
  <c r="BW69" i="5"/>
  <c r="BW70" i="5"/>
  <c r="BW71" i="5"/>
  <c r="BW72" i="5"/>
  <c r="BW73" i="5"/>
  <c r="BW74" i="5"/>
  <c r="BW75" i="5"/>
  <c r="BW76" i="5"/>
  <c r="BW77" i="5"/>
  <c r="BW78" i="5"/>
  <c r="BW79" i="5"/>
  <c r="BW80" i="5"/>
  <c r="BW81" i="5"/>
  <c r="BW82" i="5"/>
  <c r="BW83" i="5"/>
  <c r="BW84" i="5"/>
  <c r="BW85" i="5"/>
  <c r="BW86" i="5"/>
  <c r="BW87" i="5"/>
  <c r="BW88" i="5"/>
  <c r="BW89" i="5"/>
  <c r="BW90" i="5"/>
  <c r="BW91" i="5"/>
  <c r="BW92" i="5"/>
  <c r="BW93" i="5"/>
  <c r="BW94" i="5"/>
  <c r="BW95" i="5"/>
  <c r="BW96" i="5"/>
  <c r="BW97" i="5"/>
  <c r="BW98" i="5"/>
  <c r="BW99" i="5"/>
  <c r="BW100" i="5"/>
  <c r="BW101" i="5"/>
  <c r="BW102" i="5"/>
  <c r="BW103" i="5"/>
  <c r="BW104" i="5"/>
  <c r="BW105" i="5"/>
  <c r="BW106" i="5"/>
  <c r="BW107" i="5"/>
  <c r="BW108" i="5"/>
  <c r="BW109" i="5"/>
  <c r="BW110" i="5"/>
  <c r="BW111" i="5"/>
  <c r="BW112" i="5"/>
  <c r="BW113" i="5"/>
  <c r="BW114" i="5"/>
  <c r="BW115" i="5"/>
  <c r="BW116" i="5"/>
  <c r="BW117" i="5"/>
  <c r="BW118" i="5"/>
  <c r="BW119" i="5"/>
  <c r="BW120" i="5"/>
  <c r="BW121" i="5"/>
  <c r="BW122" i="5"/>
  <c r="BW123" i="5"/>
  <c r="BW124" i="5"/>
  <c r="BW125" i="5"/>
  <c r="BW126" i="5"/>
  <c r="BW127" i="5"/>
  <c r="BW128" i="5"/>
  <c r="BW129" i="5"/>
  <c r="BW130" i="5"/>
  <c r="BW131" i="5"/>
  <c r="BW132" i="5"/>
  <c r="BW133" i="5"/>
  <c r="BW134" i="5"/>
  <c r="BW135" i="5"/>
  <c r="BW136" i="5"/>
  <c r="BW137" i="5"/>
  <c r="BW138" i="5"/>
  <c r="BW139" i="5"/>
  <c r="BW140" i="5"/>
  <c r="BW141" i="5"/>
  <c r="BW142" i="5"/>
  <c r="BW143" i="5"/>
  <c r="BW144" i="5"/>
  <c r="BW145" i="5"/>
  <c r="BW10" i="5"/>
  <c r="F5" i="9"/>
  <c r="I11" i="9" l="1"/>
  <c r="BW5" i="7"/>
  <c r="I9" i="9"/>
  <c r="BW6" i="7"/>
  <c r="BW7" i="5"/>
  <c r="BW6" i="5"/>
  <c r="BW5" i="5"/>
  <c r="J19" i="9"/>
  <c r="I19" i="9"/>
  <c r="J5" i="9"/>
  <c r="I5" i="9"/>
  <c r="I12" i="9"/>
  <c r="CC5" i="7"/>
  <c r="G17" i="9" s="1"/>
  <c r="CI5" i="7"/>
  <c r="G18" i="9" s="1"/>
  <c r="I10" i="9"/>
  <c r="J16" i="9"/>
  <c r="BW7" i="8"/>
  <c r="BW6" i="8"/>
  <c r="BW5" i="8"/>
  <c r="BW8" i="8"/>
  <c r="BW9" i="8" s="1"/>
  <c r="H8" i="9" s="1"/>
  <c r="BW8" i="7"/>
  <c r="BW9" i="7" s="1"/>
  <c r="G8" i="9" s="1"/>
  <c r="F18" i="9"/>
  <c r="CF5" i="5"/>
  <c r="F14" i="9" s="1"/>
  <c r="BW8" i="5"/>
  <c r="BW9" i="5" s="1"/>
  <c r="F8" i="9" s="1"/>
  <c r="CG5" i="5"/>
  <c r="F15" i="9" s="1"/>
  <c r="E6" i="9"/>
  <c r="E14" i="9"/>
  <c r="E16" i="9"/>
  <c r="E15" i="9"/>
  <c r="E13" i="9"/>
  <c r="E18" i="9"/>
  <c r="BW9" i="4"/>
  <c r="E8" i="9" s="1"/>
  <c r="F6" i="9"/>
  <c r="E7" i="9"/>
  <c r="G16" i="9"/>
  <c r="I16" i="9" s="1"/>
  <c r="G15" i="9"/>
  <c r="G13" i="9"/>
  <c r="H15" i="9"/>
  <c r="H13" i="9"/>
  <c r="J6" i="9" l="1"/>
  <c r="I6" i="9"/>
  <c r="J8" i="9"/>
  <c r="I8" i="9"/>
  <c r="J13" i="9"/>
  <c r="J17" i="9"/>
  <c r="I17" i="9"/>
  <c r="I13" i="9"/>
  <c r="J15" i="9"/>
  <c r="I15" i="9"/>
  <c r="I18" i="9"/>
  <c r="J18" i="9"/>
  <c r="F7" i="9"/>
  <c r="G7" i="9"/>
  <c r="H7" i="9"/>
  <c r="G14" i="9"/>
  <c r="J14" i="9" s="1"/>
  <c r="J7" i="9" l="1"/>
  <c r="I7" i="9"/>
  <c r="I14" i="9"/>
</calcChain>
</file>

<file path=xl/sharedStrings.xml><?xml version="1.0" encoding="utf-8"?>
<sst xmlns="http://schemas.openxmlformats.org/spreadsheetml/2006/main" count="3684" uniqueCount="260">
  <si>
    <t>DATE</t>
  </si>
  <si>
    <t>TIME</t>
  </si>
  <si>
    <t>CO2</t>
  </si>
  <si>
    <t>CO</t>
  </si>
  <si>
    <t>NO</t>
  </si>
  <si>
    <t>NO2</t>
  </si>
  <si>
    <t>THC</t>
  </si>
  <si>
    <t>O2</t>
  </si>
  <si>
    <t>Dry-to-Wet Correction Factor</t>
  </si>
  <si>
    <t>Wet CO2</t>
  </si>
  <si>
    <t>Wet CO</t>
  </si>
  <si>
    <t>Wet NO</t>
  </si>
  <si>
    <t>Wet NO2</t>
  </si>
  <si>
    <t>Wet NOx</t>
  </si>
  <si>
    <t>Wet kNO</t>
  </si>
  <si>
    <t>Wet kNO2</t>
  </si>
  <si>
    <t>Wet kNOx</t>
  </si>
  <si>
    <t>Wet HC</t>
  </si>
  <si>
    <t>Wet CH4</t>
  </si>
  <si>
    <t>Wet NMHC</t>
  </si>
  <si>
    <t>Wet AVL MSS</t>
  </si>
  <si>
    <t>Wet O2</t>
  </si>
  <si>
    <t>Power Supply Voltage</t>
  </si>
  <si>
    <t>Sample Pump Pressure</t>
  </si>
  <si>
    <t>Drain Pump 1 Pressure</t>
  </si>
  <si>
    <t>Drain Pump 2 Pressure</t>
  </si>
  <si>
    <t>Relative Humidity</t>
  </si>
  <si>
    <t>Absolute Humidity</t>
  </si>
  <si>
    <t>Volume Humidity</t>
  </si>
  <si>
    <t>Local Ambient Pressure</t>
  </si>
  <si>
    <t>Local Ambient Temperature</t>
  </si>
  <si>
    <t>Auxiliary Temperature</t>
  </si>
  <si>
    <t>CJC Temperature</t>
  </si>
  <si>
    <t>Heated Filter Temperature</t>
  </si>
  <si>
    <t>External Line Temperature</t>
  </si>
  <si>
    <t>Chiller Temperature</t>
  </si>
  <si>
    <t>THC Oven Temperature</t>
  </si>
  <si>
    <t>Not Available</t>
  </si>
  <si>
    <t>Quality</t>
  </si>
  <si>
    <t>Time</t>
  </si>
  <si>
    <t>Latitude</t>
  </si>
  <si>
    <t>Longitude</t>
  </si>
  <si>
    <t>Altitude</t>
  </si>
  <si>
    <t>Ground Speed</t>
  </si>
  <si>
    <t>Number of satellites in view</t>
  </si>
  <si>
    <t>Number of satellites in use</t>
  </si>
  <si>
    <t>Satellites used PRN</t>
  </si>
  <si>
    <t>Horizontal DoP</t>
  </si>
  <si>
    <t>Vertical DoP</t>
  </si>
  <si>
    <t>Position DoP</t>
  </si>
  <si>
    <t>Air/Fuel Ratio at stoichiometry</t>
  </si>
  <si>
    <t>Air/Fuel Ratio of Sample</t>
  </si>
  <si>
    <t>Lambda</t>
  </si>
  <si>
    <t>Humidity of Exhaust</t>
  </si>
  <si>
    <t>Instantaneous Fuel Specific CO2</t>
  </si>
  <si>
    <t>Instantaneous Fuel Specific CO</t>
  </si>
  <si>
    <t>Instantaneous Fuel Specific NO</t>
  </si>
  <si>
    <t>Instantaneous Fuel Specific NO2</t>
  </si>
  <si>
    <t>Instantaneous Fuel Specific NOx</t>
  </si>
  <si>
    <t>Corrected Instantaneous Fuel Specific NO</t>
  </si>
  <si>
    <t>Corrected Instantaneous Fuel Specific NO2</t>
  </si>
  <si>
    <t>Corrected Instantaneous Fuel Specific NOx</t>
  </si>
  <si>
    <t>Instantaneous Fuel Specific HC</t>
  </si>
  <si>
    <t>Instantaneous Fuel Specific CH4</t>
  </si>
  <si>
    <t>Instantaneous Fuel Specific NMHC</t>
  </si>
  <si>
    <t>Instantaneous Fuel Specific AVL MSS</t>
  </si>
  <si>
    <t>Instantaneous Fuel Specific O2</t>
  </si>
  <si>
    <t>External Analog Input 1</t>
  </si>
  <si>
    <t>External Analog Input 2</t>
  </si>
  <si>
    <t>External Analog Input 3</t>
  </si>
  <si>
    <t>fuel flow</t>
  </si>
  <si>
    <t>fuel temp</t>
  </si>
  <si>
    <t>sDATE</t>
  </si>
  <si>
    <t>sTIME</t>
  </si>
  <si>
    <t>iAMBII_CO2</t>
  </si>
  <si>
    <t>iAMBII_CO</t>
  </si>
  <si>
    <t>iAMBII_COPPM</t>
  </si>
  <si>
    <t>iNDUV_NO</t>
  </si>
  <si>
    <t>iNDUV_NO2</t>
  </si>
  <si>
    <t>iFID_THC</t>
  </si>
  <si>
    <t>iFID2_CH4</t>
  </si>
  <si>
    <t>iAMBII_O2</t>
  </si>
  <si>
    <t>Kw</t>
  </si>
  <si>
    <t>iCO2zw</t>
  </si>
  <si>
    <t>iCOzw</t>
  </si>
  <si>
    <t>iNOzw</t>
  </si>
  <si>
    <t>iNO2zw</t>
  </si>
  <si>
    <t>iNOxzw</t>
  </si>
  <si>
    <t>ikNOzw</t>
  </si>
  <si>
    <t>ikNO2zw</t>
  </si>
  <si>
    <t>ikNOxzw</t>
  </si>
  <si>
    <t>iHCzw</t>
  </si>
  <si>
    <t>iCH4zw</t>
  </si>
  <si>
    <t>iNMHCzw</t>
  </si>
  <si>
    <t>iAVLMSSzw</t>
  </si>
  <si>
    <t>iO2zw</t>
  </si>
  <si>
    <t>iSCB_PSV</t>
  </si>
  <si>
    <t>iSCB_SPP</t>
  </si>
  <si>
    <t>iSCB_DP1P</t>
  </si>
  <si>
    <t>iSCB_DP2P</t>
  </si>
  <si>
    <t>iSCB_RH</t>
  </si>
  <si>
    <t>iHum_Abs</t>
  </si>
  <si>
    <t>iHum_Vol</t>
  </si>
  <si>
    <t>iSCB_LAP</t>
  </si>
  <si>
    <t>iSCB_LAT</t>
  </si>
  <si>
    <t>iSCB_ET</t>
  </si>
  <si>
    <t>iSCB_CJCT</t>
  </si>
  <si>
    <t>iSCB_FT</t>
  </si>
  <si>
    <t>iSCB_ELT</t>
  </si>
  <si>
    <t>iSCB_CT</t>
  </si>
  <si>
    <t>iFID_OT</t>
  </si>
  <si>
    <t>iFID2_OT</t>
  </si>
  <si>
    <t>sGPS_QUAL</t>
  </si>
  <si>
    <t>sGPS_TIME</t>
  </si>
  <si>
    <t>iGPS_LAT</t>
  </si>
  <si>
    <t>iGPS_LON</t>
  </si>
  <si>
    <t>iGPS_ALT</t>
  </si>
  <si>
    <t>iGPS_GROUND_SPEED</t>
  </si>
  <si>
    <t>sGPS_NUMSATINVIEW</t>
  </si>
  <si>
    <t>sGPS_NUMSATINUSE</t>
  </si>
  <si>
    <t>sGPS_PRNSATUSED</t>
  </si>
  <si>
    <t>iGPS_HDoP</t>
  </si>
  <si>
    <t>iGPS_VDoP</t>
  </si>
  <si>
    <t>iGPS_PDoP</t>
  </si>
  <si>
    <t>AF_Stoich</t>
  </si>
  <si>
    <t>AF_Calc</t>
  </si>
  <si>
    <t>H2O_exh</t>
  </si>
  <si>
    <t>iCALCRT_CO2fs</t>
  </si>
  <si>
    <t>iCALCRT_COfs</t>
  </si>
  <si>
    <t>iCALCRT_NOfs</t>
  </si>
  <si>
    <t>iCALCRT_NO2fs</t>
  </si>
  <si>
    <t>iCALCRT_NOxfs</t>
  </si>
  <si>
    <t>iCALCRT_kNOfs</t>
  </si>
  <si>
    <t>iCALCRT_kNO2fs</t>
  </si>
  <si>
    <t>iCALCRT_kNOxfs</t>
  </si>
  <si>
    <t>iCALCRT_HCfs</t>
  </si>
  <si>
    <t>iCALCRT_CH4fs</t>
  </si>
  <si>
    <t>iCALCRT_NMHCfs</t>
  </si>
  <si>
    <t>iCALCRT_AVLMSSfs</t>
  </si>
  <si>
    <t>iCALCRT_O2fs</t>
  </si>
  <si>
    <t>iSCB_EAI1</t>
  </si>
  <si>
    <t>iSCB_EAI2</t>
  </si>
  <si>
    <t>iSCB_EAI3</t>
  </si>
  <si>
    <t>iEAI1_XF</t>
  </si>
  <si>
    <t>iEAI3_XF</t>
  </si>
  <si>
    <t>mm/dd/yyyy</t>
  </si>
  <si>
    <t>hh:mm:ss.xxx</t>
  </si>
  <si>
    <t>%</t>
  </si>
  <si>
    <t>ppm</t>
  </si>
  <si>
    <t>ppmC</t>
  </si>
  <si>
    <t>mg/m3</t>
  </si>
  <si>
    <t>Vdc</t>
  </si>
  <si>
    <t>mbar</t>
  </si>
  <si>
    <t>grains/lb dry air</t>
  </si>
  <si>
    <t>deg C</t>
  </si>
  <si>
    <t>n/a</t>
  </si>
  <si>
    <t xml:space="preserve"> </t>
  </si>
  <si>
    <t>hhmmss.sss</t>
  </si>
  <si>
    <t>deg</t>
  </si>
  <si>
    <t>m</t>
  </si>
  <si>
    <t>mph</t>
  </si>
  <si>
    <t>g/kg fuel</t>
  </si>
  <si>
    <t>Liter per hour</t>
  </si>
  <si>
    <t>Units</t>
  </si>
  <si>
    <t>Lap 1</t>
  </si>
  <si>
    <t>Lap 2</t>
  </si>
  <si>
    <t>Lap 3</t>
  </si>
  <si>
    <t>Lap 4</t>
  </si>
  <si>
    <t>Speed (mph)</t>
  </si>
  <si>
    <t>Average</t>
  </si>
  <si>
    <t>Min</t>
  </si>
  <si>
    <t>Max</t>
  </si>
  <si>
    <t>Total</t>
  </si>
  <si>
    <t>Fuel Flow</t>
  </si>
  <si>
    <t>Gal/hr</t>
  </si>
  <si>
    <t>HC</t>
  </si>
  <si>
    <t>g/mile</t>
  </si>
  <si>
    <t>Parameter</t>
  </si>
  <si>
    <t>Duration</t>
  </si>
  <si>
    <t>[mm:ss]</t>
  </si>
  <si>
    <t>Distance traveled</t>
  </si>
  <si>
    <t>[miles]</t>
  </si>
  <si>
    <t>Fuel consumed</t>
  </si>
  <si>
    <t>[gallons]</t>
  </si>
  <si>
    <t>Fuel economy</t>
  </si>
  <si>
    <t>[mpg]</t>
  </si>
  <si>
    <t>[g/mile]</t>
  </si>
  <si>
    <t>[-]</t>
  </si>
  <si>
    <t>g/hr</t>
  </si>
  <si>
    <t>Total Emissions</t>
  </si>
  <si>
    <t>[g/hr]</t>
  </si>
  <si>
    <t>(MPG)</t>
  </si>
  <si>
    <t>[Note: Per second g/mile data not valid due to significant vehicle speed lag compared to emissions]</t>
  </si>
  <si>
    <t>lap 1: 157 - 293</t>
  </si>
  <si>
    <t>lap 2: 293 - 429</t>
  </si>
  <si>
    <t>lap 3: 429 - 565</t>
  </si>
  <si>
    <t>lap 4: 565 - 701</t>
  </si>
  <si>
    <t>(CO+HC+NO)</t>
  </si>
  <si>
    <t>Total emission (CO+HC+NO)</t>
  </si>
  <si>
    <t>Standard Deviation</t>
  </si>
  <si>
    <t>Average of laps 2, 3, &amp; 4</t>
  </si>
  <si>
    <t>0xa6c808</t>
  </si>
  <si>
    <t>0xa6cc08</t>
  </si>
  <si>
    <t>0xa2cc08</t>
  </si>
  <si>
    <t>0xa2cc00</t>
  </si>
  <si>
    <t>0xa2c808</t>
  </si>
  <si>
    <t>0xa64c08</t>
  </si>
  <si>
    <t>0xb64c08</t>
  </si>
  <si>
    <t>0xb6cc08</t>
  </si>
  <si>
    <t>0xb6c408</t>
  </si>
  <si>
    <t>0xb68408</t>
  </si>
  <si>
    <t>0xb68c08</t>
  </si>
  <si>
    <t>0xa68c08</t>
  </si>
  <si>
    <t>0xb6c808</t>
  </si>
  <si>
    <t>0xb64808</t>
  </si>
  <si>
    <t>0xb64000</t>
  </si>
  <si>
    <t>0xb60000</t>
  </si>
  <si>
    <t>0xb60808</t>
  </si>
  <si>
    <t>0x200808</t>
  </si>
  <si>
    <t>0xb24808</t>
  </si>
  <si>
    <t>0x96cc08</t>
  </si>
  <si>
    <t>0xb60c08</t>
  </si>
  <si>
    <t>0xb60408</t>
  </si>
  <si>
    <t>0xb48408</t>
  </si>
  <si>
    <t>0xb4c408</t>
  </si>
  <si>
    <t>0x80b6cc08</t>
  </si>
  <si>
    <t>0x80b68c08</t>
  </si>
  <si>
    <t>0xb6c800</t>
  </si>
  <si>
    <t>0xa68000</t>
  </si>
  <si>
    <t>0x268000</t>
  </si>
  <si>
    <t>0xb68808</t>
  </si>
  <si>
    <t>0x80b6c808</t>
  </si>
  <si>
    <t>0x8096cc08</t>
  </si>
  <si>
    <t>0x80a6cc08</t>
  </si>
  <si>
    <t>0x80a64c08</t>
  </si>
  <si>
    <t>0x80b64c08</t>
  </si>
  <si>
    <t>0x80b48408</t>
  </si>
  <si>
    <t>0x80b68408</t>
  </si>
  <si>
    <t>0xa6c008</t>
  </si>
  <si>
    <t>0xa68008</t>
  </si>
  <si>
    <t>0x80964c08</t>
  </si>
  <si>
    <t>0x80b60c08</t>
  </si>
  <si>
    <t>0x80b64808</t>
  </si>
  <si>
    <t>0x80a64808</t>
  </si>
  <si>
    <t>0x80b60808</t>
  </si>
  <si>
    <t>0x968808</t>
  </si>
  <si>
    <t>0x960c08</t>
  </si>
  <si>
    <t>0x968c08</t>
  </si>
  <si>
    <t>0x80960c08</t>
  </si>
  <si>
    <t>0x80968c08</t>
  </si>
  <si>
    <t>0x80860c08</t>
  </si>
  <si>
    <t>0x80a60c08</t>
  </si>
  <si>
    <t>0x80868c08</t>
  </si>
  <si>
    <t>0x80a68c08</t>
  </si>
  <si>
    <t>0x80a60808</t>
  </si>
  <si>
    <t>0x80a68808</t>
  </si>
  <si>
    <t>Cells 49-185</t>
  </si>
  <si>
    <t>Cells 185-321</t>
  </si>
  <si>
    <t>Cells 321-457</t>
  </si>
  <si>
    <t>Cells 457-593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</si>
</sst>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mm:ss.0;@"/>
    <numFmt numFmtId="166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" fillId="0" borderId="0"/>
  </cellStyleXfs>
  <cellXfs count="36">
    <xf numFmtId="0" fontId="0" fillId="0" borderId="0" xfId="0"/>
    <xf numFmtId="0" fontId="16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4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1" fontId="0" fillId="0" borderId="0" xfId="0" applyNumberFormat="1" applyAlignment="1">
      <alignment horizontal="center"/>
    </xf>
    <xf numFmtId="14" fontId="16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19" fillId="0" borderId="0" xfId="42" applyFont="1" applyAlignment="1">
      <alignment horizontal="center"/>
    </xf>
    <xf numFmtId="0" fontId="18" fillId="0" borderId="10" xfId="42" applyFont="1" applyBorder="1" applyAlignment="1">
      <alignment horizontal="center"/>
    </xf>
    <xf numFmtId="47" fontId="18" fillId="0" borderId="10" xfId="42" applyNumberFormat="1" applyBorder="1" applyAlignment="1">
      <alignment horizontal="center"/>
    </xf>
    <xf numFmtId="2" fontId="18" fillId="0" borderId="10" xfId="42" applyNumberFormat="1" applyBorder="1" applyAlignment="1">
      <alignment horizontal="center"/>
    </xf>
    <xf numFmtId="165" fontId="18" fillId="0" borderId="10" xfId="42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33" borderId="0" xfId="0" applyNumberFormat="1" applyFill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NumberFormat="1" applyFill="1" applyAlignment="1">
      <alignment horizontal="center"/>
    </xf>
    <xf numFmtId="0" fontId="19" fillId="0" borderId="0" xfId="42" applyFont="1" applyFill="1" applyAlignment="1">
      <alignment horizontal="center"/>
    </xf>
    <xf numFmtId="166" fontId="18" fillId="0" borderId="10" xfId="42" applyNumberFormat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18" fillId="0" borderId="10" xfId="42" applyNumberFormat="1" applyFont="1" applyBorder="1" applyAlignment="1">
      <alignment horizontal="center"/>
    </xf>
    <xf numFmtId="0" fontId="1" fillId="0" borderId="10" xfId="43" applyNumberFormat="1" applyBorder="1" applyAlignment="1">
      <alignment horizontal="center"/>
    </xf>
    <xf numFmtId="0" fontId="1" fillId="0" borderId="0" xfId="43" applyNumberFormat="1" applyAlignment="1">
      <alignment horizontal="center"/>
    </xf>
    <xf numFmtId="0" fontId="1" fillId="33" borderId="10" xfId="43" applyNumberFormat="1" applyFill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1" fillId="0" borderId="11" xfId="43" applyNumberFormat="1" applyBorder="1" applyAlignment="1">
      <alignment horizontal="center"/>
    </xf>
    <xf numFmtId="0" fontId="1" fillId="0" borderId="0" xfId="43" applyNumberFormat="1" applyBorder="1" applyAlignment="1">
      <alignment horizontal="center"/>
    </xf>
    <xf numFmtId="0" fontId="1" fillId="33" borderId="0" xfId="43" applyNumberFormat="1" applyFill="1" applyAlignment="1">
      <alignment horizontal="center"/>
    </xf>
    <xf numFmtId="0" fontId="1" fillId="0" borderId="0" xfId="43" applyNumberFormat="1" applyFill="1" applyAlignment="1">
      <alignment horizontal="center"/>
    </xf>
    <xf numFmtId="0" fontId="0" fillId="34" borderId="0" xfId="0" applyFill="1" applyAlignment="1">
      <alignment horizontal="center"/>
    </xf>
    <xf numFmtId="0" fontId="18" fillId="0" borderId="0" xfId="0" applyFont="1" applyAlignment="1">
      <alignment horizontal="center"/>
    </xf>
    <xf numFmtId="0" fontId="1" fillId="0" borderId="0" xfId="43" applyNumberFormat="1" applyFont="1" applyFill="1" applyAlignment="1">
      <alignment horizontal="left"/>
    </xf>
    <xf numFmtId="0" fontId="18" fillId="0" borderId="0" xfId="42" applyAlignment="1">
      <alignment horizontal="center"/>
    </xf>
    <xf numFmtId="0" fontId="18" fillId="0" borderId="0" xfId="42" applyFont="1" applyAlignment="1">
      <alignment horizontal="center"/>
    </xf>
    <xf numFmtId="0" fontId="0" fillId="0" borderId="10" xfId="0" applyBorder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3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chartsheet" Target="chartsheets/sheet6.xml"/><Relationship Id="rId18" Type="http://schemas.openxmlformats.org/officeDocument/2006/relationships/chartsheet" Target="chartsheets/sheet11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4.xml"/><Relationship Id="rId7" Type="http://schemas.openxmlformats.org/officeDocument/2006/relationships/worksheet" Target="worksheets/sheet6.xml"/><Relationship Id="rId12" Type="http://schemas.openxmlformats.org/officeDocument/2006/relationships/chartsheet" Target="chartsheets/sheet5.xml"/><Relationship Id="rId17" Type="http://schemas.openxmlformats.org/officeDocument/2006/relationships/chartsheet" Target="chartsheets/sheet10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9.xml"/><Relationship Id="rId20" Type="http://schemas.openxmlformats.org/officeDocument/2006/relationships/chartsheet" Target="chartsheets/sheet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chartsheet" Target="chartsheets/sheet4.xml"/><Relationship Id="rId24" Type="http://schemas.openxmlformats.org/officeDocument/2006/relationships/styles" Target="styles.xml"/><Relationship Id="rId5" Type="http://schemas.openxmlformats.org/officeDocument/2006/relationships/worksheet" Target="worksheets/sheet4.xml"/><Relationship Id="rId15" Type="http://schemas.openxmlformats.org/officeDocument/2006/relationships/chartsheet" Target="chartsheets/sheet8.xml"/><Relationship Id="rId23" Type="http://schemas.openxmlformats.org/officeDocument/2006/relationships/theme" Target="theme/theme1.xml"/><Relationship Id="rId10" Type="http://schemas.openxmlformats.org/officeDocument/2006/relationships/chartsheet" Target="chartsheets/sheet3.xml"/><Relationship Id="rId19" Type="http://schemas.openxmlformats.org/officeDocument/2006/relationships/chartsheet" Target="chartsheets/sheet12.xml"/><Relationship Id="rId4" Type="http://schemas.openxmlformats.org/officeDocument/2006/relationships/chartsheet" Target="chartsheets/sheet1.xml"/><Relationship Id="rId9" Type="http://schemas.openxmlformats.org/officeDocument/2006/relationships/chartsheet" Target="chartsheets/sheet2.xml"/><Relationship Id="rId14" Type="http://schemas.openxmlformats.org/officeDocument/2006/relationships/chartsheet" Target="chartsheets/sheet7.xml"/><Relationship Id="rId22" Type="http://schemas.openxmlformats.org/officeDocument/2006/relationships/chartsheet" Target="chartsheets/sheet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'Lap Breaks'!$A$4:$A$150</c:f>
              <c:numCache>
                <c:formatCode>General</c:formatCode>
                <c:ptCount val="147"/>
                <c:pt idx="0">
                  <c:v>0.8</c:v>
                </c:pt>
                <c:pt idx="1">
                  <c:v>5.4</c:v>
                </c:pt>
                <c:pt idx="2">
                  <c:v>6.1</c:v>
                </c:pt>
                <c:pt idx="3">
                  <c:v>10</c:v>
                </c:pt>
                <c:pt idx="4">
                  <c:v>15.1</c:v>
                </c:pt>
                <c:pt idx="5">
                  <c:v>20.6</c:v>
                </c:pt>
                <c:pt idx="6">
                  <c:v>27.2</c:v>
                </c:pt>
                <c:pt idx="7">
                  <c:v>33.299999999999997</c:v>
                </c:pt>
                <c:pt idx="8">
                  <c:v>31.3</c:v>
                </c:pt>
                <c:pt idx="9">
                  <c:v>30.8</c:v>
                </c:pt>
                <c:pt idx="10">
                  <c:v>35</c:v>
                </c:pt>
                <c:pt idx="11">
                  <c:v>41.4</c:v>
                </c:pt>
                <c:pt idx="12">
                  <c:v>47.4</c:v>
                </c:pt>
                <c:pt idx="13">
                  <c:v>50.1</c:v>
                </c:pt>
                <c:pt idx="14">
                  <c:v>49.4</c:v>
                </c:pt>
                <c:pt idx="15">
                  <c:v>47.2</c:v>
                </c:pt>
                <c:pt idx="16">
                  <c:v>45.7</c:v>
                </c:pt>
                <c:pt idx="17">
                  <c:v>43.7</c:v>
                </c:pt>
                <c:pt idx="18">
                  <c:v>41.2</c:v>
                </c:pt>
                <c:pt idx="19">
                  <c:v>37.299999999999997</c:v>
                </c:pt>
                <c:pt idx="20">
                  <c:v>34.700000000000003</c:v>
                </c:pt>
                <c:pt idx="21">
                  <c:v>32.799999999999997</c:v>
                </c:pt>
                <c:pt idx="22">
                  <c:v>31.2</c:v>
                </c:pt>
                <c:pt idx="23">
                  <c:v>29.1</c:v>
                </c:pt>
                <c:pt idx="24">
                  <c:v>27.1</c:v>
                </c:pt>
                <c:pt idx="25">
                  <c:v>25.2</c:v>
                </c:pt>
                <c:pt idx="26">
                  <c:v>23.5</c:v>
                </c:pt>
                <c:pt idx="27">
                  <c:v>22.6</c:v>
                </c:pt>
                <c:pt idx="28">
                  <c:v>21.7</c:v>
                </c:pt>
                <c:pt idx="29">
                  <c:v>20.7</c:v>
                </c:pt>
                <c:pt idx="30">
                  <c:v>20.100000000000001</c:v>
                </c:pt>
                <c:pt idx="31">
                  <c:v>20</c:v>
                </c:pt>
                <c:pt idx="32">
                  <c:v>20.9</c:v>
                </c:pt>
                <c:pt idx="33">
                  <c:v>16.5</c:v>
                </c:pt>
                <c:pt idx="34">
                  <c:v>16.3</c:v>
                </c:pt>
                <c:pt idx="35">
                  <c:v>24.2</c:v>
                </c:pt>
                <c:pt idx="36">
                  <c:v>25</c:v>
                </c:pt>
                <c:pt idx="37">
                  <c:v>25</c:v>
                </c:pt>
                <c:pt idx="38">
                  <c:v>27.1</c:v>
                </c:pt>
                <c:pt idx="39">
                  <c:v>28.4</c:v>
                </c:pt>
                <c:pt idx="40">
                  <c:v>29.1</c:v>
                </c:pt>
                <c:pt idx="41">
                  <c:v>30.2</c:v>
                </c:pt>
                <c:pt idx="42">
                  <c:v>30.3</c:v>
                </c:pt>
                <c:pt idx="43">
                  <c:v>31.8</c:v>
                </c:pt>
                <c:pt idx="44">
                  <c:v>31.9</c:v>
                </c:pt>
                <c:pt idx="45">
                  <c:v>33</c:v>
                </c:pt>
                <c:pt idx="46">
                  <c:v>33.700000000000003</c:v>
                </c:pt>
                <c:pt idx="47">
                  <c:v>34.1</c:v>
                </c:pt>
                <c:pt idx="48">
                  <c:v>34.1</c:v>
                </c:pt>
                <c:pt idx="49">
                  <c:v>34.4</c:v>
                </c:pt>
                <c:pt idx="50">
                  <c:v>34.6</c:v>
                </c:pt>
                <c:pt idx="51">
                  <c:v>35.700000000000003</c:v>
                </c:pt>
                <c:pt idx="52">
                  <c:v>36.6</c:v>
                </c:pt>
                <c:pt idx="53">
                  <c:v>37.4</c:v>
                </c:pt>
                <c:pt idx="54">
                  <c:v>38.5</c:v>
                </c:pt>
                <c:pt idx="55">
                  <c:v>39.1</c:v>
                </c:pt>
                <c:pt idx="56">
                  <c:v>39.4</c:v>
                </c:pt>
                <c:pt idx="57">
                  <c:v>39.5</c:v>
                </c:pt>
                <c:pt idx="58">
                  <c:v>40.299999999999997</c:v>
                </c:pt>
                <c:pt idx="59">
                  <c:v>41</c:v>
                </c:pt>
                <c:pt idx="60">
                  <c:v>41</c:v>
                </c:pt>
                <c:pt idx="61">
                  <c:v>43.5</c:v>
                </c:pt>
                <c:pt idx="62">
                  <c:v>44.3</c:v>
                </c:pt>
                <c:pt idx="63">
                  <c:v>44.3</c:v>
                </c:pt>
                <c:pt idx="64">
                  <c:v>44.7</c:v>
                </c:pt>
                <c:pt idx="65">
                  <c:v>44.7</c:v>
                </c:pt>
                <c:pt idx="66">
                  <c:v>44.7</c:v>
                </c:pt>
                <c:pt idx="67">
                  <c:v>44.5</c:v>
                </c:pt>
                <c:pt idx="68">
                  <c:v>60.2</c:v>
                </c:pt>
                <c:pt idx="69">
                  <c:v>76.5</c:v>
                </c:pt>
                <c:pt idx="70">
                  <c:v>61.3</c:v>
                </c:pt>
                <c:pt idx="71">
                  <c:v>44.7</c:v>
                </c:pt>
                <c:pt idx="72">
                  <c:v>43.3</c:v>
                </c:pt>
                <c:pt idx="73">
                  <c:v>39.799999999999997</c:v>
                </c:pt>
                <c:pt idx="74">
                  <c:v>36.700000000000003</c:v>
                </c:pt>
                <c:pt idx="75">
                  <c:v>36.6</c:v>
                </c:pt>
                <c:pt idx="76">
                  <c:v>34.700000000000003</c:v>
                </c:pt>
                <c:pt idx="77">
                  <c:v>31.3</c:v>
                </c:pt>
                <c:pt idx="78">
                  <c:v>31.3</c:v>
                </c:pt>
                <c:pt idx="79">
                  <c:v>31.4</c:v>
                </c:pt>
                <c:pt idx="80">
                  <c:v>30.1</c:v>
                </c:pt>
                <c:pt idx="81">
                  <c:v>30</c:v>
                </c:pt>
                <c:pt idx="82">
                  <c:v>30</c:v>
                </c:pt>
                <c:pt idx="83">
                  <c:v>29.7</c:v>
                </c:pt>
                <c:pt idx="84">
                  <c:v>29.7</c:v>
                </c:pt>
                <c:pt idx="85">
                  <c:v>28.4</c:v>
                </c:pt>
                <c:pt idx="86">
                  <c:v>27</c:v>
                </c:pt>
                <c:pt idx="87">
                  <c:v>26.9</c:v>
                </c:pt>
                <c:pt idx="88">
                  <c:v>26.9</c:v>
                </c:pt>
                <c:pt idx="89">
                  <c:v>26.9</c:v>
                </c:pt>
                <c:pt idx="90">
                  <c:v>25.8</c:v>
                </c:pt>
                <c:pt idx="91">
                  <c:v>25.7</c:v>
                </c:pt>
                <c:pt idx="92">
                  <c:v>25.7</c:v>
                </c:pt>
                <c:pt idx="93">
                  <c:v>25.7</c:v>
                </c:pt>
                <c:pt idx="94">
                  <c:v>22.9</c:v>
                </c:pt>
                <c:pt idx="95">
                  <c:v>22.8</c:v>
                </c:pt>
                <c:pt idx="96">
                  <c:v>22.8</c:v>
                </c:pt>
                <c:pt idx="97">
                  <c:v>22.8</c:v>
                </c:pt>
                <c:pt idx="98">
                  <c:v>23.2</c:v>
                </c:pt>
                <c:pt idx="99">
                  <c:v>23.2</c:v>
                </c:pt>
                <c:pt idx="100">
                  <c:v>28.8</c:v>
                </c:pt>
                <c:pt idx="101">
                  <c:v>29</c:v>
                </c:pt>
                <c:pt idx="102">
                  <c:v>31.4</c:v>
                </c:pt>
                <c:pt idx="103">
                  <c:v>31.5</c:v>
                </c:pt>
                <c:pt idx="104">
                  <c:v>31.4</c:v>
                </c:pt>
                <c:pt idx="105">
                  <c:v>31.5</c:v>
                </c:pt>
                <c:pt idx="106">
                  <c:v>31.5</c:v>
                </c:pt>
                <c:pt idx="107">
                  <c:v>31.9</c:v>
                </c:pt>
                <c:pt idx="108">
                  <c:v>32.1</c:v>
                </c:pt>
                <c:pt idx="109">
                  <c:v>31.6</c:v>
                </c:pt>
                <c:pt idx="110">
                  <c:v>31.5</c:v>
                </c:pt>
                <c:pt idx="111">
                  <c:v>31.8</c:v>
                </c:pt>
                <c:pt idx="112">
                  <c:v>31.8</c:v>
                </c:pt>
                <c:pt idx="113">
                  <c:v>31.8</c:v>
                </c:pt>
                <c:pt idx="114">
                  <c:v>31.8</c:v>
                </c:pt>
                <c:pt idx="115">
                  <c:v>33.4</c:v>
                </c:pt>
                <c:pt idx="116">
                  <c:v>37.1</c:v>
                </c:pt>
                <c:pt idx="117">
                  <c:v>39.700000000000003</c:v>
                </c:pt>
                <c:pt idx="118">
                  <c:v>41.1</c:v>
                </c:pt>
                <c:pt idx="119">
                  <c:v>41.2</c:v>
                </c:pt>
                <c:pt idx="120">
                  <c:v>44.2</c:v>
                </c:pt>
                <c:pt idx="121">
                  <c:v>45.6</c:v>
                </c:pt>
                <c:pt idx="122">
                  <c:v>45.7</c:v>
                </c:pt>
                <c:pt idx="123">
                  <c:v>44</c:v>
                </c:pt>
                <c:pt idx="124">
                  <c:v>42.3</c:v>
                </c:pt>
                <c:pt idx="125">
                  <c:v>42.2</c:v>
                </c:pt>
                <c:pt idx="126">
                  <c:v>39</c:v>
                </c:pt>
                <c:pt idx="127">
                  <c:v>37.700000000000003</c:v>
                </c:pt>
                <c:pt idx="128">
                  <c:v>37.6</c:v>
                </c:pt>
                <c:pt idx="129">
                  <c:v>37.299999999999997</c:v>
                </c:pt>
                <c:pt idx="130">
                  <c:v>37.299999999999997</c:v>
                </c:pt>
                <c:pt idx="131">
                  <c:v>37.299999999999997</c:v>
                </c:pt>
                <c:pt idx="132">
                  <c:v>36.799999999999997</c:v>
                </c:pt>
                <c:pt idx="133">
                  <c:v>34.299999999999997</c:v>
                </c:pt>
                <c:pt idx="134">
                  <c:v>34.200000000000003</c:v>
                </c:pt>
                <c:pt idx="135">
                  <c:v>34.9</c:v>
                </c:pt>
                <c:pt idx="136">
                  <c:v>36.799999999999997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'Lap Breaks'!$B$4:$B$150</c:f>
              <c:numCache>
                <c:formatCode>General</c:formatCode>
                <c:ptCount val="147"/>
                <c:pt idx="0">
                  <c:v>36.799999999999997</c:v>
                </c:pt>
                <c:pt idx="1">
                  <c:v>37.299999999999997</c:v>
                </c:pt>
                <c:pt idx="2">
                  <c:v>37.1</c:v>
                </c:pt>
                <c:pt idx="3">
                  <c:v>36.5</c:v>
                </c:pt>
                <c:pt idx="4">
                  <c:v>36.1</c:v>
                </c:pt>
                <c:pt idx="5">
                  <c:v>36.4</c:v>
                </c:pt>
                <c:pt idx="6">
                  <c:v>37.9</c:v>
                </c:pt>
                <c:pt idx="7">
                  <c:v>39.1</c:v>
                </c:pt>
                <c:pt idx="8">
                  <c:v>39.799999999999997</c:v>
                </c:pt>
                <c:pt idx="9">
                  <c:v>40.6</c:v>
                </c:pt>
                <c:pt idx="10">
                  <c:v>41.1</c:v>
                </c:pt>
                <c:pt idx="11">
                  <c:v>42.4</c:v>
                </c:pt>
                <c:pt idx="12">
                  <c:v>44.4</c:v>
                </c:pt>
                <c:pt idx="13">
                  <c:v>45.7</c:v>
                </c:pt>
                <c:pt idx="14">
                  <c:v>46.4</c:v>
                </c:pt>
                <c:pt idx="15">
                  <c:v>46</c:v>
                </c:pt>
                <c:pt idx="16">
                  <c:v>45.9</c:v>
                </c:pt>
                <c:pt idx="17">
                  <c:v>45.7</c:v>
                </c:pt>
                <c:pt idx="18">
                  <c:v>45.2</c:v>
                </c:pt>
                <c:pt idx="19">
                  <c:v>43.3</c:v>
                </c:pt>
                <c:pt idx="20">
                  <c:v>40.1</c:v>
                </c:pt>
                <c:pt idx="21">
                  <c:v>37.200000000000003</c:v>
                </c:pt>
                <c:pt idx="22">
                  <c:v>34.6</c:v>
                </c:pt>
                <c:pt idx="23">
                  <c:v>32.200000000000003</c:v>
                </c:pt>
                <c:pt idx="24">
                  <c:v>29.9</c:v>
                </c:pt>
                <c:pt idx="25">
                  <c:v>27.9</c:v>
                </c:pt>
                <c:pt idx="26">
                  <c:v>26.3</c:v>
                </c:pt>
                <c:pt idx="27">
                  <c:v>24.8</c:v>
                </c:pt>
                <c:pt idx="28">
                  <c:v>23.2</c:v>
                </c:pt>
                <c:pt idx="29">
                  <c:v>21.7</c:v>
                </c:pt>
                <c:pt idx="30">
                  <c:v>21.1</c:v>
                </c:pt>
                <c:pt idx="31">
                  <c:v>21.9</c:v>
                </c:pt>
                <c:pt idx="32">
                  <c:v>21.6</c:v>
                </c:pt>
                <c:pt idx="33">
                  <c:v>20.2</c:v>
                </c:pt>
                <c:pt idx="34">
                  <c:v>23.9</c:v>
                </c:pt>
                <c:pt idx="35">
                  <c:v>24.1</c:v>
                </c:pt>
                <c:pt idx="36">
                  <c:v>25.8</c:v>
                </c:pt>
                <c:pt idx="37">
                  <c:v>28.1</c:v>
                </c:pt>
                <c:pt idx="38">
                  <c:v>31.3</c:v>
                </c:pt>
                <c:pt idx="39">
                  <c:v>32.799999999999997</c:v>
                </c:pt>
                <c:pt idx="40">
                  <c:v>32.9</c:v>
                </c:pt>
                <c:pt idx="41">
                  <c:v>34</c:v>
                </c:pt>
                <c:pt idx="42">
                  <c:v>34.1</c:v>
                </c:pt>
                <c:pt idx="43">
                  <c:v>34.1</c:v>
                </c:pt>
                <c:pt idx="44">
                  <c:v>34.1</c:v>
                </c:pt>
                <c:pt idx="45">
                  <c:v>33.9</c:v>
                </c:pt>
                <c:pt idx="46">
                  <c:v>36.1</c:v>
                </c:pt>
                <c:pt idx="47">
                  <c:v>36.200000000000003</c:v>
                </c:pt>
                <c:pt idx="48">
                  <c:v>36</c:v>
                </c:pt>
                <c:pt idx="49">
                  <c:v>36.5</c:v>
                </c:pt>
                <c:pt idx="50">
                  <c:v>37.9</c:v>
                </c:pt>
                <c:pt idx="51">
                  <c:v>38.200000000000003</c:v>
                </c:pt>
                <c:pt idx="52">
                  <c:v>38.200000000000003</c:v>
                </c:pt>
                <c:pt idx="53">
                  <c:v>38.6</c:v>
                </c:pt>
                <c:pt idx="54">
                  <c:v>38.799999999999997</c:v>
                </c:pt>
                <c:pt idx="55">
                  <c:v>39</c:v>
                </c:pt>
                <c:pt idx="56">
                  <c:v>40</c:v>
                </c:pt>
                <c:pt idx="57">
                  <c:v>40</c:v>
                </c:pt>
                <c:pt idx="58">
                  <c:v>41</c:v>
                </c:pt>
                <c:pt idx="59">
                  <c:v>43.2</c:v>
                </c:pt>
                <c:pt idx="60">
                  <c:v>44.1</c:v>
                </c:pt>
                <c:pt idx="61">
                  <c:v>44.8</c:v>
                </c:pt>
                <c:pt idx="62">
                  <c:v>44.8</c:v>
                </c:pt>
                <c:pt idx="63">
                  <c:v>44.5</c:v>
                </c:pt>
                <c:pt idx="64">
                  <c:v>44.4</c:v>
                </c:pt>
                <c:pt idx="65">
                  <c:v>44.9</c:v>
                </c:pt>
                <c:pt idx="66">
                  <c:v>45.5</c:v>
                </c:pt>
                <c:pt idx="67">
                  <c:v>45.5</c:v>
                </c:pt>
                <c:pt idx="68">
                  <c:v>45.3</c:v>
                </c:pt>
                <c:pt idx="69">
                  <c:v>45.5</c:v>
                </c:pt>
                <c:pt idx="70">
                  <c:v>44.8</c:v>
                </c:pt>
                <c:pt idx="71">
                  <c:v>40.9</c:v>
                </c:pt>
                <c:pt idx="72">
                  <c:v>36.9</c:v>
                </c:pt>
                <c:pt idx="73">
                  <c:v>36.700000000000003</c:v>
                </c:pt>
                <c:pt idx="74">
                  <c:v>28.6</c:v>
                </c:pt>
                <c:pt idx="75">
                  <c:v>32.799999999999997</c:v>
                </c:pt>
                <c:pt idx="76">
                  <c:v>33.9</c:v>
                </c:pt>
                <c:pt idx="77">
                  <c:v>33.4</c:v>
                </c:pt>
                <c:pt idx="78">
                  <c:v>24.2</c:v>
                </c:pt>
                <c:pt idx="79">
                  <c:v>30.5</c:v>
                </c:pt>
                <c:pt idx="80">
                  <c:v>30.8</c:v>
                </c:pt>
                <c:pt idx="81">
                  <c:v>30.8</c:v>
                </c:pt>
                <c:pt idx="82">
                  <c:v>29.3</c:v>
                </c:pt>
                <c:pt idx="83">
                  <c:v>29.2</c:v>
                </c:pt>
                <c:pt idx="84">
                  <c:v>29.2</c:v>
                </c:pt>
                <c:pt idx="85">
                  <c:v>28.1</c:v>
                </c:pt>
                <c:pt idx="86">
                  <c:v>28.1</c:v>
                </c:pt>
                <c:pt idx="87">
                  <c:v>28.1</c:v>
                </c:pt>
                <c:pt idx="88">
                  <c:v>28.1</c:v>
                </c:pt>
                <c:pt idx="89">
                  <c:v>28.1</c:v>
                </c:pt>
                <c:pt idx="90">
                  <c:v>24.7</c:v>
                </c:pt>
                <c:pt idx="91">
                  <c:v>24.6</c:v>
                </c:pt>
                <c:pt idx="92">
                  <c:v>24.6</c:v>
                </c:pt>
                <c:pt idx="93">
                  <c:v>24.6</c:v>
                </c:pt>
                <c:pt idx="94">
                  <c:v>23.7</c:v>
                </c:pt>
                <c:pt idx="95">
                  <c:v>23.7</c:v>
                </c:pt>
                <c:pt idx="96">
                  <c:v>23.7</c:v>
                </c:pt>
                <c:pt idx="97">
                  <c:v>26.1</c:v>
                </c:pt>
                <c:pt idx="98">
                  <c:v>26.2</c:v>
                </c:pt>
                <c:pt idx="99">
                  <c:v>29.8</c:v>
                </c:pt>
                <c:pt idx="100">
                  <c:v>30.2</c:v>
                </c:pt>
                <c:pt idx="101">
                  <c:v>30.7</c:v>
                </c:pt>
                <c:pt idx="102">
                  <c:v>30.7</c:v>
                </c:pt>
                <c:pt idx="103">
                  <c:v>30.6</c:v>
                </c:pt>
                <c:pt idx="104">
                  <c:v>30.4</c:v>
                </c:pt>
                <c:pt idx="105">
                  <c:v>30.6</c:v>
                </c:pt>
                <c:pt idx="106">
                  <c:v>30.8</c:v>
                </c:pt>
                <c:pt idx="107">
                  <c:v>30.8</c:v>
                </c:pt>
                <c:pt idx="108">
                  <c:v>30.7</c:v>
                </c:pt>
                <c:pt idx="109">
                  <c:v>30.7</c:v>
                </c:pt>
                <c:pt idx="110">
                  <c:v>31.3</c:v>
                </c:pt>
                <c:pt idx="111">
                  <c:v>31.3</c:v>
                </c:pt>
                <c:pt idx="112">
                  <c:v>31.3</c:v>
                </c:pt>
                <c:pt idx="113">
                  <c:v>32.700000000000003</c:v>
                </c:pt>
                <c:pt idx="114">
                  <c:v>32.799999999999997</c:v>
                </c:pt>
                <c:pt idx="115">
                  <c:v>37.299999999999997</c:v>
                </c:pt>
                <c:pt idx="116">
                  <c:v>40.299999999999997</c:v>
                </c:pt>
                <c:pt idx="117">
                  <c:v>40.4</c:v>
                </c:pt>
                <c:pt idx="118">
                  <c:v>42.2</c:v>
                </c:pt>
                <c:pt idx="119">
                  <c:v>44.3</c:v>
                </c:pt>
                <c:pt idx="120">
                  <c:v>44.4</c:v>
                </c:pt>
                <c:pt idx="121">
                  <c:v>45.8</c:v>
                </c:pt>
                <c:pt idx="122">
                  <c:v>43.3</c:v>
                </c:pt>
                <c:pt idx="123">
                  <c:v>43.2</c:v>
                </c:pt>
                <c:pt idx="124">
                  <c:v>39.700000000000003</c:v>
                </c:pt>
                <c:pt idx="125">
                  <c:v>38.4</c:v>
                </c:pt>
                <c:pt idx="126">
                  <c:v>37.299999999999997</c:v>
                </c:pt>
                <c:pt idx="127">
                  <c:v>37.299999999999997</c:v>
                </c:pt>
                <c:pt idx="128">
                  <c:v>37.299999999999997</c:v>
                </c:pt>
                <c:pt idx="129">
                  <c:v>36.5</c:v>
                </c:pt>
                <c:pt idx="130">
                  <c:v>36.5</c:v>
                </c:pt>
                <c:pt idx="131">
                  <c:v>33.1</c:v>
                </c:pt>
                <c:pt idx="132">
                  <c:v>33</c:v>
                </c:pt>
                <c:pt idx="133">
                  <c:v>33</c:v>
                </c:pt>
                <c:pt idx="134">
                  <c:v>32.9</c:v>
                </c:pt>
                <c:pt idx="135">
                  <c:v>32.9</c:v>
                </c:pt>
                <c:pt idx="136">
                  <c:v>32.9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'Lap Breaks'!$C$4:$C$150</c:f>
              <c:numCache>
                <c:formatCode>General</c:formatCode>
                <c:ptCount val="147"/>
                <c:pt idx="0">
                  <c:v>32.9</c:v>
                </c:pt>
                <c:pt idx="1">
                  <c:v>35.6</c:v>
                </c:pt>
                <c:pt idx="2">
                  <c:v>35.700000000000003</c:v>
                </c:pt>
                <c:pt idx="3">
                  <c:v>36.6</c:v>
                </c:pt>
                <c:pt idx="4">
                  <c:v>37.200000000000003</c:v>
                </c:pt>
                <c:pt idx="5">
                  <c:v>37.9</c:v>
                </c:pt>
                <c:pt idx="6">
                  <c:v>38.299999999999997</c:v>
                </c:pt>
                <c:pt idx="7">
                  <c:v>38.799999999999997</c:v>
                </c:pt>
                <c:pt idx="8">
                  <c:v>40.299999999999997</c:v>
                </c:pt>
                <c:pt idx="9">
                  <c:v>42.1</c:v>
                </c:pt>
                <c:pt idx="10">
                  <c:v>44</c:v>
                </c:pt>
                <c:pt idx="11">
                  <c:v>45.2</c:v>
                </c:pt>
                <c:pt idx="12">
                  <c:v>46.3</c:v>
                </c:pt>
                <c:pt idx="13">
                  <c:v>46.6</c:v>
                </c:pt>
                <c:pt idx="14">
                  <c:v>46.3</c:v>
                </c:pt>
                <c:pt idx="15">
                  <c:v>45.3</c:v>
                </c:pt>
                <c:pt idx="16">
                  <c:v>45.1</c:v>
                </c:pt>
                <c:pt idx="17">
                  <c:v>41.8</c:v>
                </c:pt>
                <c:pt idx="18">
                  <c:v>37.9</c:v>
                </c:pt>
                <c:pt idx="19">
                  <c:v>35</c:v>
                </c:pt>
                <c:pt idx="20">
                  <c:v>32.799999999999997</c:v>
                </c:pt>
                <c:pt idx="21">
                  <c:v>30.6</c:v>
                </c:pt>
                <c:pt idx="22">
                  <c:v>28.3</c:v>
                </c:pt>
                <c:pt idx="23">
                  <c:v>26.5</c:v>
                </c:pt>
                <c:pt idx="24">
                  <c:v>25.1</c:v>
                </c:pt>
                <c:pt idx="25">
                  <c:v>23.9</c:v>
                </c:pt>
                <c:pt idx="26">
                  <c:v>22.7</c:v>
                </c:pt>
                <c:pt idx="27">
                  <c:v>21.5</c:v>
                </c:pt>
                <c:pt idx="28">
                  <c:v>20.399999999999999</c:v>
                </c:pt>
                <c:pt idx="29">
                  <c:v>20.5</c:v>
                </c:pt>
                <c:pt idx="30">
                  <c:v>20.8</c:v>
                </c:pt>
                <c:pt idx="31">
                  <c:v>21.7</c:v>
                </c:pt>
                <c:pt idx="32">
                  <c:v>22.8</c:v>
                </c:pt>
                <c:pt idx="33">
                  <c:v>23.5</c:v>
                </c:pt>
                <c:pt idx="34">
                  <c:v>24.4</c:v>
                </c:pt>
                <c:pt idx="35">
                  <c:v>25.3</c:v>
                </c:pt>
                <c:pt idx="36">
                  <c:v>27.1</c:v>
                </c:pt>
                <c:pt idx="37">
                  <c:v>28.9</c:v>
                </c:pt>
                <c:pt idx="38">
                  <c:v>30.2</c:v>
                </c:pt>
                <c:pt idx="39">
                  <c:v>30.6</c:v>
                </c:pt>
                <c:pt idx="40">
                  <c:v>30.8</c:v>
                </c:pt>
                <c:pt idx="41">
                  <c:v>30.8</c:v>
                </c:pt>
                <c:pt idx="42">
                  <c:v>31.6</c:v>
                </c:pt>
                <c:pt idx="43">
                  <c:v>31.6</c:v>
                </c:pt>
                <c:pt idx="44">
                  <c:v>32.9</c:v>
                </c:pt>
                <c:pt idx="45">
                  <c:v>33</c:v>
                </c:pt>
                <c:pt idx="46">
                  <c:v>35.1</c:v>
                </c:pt>
                <c:pt idx="47">
                  <c:v>35.799999999999997</c:v>
                </c:pt>
                <c:pt idx="48">
                  <c:v>35.9</c:v>
                </c:pt>
                <c:pt idx="49">
                  <c:v>36.200000000000003</c:v>
                </c:pt>
                <c:pt idx="50">
                  <c:v>36.200000000000003</c:v>
                </c:pt>
                <c:pt idx="51">
                  <c:v>36.5</c:v>
                </c:pt>
                <c:pt idx="52">
                  <c:v>37.200000000000003</c:v>
                </c:pt>
                <c:pt idx="53">
                  <c:v>36.9</c:v>
                </c:pt>
                <c:pt idx="54">
                  <c:v>37.299999999999997</c:v>
                </c:pt>
                <c:pt idx="55">
                  <c:v>37.700000000000003</c:v>
                </c:pt>
                <c:pt idx="56">
                  <c:v>38.799999999999997</c:v>
                </c:pt>
                <c:pt idx="57">
                  <c:v>39.4</c:v>
                </c:pt>
                <c:pt idx="58">
                  <c:v>40.5</c:v>
                </c:pt>
                <c:pt idx="59">
                  <c:v>41.2</c:v>
                </c:pt>
                <c:pt idx="60">
                  <c:v>42.2</c:v>
                </c:pt>
                <c:pt idx="61">
                  <c:v>42.9</c:v>
                </c:pt>
                <c:pt idx="62">
                  <c:v>43</c:v>
                </c:pt>
                <c:pt idx="63">
                  <c:v>43.2</c:v>
                </c:pt>
                <c:pt idx="64">
                  <c:v>43.7</c:v>
                </c:pt>
                <c:pt idx="65">
                  <c:v>44.8</c:v>
                </c:pt>
                <c:pt idx="66">
                  <c:v>44.8</c:v>
                </c:pt>
                <c:pt idx="67">
                  <c:v>45.3</c:v>
                </c:pt>
                <c:pt idx="68">
                  <c:v>44.5</c:v>
                </c:pt>
                <c:pt idx="69">
                  <c:v>44.5</c:v>
                </c:pt>
                <c:pt idx="70">
                  <c:v>43.7</c:v>
                </c:pt>
                <c:pt idx="71">
                  <c:v>40.4</c:v>
                </c:pt>
                <c:pt idx="72">
                  <c:v>38.799999999999997</c:v>
                </c:pt>
                <c:pt idx="73">
                  <c:v>36.5</c:v>
                </c:pt>
                <c:pt idx="74">
                  <c:v>36.4</c:v>
                </c:pt>
                <c:pt idx="75">
                  <c:v>35.200000000000003</c:v>
                </c:pt>
                <c:pt idx="76">
                  <c:v>33.799999999999997</c:v>
                </c:pt>
                <c:pt idx="77">
                  <c:v>26.4</c:v>
                </c:pt>
                <c:pt idx="78">
                  <c:v>32.5</c:v>
                </c:pt>
                <c:pt idx="79">
                  <c:v>32.5</c:v>
                </c:pt>
                <c:pt idx="80">
                  <c:v>31.8</c:v>
                </c:pt>
                <c:pt idx="81">
                  <c:v>31.1</c:v>
                </c:pt>
                <c:pt idx="82">
                  <c:v>31.1</c:v>
                </c:pt>
                <c:pt idx="83">
                  <c:v>29.6</c:v>
                </c:pt>
                <c:pt idx="84">
                  <c:v>29.5</c:v>
                </c:pt>
                <c:pt idx="85">
                  <c:v>29.5</c:v>
                </c:pt>
                <c:pt idx="86">
                  <c:v>29.5</c:v>
                </c:pt>
                <c:pt idx="87">
                  <c:v>23.3</c:v>
                </c:pt>
                <c:pt idx="88">
                  <c:v>23</c:v>
                </c:pt>
                <c:pt idx="89">
                  <c:v>21.3</c:v>
                </c:pt>
                <c:pt idx="90">
                  <c:v>21.2</c:v>
                </c:pt>
                <c:pt idx="91">
                  <c:v>21.2</c:v>
                </c:pt>
                <c:pt idx="92">
                  <c:v>21.6</c:v>
                </c:pt>
                <c:pt idx="93">
                  <c:v>27</c:v>
                </c:pt>
                <c:pt idx="94">
                  <c:v>27.2</c:v>
                </c:pt>
                <c:pt idx="95">
                  <c:v>27.2</c:v>
                </c:pt>
                <c:pt idx="96">
                  <c:v>27.2</c:v>
                </c:pt>
                <c:pt idx="97">
                  <c:v>28.1</c:v>
                </c:pt>
                <c:pt idx="98">
                  <c:v>28.1</c:v>
                </c:pt>
                <c:pt idx="99">
                  <c:v>32.299999999999997</c:v>
                </c:pt>
                <c:pt idx="100">
                  <c:v>33</c:v>
                </c:pt>
                <c:pt idx="101">
                  <c:v>32.200000000000003</c:v>
                </c:pt>
                <c:pt idx="102">
                  <c:v>32.1</c:v>
                </c:pt>
                <c:pt idx="103">
                  <c:v>31.6</c:v>
                </c:pt>
                <c:pt idx="104">
                  <c:v>31.2</c:v>
                </c:pt>
                <c:pt idx="105">
                  <c:v>30.8</c:v>
                </c:pt>
                <c:pt idx="106">
                  <c:v>30.8</c:v>
                </c:pt>
                <c:pt idx="107">
                  <c:v>30.8</c:v>
                </c:pt>
                <c:pt idx="108">
                  <c:v>30.4</c:v>
                </c:pt>
                <c:pt idx="109">
                  <c:v>31.8</c:v>
                </c:pt>
                <c:pt idx="110">
                  <c:v>31.9</c:v>
                </c:pt>
                <c:pt idx="111">
                  <c:v>32.5</c:v>
                </c:pt>
                <c:pt idx="112">
                  <c:v>34.200000000000003</c:v>
                </c:pt>
                <c:pt idx="113">
                  <c:v>37</c:v>
                </c:pt>
                <c:pt idx="114">
                  <c:v>38.200000000000003</c:v>
                </c:pt>
                <c:pt idx="115">
                  <c:v>39.6</c:v>
                </c:pt>
                <c:pt idx="116">
                  <c:v>40.700000000000003</c:v>
                </c:pt>
                <c:pt idx="117">
                  <c:v>41.8</c:v>
                </c:pt>
                <c:pt idx="118">
                  <c:v>43.6</c:v>
                </c:pt>
                <c:pt idx="119">
                  <c:v>43.7</c:v>
                </c:pt>
                <c:pt idx="120">
                  <c:v>44.4</c:v>
                </c:pt>
                <c:pt idx="121">
                  <c:v>45</c:v>
                </c:pt>
                <c:pt idx="122">
                  <c:v>44.2</c:v>
                </c:pt>
                <c:pt idx="123">
                  <c:v>41</c:v>
                </c:pt>
                <c:pt idx="124">
                  <c:v>37.6</c:v>
                </c:pt>
                <c:pt idx="125">
                  <c:v>36.6</c:v>
                </c:pt>
                <c:pt idx="126">
                  <c:v>36.6</c:v>
                </c:pt>
                <c:pt idx="127">
                  <c:v>36.6</c:v>
                </c:pt>
                <c:pt idx="128">
                  <c:v>36.6</c:v>
                </c:pt>
                <c:pt idx="129">
                  <c:v>35.799999999999997</c:v>
                </c:pt>
                <c:pt idx="130">
                  <c:v>35.9</c:v>
                </c:pt>
                <c:pt idx="131">
                  <c:v>35.9</c:v>
                </c:pt>
                <c:pt idx="132">
                  <c:v>35.9</c:v>
                </c:pt>
                <c:pt idx="133">
                  <c:v>35.299999999999997</c:v>
                </c:pt>
                <c:pt idx="134">
                  <c:v>36.700000000000003</c:v>
                </c:pt>
                <c:pt idx="135">
                  <c:v>36.799999999999997</c:v>
                </c:pt>
                <c:pt idx="136">
                  <c:v>36.799999999999997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val>
            <c:numRef>
              <c:f>'Lap Breaks'!$D$4:$D$150</c:f>
              <c:numCache>
                <c:formatCode>General</c:formatCode>
                <c:ptCount val="147"/>
                <c:pt idx="0">
                  <c:v>36.799999999999997</c:v>
                </c:pt>
                <c:pt idx="1">
                  <c:v>36.4</c:v>
                </c:pt>
                <c:pt idx="2">
                  <c:v>35.200000000000003</c:v>
                </c:pt>
                <c:pt idx="3">
                  <c:v>36</c:v>
                </c:pt>
                <c:pt idx="4">
                  <c:v>36.4</c:v>
                </c:pt>
                <c:pt idx="5">
                  <c:v>36.9</c:v>
                </c:pt>
                <c:pt idx="6">
                  <c:v>38.299999999999997</c:v>
                </c:pt>
                <c:pt idx="7">
                  <c:v>39.9</c:v>
                </c:pt>
                <c:pt idx="8">
                  <c:v>41.2</c:v>
                </c:pt>
                <c:pt idx="9">
                  <c:v>42.9</c:v>
                </c:pt>
                <c:pt idx="10">
                  <c:v>44.6</c:v>
                </c:pt>
                <c:pt idx="11">
                  <c:v>46.2</c:v>
                </c:pt>
                <c:pt idx="12">
                  <c:v>47.1</c:v>
                </c:pt>
                <c:pt idx="13">
                  <c:v>47</c:v>
                </c:pt>
                <c:pt idx="14">
                  <c:v>45.9</c:v>
                </c:pt>
                <c:pt idx="15">
                  <c:v>44.8</c:v>
                </c:pt>
                <c:pt idx="16">
                  <c:v>43.4</c:v>
                </c:pt>
                <c:pt idx="17">
                  <c:v>40.5</c:v>
                </c:pt>
                <c:pt idx="18">
                  <c:v>37.799999999999997</c:v>
                </c:pt>
                <c:pt idx="19">
                  <c:v>34.6</c:v>
                </c:pt>
                <c:pt idx="20">
                  <c:v>32</c:v>
                </c:pt>
                <c:pt idx="21">
                  <c:v>29.7</c:v>
                </c:pt>
                <c:pt idx="22">
                  <c:v>27.7</c:v>
                </c:pt>
                <c:pt idx="23">
                  <c:v>26</c:v>
                </c:pt>
                <c:pt idx="24">
                  <c:v>24.7</c:v>
                </c:pt>
                <c:pt idx="25">
                  <c:v>23.5</c:v>
                </c:pt>
                <c:pt idx="26">
                  <c:v>22.2</c:v>
                </c:pt>
                <c:pt idx="27">
                  <c:v>21.1</c:v>
                </c:pt>
                <c:pt idx="28">
                  <c:v>20.9</c:v>
                </c:pt>
                <c:pt idx="29">
                  <c:v>20.6</c:v>
                </c:pt>
                <c:pt idx="30">
                  <c:v>21.3</c:v>
                </c:pt>
                <c:pt idx="31">
                  <c:v>19.399999999999999</c:v>
                </c:pt>
                <c:pt idx="32">
                  <c:v>19.3</c:v>
                </c:pt>
                <c:pt idx="33">
                  <c:v>24.9</c:v>
                </c:pt>
                <c:pt idx="34">
                  <c:v>28.3</c:v>
                </c:pt>
                <c:pt idx="35">
                  <c:v>28.5</c:v>
                </c:pt>
                <c:pt idx="36">
                  <c:v>29.2</c:v>
                </c:pt>
                <c:pt idx="37">
                  <c:v>30.7</c:v>
                </c:pt>
                <c:pt idx="38">
                  <c:v>31.9</c:v>
                </c:pt>
                <c:pt idx="39">
                  <c:v>33</c:v>
                </c:pt>
                <c:pt idx="40">
                  <c:v>34.799999999999997</c:v>
                </c:pt>
                <c:pt idx="41">
                  <c:v>35.700000000000003</c:v>
                </c:pt>
                <c:pt idx="42">
                  <c:v>35.799999999999997</c:v>
                </c:pt>
                <c:pt idx="43">
                  <c:v>35.299999999999997</c:v>
                </c:pt>
                <c:pt idx="44">
                  <c:v>34.299999999999997</c:v>
                </c:pt>
                <c:pt idx="45">
                  <c:v>33.5</c:v>
                </c:pt>
                <c:pt idx="46">
                  <c:v>33.9</c:v>
                </c:pt>
                <c:pt idx="47">
                  <c:v>35.1</c:v>
                </c:pt>
                <c:pt idx="48">
                  <c:v>36.1</c:v>
                </c:pt>
                <c:pt idx="49">
                  <c:v>36.700000000000003</c:v>
                </c:pt>
                <c:pt idx="50">
                  <c:v>37.1</c:v>
                </c:pt>
                <c:pt idx="51">
                  <c:v>37.700000000000003</c:v>
                </c:pt>
                <c:pt idx="52">
                  <c:v>38.799999999999997</c:v>
                </c:pt>
                <c:pt idx="53">
                  <c:v>39.799999999999997</c:v>
                </c:pt>
                <c:pt idx="54">
                  <c:v>39.700000000000003</c:v>
                </c:pt>
                <c:pt idx="55">
                  <c:v>40.299999999999997</c:v>
                </c:pt>
                <c:pt idx="56">
                  <c:v>41.6</c:v>
                </c:pt>
                <c:pt idx="57">
                  <c:v>43.2</c:v>
                </c:pt>
                <c:pt idx="58">
                  <c:v>44.4</c:v>
                </c:pt>
                <c:pt idx="59">
                  <c:v>45.5</c:v>
                </c:pt>
                <c:pt idx="60">
                  <c:v>45.7</c:v>
                </c:pt>
                <c:pt idx="61">
                  <c:v>44.9</c:v>
                </c:pt>
                <c:pt idx="62">
                  <c:v>45</c:v>
                </c:pt>
                <c:pt idx="63">
                  <c:v>46.2</c:v>
                </c:pt>
                <c:pt idx="64">
                  <c:v>46.3</c:v>
                </c:pt>
                <c:pt idx="65">
                  <c:v>46.8</c:v>
                </c:pt>
                <c:pt idx="66">
                  <c:v>45.8</c:v>
                </c:pt>
                <c:pt idx="67">
                  <c:v>45.1</c:v>
                </c:pt>
                <c:pt idx="68">
                  <c:v>45.1</c:v>
                </c:pt>
                <c:pt idx="69">
                  <c:v>45.9</c:v>
                </c:pt>
                <c:pt idx="70">
                  <c:v>40.1</c:v>
                </c:pt>
                <c:pt idx="71">
                  <c:v>36.5</c:v>
                </c:pt>
                <c:pt idx="72">
                  <c:v>35.299999999999997</c:v>
                </c:pt>
                <c:pt idx="73">
                  <c:v>33.799999999999997</c:v>
                </c:pt>
                <c:pt idx="74">
                  <c:v>34.4</c:v>
                </c:pt>
                <c:pt idx="75">
                  <c:v>34.799999999999997</c:v>
                </c:pt>
                <c:pt idx="76">
                  <c:v>34.4</c:v>
                </c:pt>
                <c:pt idx="77">
                  <c:v>34.200000000000003</c:v>
                </c:pt>
                <c:pt idx="78">
                  <c:v>33.700000000000003</c:v>
                </c:pt>
                <c:pt idx="79">
                  <c:v>32.200000000000003</c:v>
                </c:pt>
                <c:pt idx="80">
                  <c:v>30.6</c:v>
                </c:pt>
                <c:pt idx="81">
                  <c:v>29.2</c:v>
                </c:pt>
                <c:pt idx="82">
                  <c:v>24.9</c:v>
                </c:pt>
                <c:pt idx="83">
                  <c:v>25.8</c:v>
                </c:pt>
                <c:pt idx="84">
                  <c:v>23.9</c:v>
                </c:pt>
                <c:pt idx="85">
                  <c:v>23.1</c:v>
                </c:pt>
                <c:pt idx="86">
                  <c:v>23.1</c:v>
                </c:pt>
                <c:pt idx="87">
                  <c:v>23.1</c:v>
                </c:pt>
                <c:pt idx="88">
                  <c:v>21</c:v>
                </c:pt>
                <c:pt idx="89">
                  <c:v>22.5</c:v>
                </c:pt>
                <c:pt idx="90">
                  <c:v>24</c:v>
                </c:pt>
                <c:pt idx="91">
                  <c:v>25.1</c:v>
                </c:pt>
                <c:pt idx="92">
                  <c:v>26.1</c:v>
                </c:pt>
                <c:pt idx="93">
                  <c:v>26.9</c:v>
                </c:pt>
                <c:pt idx="94">
                  <c:v>27</c:v>
                </c:pt>
                <c:pt idx="95">
                  <c:v>29.9</c:v>
                </c:pt>
                <c:pt idx="96">
                  <c:v>30.8</c:v>
                </c:pt>
                <c:pt idx="97">
                  <c:v>30.6</c:v>
                </c:pt>
                <c:pt idx="98">
                  <c:v>29.9</c:v>
                </c:pt>
                <c:pt idx="99">
                  <c:v>29.7</c:v>
                </c:pt>
                <c:pt idx="100">
                  <c:v>29.6</c:v>
                </c:pt>
                <c:pt idx="101">
                  <c:v>29.6</c:v>
                </c:pt>
                <c:pt idx="102">
                  <c:v>29.3</c:v>
                </c:pt>
                <c:pt idx="103">
                  <c:v>29.1</c:v>
                </c:pt>
                <c:pt idx="104">
                  <c:v>28.9</c:v>
                </c:pt>
                <c:pt idx="105">
                  <c:v>29.5</c:v>
                </c:pt>
                <c:pt idx="106">
                  <c:v>29.8</c:v>
                </c:pt>
                <c:pt idx="107">
                  <c:v>30.4</c:v>
                </c:pt>
                <c:pt idx="108">
                  <c:v>31.5</c:v>
                </c:pt>
                <c:pt idx="109">
                  <c:v>31.5</c:v>
                </c:pt>
                <c:pt idx="110">
                  <c:v>31.9</c:v>
                </c:pt>
                <c:pt idx="111">
                  <c:v>33</c:v>
                </c:pt>
                <c:pt idx="112">
                  <c:v>33.1</c:v>
                </c:pt>
                <c:pt idx="113">
                  <c:v>35.1</c:v>
                </c:pt>
                <c:pt idx="114">
                  <c:v>38.200000000000003</c:v>
                </c:pt>
                <c:pt idx="115">
                  <c:v>38.299999999999997</c:v>
                </c:pt>
                <c:pt idx="116">
                  <c:v>40.9</c:v>
                </c:pt>
                <c:pt idx="117">
                  <c:v>41</c:v>
                </c:pt>
                <c:pt idx="118">
                  <c:v>43.7</c:v>
                </c:pt>
                <c:pt idx="119">
                  <c:v>43.8</c:v>
                </c:pt>
                <c:pt idx="120">
                  <c:v>44.9</c:v>
                </c:pt>
                <c:pt idx="121">
                  <c:v>43.8</c:v>
                </c:pt>
                <c:pt idx="122">
                  <c:v>40.4</c:v>
                </c:pt>
                <c:pt idx="123">
                  <c:v>38</c:v>
                </c:pt>
                <c:pt idx="124">
                  <c:v>34</c:v>
                </c:pt>
                <c:pt idx="125">
                  <c:v>34.5</c:v>
                </c:pt>
                <c:pt idx="126">
                  <c:v>34.5</c:v>
                </c:pt>
                <c:pt idx="127">
                  <c:v>34.1</c:v>
                </c:pt>
                <c:pt idx="128">
                  <c:v>35.799999999999997</c:v>
                </c:pt>
                <c:pt idx="129">
                  <c:v>35.4</c:v>
                </c:pt>
                <c:pt idx="130">
                  <c:v>35.200000000000003</c:v>
                </c:pt>
                <c:pt idx="131">
                  <c:v>34.5</c:v>
                </c:pt>
                <c:pt idx="132">
                  <c:v>36.1</c:v>
                </c:pt>
                <c:pt idx="133">
                  <c:v>35.9</c:v>
                </c:pt>
                <c:pt idx="134">
                  <c:v>36</c:v>
                </c:pt>
                <c:pt idx="135">
                  <c:v>36.4</c:v>
                </c:pt>
                <c:pt idx="136">
                  <c:v>35.6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97824"/>
        <c:axId val="43599744"/>
      </c:lineChart>
      <c:catAx>
        <c:axId val="43597824"/>
        <c:scaling>
          <c:orientation val="minMax"/>
        </c:scaling>
        <c:delete val="0"/>
        <c:axPos val="b"/>
        <c:majorTickMark val="out"/>
        <c:minorTickMark val="none"/>
        <c:tickLblPos val="nextTo"/>
        <c:crossAx val="43599744"/>
        <c:crosses val="autoZero"/>
        <c:auto val="1"/>
        <c:lblAlgn val="ctr"/>
        <c:lblOffset val="100"/>
        <c:noMultiLvlLbl val="0"/>
      </c:catAx>
      <c:valAx>
        <c:axId val="43599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597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THC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data'!$H$10:$H$146</c:f>
              <c:numCache>
                <c:formatCode>General</c:formatCode>
                <c:ptCount val="137"/>
                <c:pt idx="0">
                  <c:v>18.100000000000001</c:v>
                </c:pt>
                <c:pt idx="1">
                  <c:v>24</c:v>
                </c:pt>
                <c:pt idx="2">
                  <c:v>18.399999999999999</c:v>
                </c:pt>
                <c:pt idx="3">
                  <c:v>11.2</c:v>
                </c:pt>
                <c:pt idx="4">
                  <c:v>72</c:v>
                </c:pt>
                <c:pt idx="5">
                  <c:v>54.4</c:v>
                </c:pt>
                <c:pt idx="6">
                  <c:v>68.7</c:v>
                </c:pt>
                <c:pt idx="7">
                  <c:v>62.2</c:v>
                </c:pt>
                <c:pt idx="8">
                  <c:v>40.1</c:v>
                </c:pt>
                <c:pt idx="9">
                  <c:v>66.099999999999994</c:v>
                </c:pt>
                <c:pt idx="10">
                  <c:v>44.3</c:v>
                </c:pt>
                <c:pt idx="11">
                  <c:v>51.5</c:v>
                </c:pt>
                <c:pt idx="12">
                  <c:v>49.2</c:v>
                </c:pt>
                <c:pt idx="13">
                  <c:v>20</c:v>
                </c:pt>
                <c:pt idx="14">
                  <c:v>26</c:v>
                </c:pt>
                <c:pt idx="15">
                  <c:v>4.0999999999999996</c:v>
                </c:pt>
                <c:pt idx="16">
                  <c:v>0</c:v>
                </c:pt>
                <c:pt idx="17">
                  <c:v>20.100000000000001</c:v>
                </c:pt>
                <c:pt idx="18">
                  <c:v>46.1</c:v>
                </c:pt>
                <c:pt idx="19">
                  <c:v>34.299999999999997</c:v>
                </c:pt>
                <c:pt idx="20">
                  <c:v>8.1999999999999993</c:v>
                </c:pt>
                <c:pt idx="21">
                  <c:v>-10</c:v>
                </c:pt>
                <c:pt idx="22">
                  <c:v>0</c:v>
                </c:pt>
                <c:pt idx="23">
                  <c:v>-7</c:v>
                </c:pt>
                <c:pt idx="24">
                  <c:v>0</c:v>
                </c:pt>
                <c:pt idx="25">
                  <c:v>4.2</c:v>
                </c:pt>
                <c:pt idx="26">
                  <c:v>0</c:v>
                </c:pt>
                <c:pt idx="27">
                  <c:v>10</c:v>
                </c:pt>
                <c:pt idx="28">
                  <c:v>-7.6</c:v>
                </c:pt>
                <c:pt idx="29">
                  <c:v>-8.3000000000000007</c:v>
                </c:pt>
                <c:pt idx="30">
                  <c:v>-6</c:v>
                </c:pt>
                <c:pt idx="31">
                  <c:v>-20</c:v>
                </c:pt>
                <c:pt idx="32">
                  <c:v>0</c:v>
                </c:pt>
                <c:pt idx="33">
                  <c:v>0</c:v>
                </c:pt>
                <c:pt idx="34">
                  <c:v>13.9</c:v>
                </c:pt>
                <c:pt idx="35">
                  <c:v>30</c:v>
                </c:pt>
                <c:pt idx="36">
                  <c:v>30</c:v>
                </c:pt>
                <c:pt idx="37">
                  <c:v>61.9</c:v>
                </c:pt>
                <c:pt idx="38">
                  <c:v>64.3</c:v>
                </c:pt>
                <c:pt idx="39">
                  <c:v>50.1</c:v>
                </c:pt>
                <c:pt idx="40">
                  <c:v>70.099999999999994</c:v>
                </c:pt>
                <c:pt idx="41">
                  <c:v>58.2</c:v>
                </c:pt>
                <c:pt idx="42">
                  <c:v>65.5</c:v>
                </c:pt>
                <c:pt idx="43">
                  <c:v>48.2</c:v>
                </c:pt>
                <c:pt idx="44">
                  <c:v>46.1</c:v>
                </c:pt>
                <c:pt idx="45">
                  <c:v>70.099999999999994</c:v>
                </c:pt>
                <c:pt idx="46">
                  <c:v>54.2</c:v>
                </c:pt>
                <c:pt idx="47">
                  <c:v>85.4</c:v>
                </c:pt>
                <c:pt idx="48">
                  <c:v>95.6</c:v>
                </c:pt>
                <c:pt idx="49">
                  <c:v>65.7</c:v>
                </c:pt>
                <c:pt idx="50">
                  <c:v>99.7</c:v>
                </c:pt>
                <c:pt idx="51">
                  <c:v>64.2</c:v>
                </c:pt>
                <c:pt idx="52">
                  <c:v>72.3</c:v>
                </c:pt>
                <c:pt idx="53">
                  <c:v>88.6</c:v>
                </c:pt>
                <c:pt idx="54">
                  <c:v>70.099999999999994</c:v>
                </c:pt>
                <c:pt idx="55">
                  <c:v>95.8</c:v>
                </c:pt>
                <c:pt idx="56">
                  <c:v>62.7</c:v>
                </c:pt>
                <c:pt idx="57">
                  <c:v>45.9</c:v>
                </c:pt>
                <c:pt idx="58">
                  <c:v>54.4</c:v>
                </c:pt>
                <c:pt idx="59">
                  <c:v>30.1</c:v>
                </c:pt>
                <c:pt idx="60">
                  <c:v>61.9</c:v>
                </c:pt>
                <c:pt idx="61">
                  <c:v>40.5</c:v>
                </c:pt>
                <c:pt idx="62">
                  <c:v>45.9</c:v>
                </c:pt>
                <c:pt idx="63">
                  <c:v>57.9</c:v>
                </c:pt>
                <c:pt idx="64">
                  <c:v>34.200000000000003</c:v>
                </c:pt>
                <c:pt idx="65">
                  <c:v>57.5</c:v>
                </c:pt>
                <c:pt idx="66">
                  <c:v>54.2</c:v>
                </c:pt>
                <c:pt idx="67">
                  <c:v>42.9</c:v>
                </c:pt>
                <c:pt idx="68">
                  <c:v>54.2</c:v>
                </c:pt>
                <c:pt idx="69">
                  <c:v>8.6</c:v>
                </c:pt>
                <c:pt idx="70">
                  <c:v>0</c:v>
                </c:pt>
                <c:pt idx="71">
                  <c:v>-5.8</c:v>
                </c:pt>
                <c:pt idx="72">
                  <c:v>-9.6999999999999993</c:v>
                </c:pt>
                <c:pt idx="73">
                  <c:v>5.6</c:v>
                </c:pt>
                <c:pt idx="74">
                  <c:v>-5.6</c:v>
                </c:pt>
                <c:pt idx="75">
                  <c:v>-8.5</c:v>
                </c:pt>
                <c:pt idx="76">
                  <c:v>-6</c:v>
                </c:pt>
                <c:pt idx="77">
                  <c:v>-20</c:v>
                </c:pt>
                <c:pt idx="78">
                  <c:v>-6.6</c:v>
                </c:pt>
                <c:pt idx="79">
                  <c:v>-11.3</c:v>
                </c:pt>
                <c:pt idx="80">
                  <c:v>-24.9</c:v>
                </c:pt>
                <c:pt idx="81">
                  <c:v>-6.1</c:v>
                </c:pt>
                <c:pt idx="82">
                  <c:v>-25.7</c:v>
                </c:pt>
                <c:pt idx="83">
                  <c:v>-1</c:v>
                </c:pt>
                <c:pt idx="84">
                  <c:v>0</c:v>
                </c:pt>
                <c:pt idx="85">
                  <c:v>-4.0999999999999996</c:v>
                </c:pt>
                <c:pt idx="86">
                  <c:v>10</c:v>
                </c:pt>
                <c:pt idx="87">
                  <c:v>-5.6</c:v>
                </c:pt>
                <c:pt idx="88">
                  <c:v>-4.0999999999999996</c:v>
                </c:pt>
                <c:pt idx="89">
                  <c:v>2.9</c:v>
                </c:pt>
                <c:pt idx="90">
                  <c:v>0</c:v>
                </c:pt>
                <c:pt idx="91">
                  <c:v>30.1</c:v>
                </c:pt>
                <c:pt idx="92">
                  <c:v>4.4000000000000004</c:v>
                </c:pt>
                <c:pt idx="93">
                  <c:v>17.899999999999999</c:v>
                </c:pt>
                <c:pt idx="94">
                  <c:v>39.5</c:v>
                </c:pt>
                <c:pt idx="95">
                  <c:v>20</c:v>
                </c:pt>
                <c:pt idx="96">
                  <c:v>26.8</c:v>
                </c:pt>
                <c:pt idx="97">
                  <c:v>6.8</c:v>
                </c:pt>
                <c:pt idx="98">
                  <c:v>15.6</c:v>
                </c:pt>
                <c:pt idx="99">
                  <c:v>38.4</c:v>
                </c:pt>
                <c:pt idx="100">
                  <c:v>20</c:v>
                </c:pt>
                <c:pt idx="101">
                  <c:v>50.7</c:v>
                </c:pt>
                <c:pt idx="102">
                  <c:v>44.3</c:v>
                </c:pt>
                <c:pt idx="103">
                  <c:v>37.200000000000003</c:v>
                </c:pt>
                <c:pt idx="104">
                  <c:v>48.4</c:v>
                </c:pt>
                <c:pt idx="105">
                  <c:v>14.3</c:v>
                </c:pt>
                <c:pt idx="106">
                  <c:v>32.700000000000003</c:v>
                </c:pt>
                <c:pt idx="107">
                  <c:v>38.200000000000003</c:v>
                </c:pt>
                <c:pt idx="108">
                  <c:v>20</c:v>
                </c:pt>
                <c:pt idx="109">
                  <c:v>67.7</c:v>
                </c:pt>
                <c:pt idx="110">
                  <c:v>60.1</c:v>
                </c:pt>
                <c:pt idx="111">
                  <c:v>62.7</c:v>
                </c:pt>
                <c:pt idx="112">
                  <c:v>68.2</c:v>
                </c:pt>
                <c:pt idx="113">
                  <c:v>54.2</c:v>
                </c:pt>
                <c:pt idx="114">
                  <c:v>73.5</c:v>
                </c:pt>
                <c:pt idx="115">
                  <c:v>41.2</c:v>
                </c:pt>
                <c:pt idx="116">
                  <c:v>31.5</c:v>
                </c:pt>
                <c:pt idx="117">
                  <c:v>43.8</c:v>
                </c:pt>
                <c:pt idx="118">
                  <c:v>26.2</c:v>
                </c:pt>
                <c:pt idx="119">
                  <c:v>40.1</c:v>
                </c:pt>
                <c:pt idx="120">
                  <c:v>8.6999999999999993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25.8</c:v>
                </c:pt>
                <c:pt idx="125">
                  <c:v>11.3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17.5</c:v>
                </c:pt>
                <c:pt idx="130">
                  <c:v>22.2</c:v>
                </c:pt>
                <c:pt idx="131">
                  <c:v>10</c:v>
                </c:pt>
                <c:pt idx="132">
                  <c:v>46</c:v>
                </c:pt>
                <c:pt idx="133">
                  <c:v>30.1</c:v>
                </c:pt>
                <c:pt idx="134">
                  <c:v>34.1</c:v>
                </c:pt>
                <c:pt idx="135">
                  <c:v>38</c:v>
                </c:pt>
                <c:pt idx="136">
                  <c:v>20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data'!$H$10:$H$146</c:f>
              <c:numCache>
                <c:formatCode>General</c:formatCode>
                <c:ptCount val="137"/>
                <c:pt idx="0">
                  <c:v>20</c:v>
                </c:pt>
                <c:pt idx="1">
                  <c:v>50.1</c:v>
                </c:pt>
                <c:pt idx="2">
                  <c:v>34.299999999999997</c:v>
                </c:pt>
                <c:pt idx="3">
                  <c:v>58.5</c:v>
                </c:pt>
                <c:pt idx="4">
                  <c:v>84.2</c:v>
                </c:pt>
                <c:pt idx="5">
                  <c:v>70.099999999999994</c:v>
                </c:pt>
                <c:pt idx="6">
                  <c:v>90.9</c:v>
                </c:pt>
                <c:pt idx="7">
                  <c:v>94.3</c:v>
                </c:pt>
                <c:pt idx="8">
                  <c:v>80.099999999999994</c:v>
                </c:pt>
                <c:pt idx="9">
                  <c:v>104.4</c:v>
                </c:pt>
                <c:pt idx="10">
                  <c:v>92.3</c:v>
                </c:pt>
                <c:pt idx="11">
                  <c:v>99.4</c:v>
                </c:pt>
                <c:pt idx="12">
                  <c:v>62.2</c:v>
                </c:pt>
                <c:pt idx="13">
                  <c:v>55.9</c:v>
                </c:pt>
                <c:pt idx="14">
                  <c:v>70.099999999999994</c:v>
                </c:pt>
                <c:pt idx="15">
                  <c:v>40.1</c:v>
                </c:pt>
                <c:pt idx="16">
                  <c:v>66.8</c:v>
                </c:pt>
                <c:pt idx="17">
                  <c:v>52.2</c:v>
                </c:pt>
                <c:pt idx="18">
                  <c:v>14.4</c:v>
                </c:pt>
                <c:pt idx="19">
                  <c:v>52</c:v>
                </c:pt>
                <c:pt idx="20">
                  <c:v>43</c:v>
                </c:pt>
                <c:pt idx="21">
                  <c:v>51.7</c:v>
                </c:pt>
                <c:pt idx="22">
                  <c:v>59.8</c:v>
                </c:pt>
                <c:pt idx="23">
                  <c:v>30</c:v>
                </c:pt>
                <c:pt idx="24">
                  <c:v>67</c:v>
                </c:pt>
                <c:pt idx="25">
                  <c:v>59.2</c:v>
                </c:pt>
                <c:pt idx="26">
                  <c:v>45.8</c:v>
                </c:pt>
                <c:pt idx="27">
                  <c:v>38.1</c:v>
                </c:pt>
                <c:pt idx="28">
                  <c:v>3.3</c:v>
                </c:pt>
                <c:pt idx="29">
                  <c:v>15.8</c:v>
                </c:pt>
                <c:pt idx="30">
                  <c:v>7.9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13.4</c:v>
                </c:pt>
                <c:pt idx="35">
                  <c:v>18.399999999999999</c:v>
                </c:pt>
                <c:pt idx="36">
                  <c:v>0</c:v>
                </c:pt>
                <c:pt idx="37">
                  <c:v>24.6</c:v>
                </c:pt>
                <c:pt idx="38">
                  <c:v>4.3</c:v>
                </c:pt>
                <c:pt idx="39">
                  <c:v>9.3000000000000007</c:v>
                </c:pt>
                <c:pt idx="40">
                  <c:v>28.7</c:v>
                </c:pt>
                <c:pt idx="41">
                  <c:v>20</c:v>
                </c:pt>
                <c:pt idx="42">
                  <c:v>34.4</c:v>
                </c:pt>
                <c:pt idx="43">
                  <c:v>24.4</c:v>
                </c:pt>
                <c:pt idx="44">
                  <c:v>17.600000000000001</c:v>
                </c:pt>
                <c:pt idx="45">
                  <c:v>34</c:v>
                </c:pt>
                <c:pt idx="46">
                  <c:v>20</c:v>
                </c:pt>
                <c:pt idx="47">
                  <c:v>50.1</c:v>
                </c:pt>
                <c:pt idx="48">
                  <c:v>34.200000000000003</c:v>
                </c:pt>
                <c:pt idx="49">
                  <c:v>25.7</c:v>
                </c:pt>
                <c:pt idx="50">
                  <c:v>40.1</c:v>
                </c:pt>
                <c:pt idx="51">
                  <c:v>20</c:v>
                </c:pt>
                <c:pt idx="52">
                  <c:v>38.200000000000003</c:v>
                </c:pt>
                <c:pt idx="53">
                  <c:v>55.9</c:v>
                </c:pt>
                <c:pt idx="54">
                  <c:v>46.1</c:v>
                </c:pt>
                <c:pt idx="55">
                  <c:v>80.2</c:v>
                </c:pt>
                <c:pt idx="56">
                  <c:v>44.6</c:v>
                </c:pt>
                <c:pt idx="57">
                  <c:v>41.7</c:v>
                </c:pt>
                <c:pt idx="58">
                  <c:v>50.1</c:v>
                </c:pt>
                <c:pt idx="59">
                  <c:v>20</c:v>
                </c:pt>
                <c:pt idx="60">
                  <c:v>46.1</c:v>
                </c:pt>
                <c:pt idx="61">
                  <c:v>25.6</c:v>
                </c:pt>
                <c:pt idx="62">
                  <c:v>18.7</c:v>
                </c:pt>
                <c:pt idx="63">
                  <c:v>31.3</c:v>
                </c:pt>
                <c:pt idx="64">
                  <c:v>10</c:v>
                </c:pt>
                <c:pt idx="65">
                  <c:v>35.6</c:v>
                </c:pt>
                <c:pt idx="66">
                  <c:v>20</c:v>
                </c:pt>
                <c:pt idx="67">
                  <c:v>21.4</c:v>
                </c:pt>
                <c:pt idx="68">
                  <c:v>24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15.9</c:v>
                </c:pt>
                <c:pt idx="74">
                  <c:v>0</c:v>
                </c:pt>
                <c:pt idx="75">
                  <c:v>14.1</c:v>
                </c:pt>
                <c:pt idx="76">
                  <c:v>8.4</c:v>
                </c:pt>
                <c:pt idx="77">
                  <c:v>0</c:v>
                </c:pt>
                <c:pt idx="78">
                  <c:v>16.899999999999999</c:v>
                </c:pt>
                <c:pt idx="79">
                  <c:v>0</c:v>
                </c:pt>
                <c:pt idx="80">
                  <c:v>11.6</c:v>
                </c:pt>
                <c:pt idx="81">
                  <c:v>23.2</c:v>
                </c:pt>
                <c:pt idx="82">
                  <c:v>4</c:v>
                </c:pt>
                <c:pt idx="83">
                  <c:v>26</c:v>
                </c:pt>
                <c:pt idx="84">
                  <c:v>5.6</c:v>
                </c:pt>
                <c:pt idx="85">
                  <c:v>6</c:v>
                </c:pt>
                <c:pt idx="86">
                  <c:v>8.6</c:v>
                </c:pt>
                <c:pt idx="87">
                  <c:v>0</c:v>
                </c:pt>
                <c:pt idx="88">
                  <c:v>22.8</c:v>
                </c:pt>
                <c:pt idx="89">
                  <c:v>40.1</c:v>
                </c:pt>
                <c:pt idx="90">
                  <c:v>37.200000000000003</c:v>
                </c:pt>
                <c:pt idx="91">
                  <c:v>50.1</c:v>
                </c:pt>
                <c:pt idx="92">
                  <c:v>40.1</c:v>
                </c:pt>
                <c:pt idx="93">
                  <c:v>61.8</c:v>
                </c:pt>
                <c:pt idx="94">
                  <c:v>64.400000000000006</c:v>
                </c:pt>
                <c:pt idx="95">
                  <c:v>41.6</c:v>
                </c:pt>
                <c:pt idx="96">
                  <c:v>76.099999999999994</c:v>
                </c:pt>
                <c:pt idx="97">
                  <c:v>60.1</c:v>
                </c:pt>
                <c:pt idx="98">
                  <c:v>60.2</c:v>
                </c:pt>
                <c:pt idx="99">
                  <c:v>52.3</c:v>
                </c:pt>
                <c:pt idx="100">
                  <c:v>40.1</c:v>
                </c:pt>
                <c:pt idx="101">
                  <c:v>71.2</c:v>
                </c:pt>
                <c:pt idx="102">
                  <c:v>48.4</c:v>
                </c:pt>
                <c:pt idx="103">
                  <c:v>44.7</c:v>
                </c:pt>
                <c:pt idx="104">
                  <c:v>52.8</c:v>
                </c:pt>
                <c:pt idx="105">
                  <c:v>30.1</c:v>
                </c:pt>
                <c:pt idx="106">
                  <c:v>68.599999999999994</c:v>
                </c:pt>
                <c:pt idx="107">
                  <c:v>64.099999999999994</c:v>
                </c:pt>
                <c:pt idx="108">
                  <c:v>77.7</c:v>
                </c:pt>
                <c:pt idx="109">
                  <c:v>130.30000000000001</c:v>
                </c:pt>
                <c:pt idx="110">
                  <c:v>123.2</c:v>
                </c:pt>
                <c:pt idx="111">
                  <c:v>141.80000000000001</c:v>
                </c:pt>
                <c:pt idx="112">
                  <c:v>139.69999999999999</c:v>
                </c:pt>
                <c:pt idx="113">
                  <c:v>120.3</c:v>
                </c:pt>
                <c:pt idx="114">
                  <c:v>131.30000000000001</c:v>
                </c:pt>
                <c:pt idx="115">
                  <c:v>92.6</c:v>
                </c:pt>
                <c:pt idx="116">
                  <c:v>61.7</c:v>
                </c:pt>
                <c:pt idx="117">
                  <c:v>49.3</c:v>
                </c:pt>
                <c:pt idx="118">
                  <c:v>36</c:v>
                </c:pt>
                <c:pt idx="119">
                  <c:v>76.099999999999994</c:v>
                </c:pt>
                <c:pt idx="120">
                  <c:v>42</c:v>
                </c:pt>
                <c:pt idx="121">
                  <c:v>5.6</c:v>
                </c:pt>
                <c:pt idx="122">
                  <c:v>28.5</c:v>
                </c:pt>
                <c:pt idx="123">
                  <c:v>10</c:v>
                </c:pt>
                <c:pt idx="124">
                  <c:v>20</c:v>
                </c:pt>
                <c:pt idx="125">
                  <c:v>10</c:v>
                </c:pt>
                <c:pt idx="126">
                  <c:v>5.9</c:v>
                </c:pt>
                <c:pt idx="127">
                  <c:v>14.1</c:v>
                </c:pt>
                <c:pt idx="128">
                  <c:v>0</c:v>
                </c:pt>
                <c:pt idx="129">
                  <c:v>21.5</c:v>
                </c:pt>
                <c:pt idx="130">
                  <c:v>40.1</c:v>
                </c:pt>
                <c:pt idx="131">
                  <c:v>40.1</c:v>
                </c:pt>
                <c:pt idx="132">
                  <c:v>34.6</c:v>
                </c:pt>
                <c:pt idx="133">
                  <c:v>4.0999999999999996</c:v>
                </c:pt>
                <c:pt idx="134">
                  <c:v>14.3</c:v>
                </c:pt>
                <c:pt idx="135">
                  <c:v>14</c:v>
                </c:pt>
                <c:pt idx="136">
                  <c:v>0.4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data'!$H$10:$H$146</c:f>
              <c:numCache>
                <c:formatCode>General</c:formatCode>
                <c:ptCount val="137"/>
                <c:pt idx="0">
                  <c:v>0.4</c:v>
                </c:pt>
                <c:pt idx="1">
                  <c:v>35.5</c:v>
                </c:pt>
                <c:pt idx="2">
                  <c:v>20</c:v>
                </c:pt>
                <c:pt idx="3">
                  <c:v>59.7</c:v>
                </c:pt>
                <c:pt idx="4">
                  <c:v>94.8</c:v>
                </c:pt>
                <c:pt idx="5">
                  <c:v>80.099999999999994</c:v>
                </c:pt>
                <c:pt idx="6">
                  <c:v>104.5</c:v>
                </c:pt>
                <c:pt idx="7">
                  <c:v>78.599999999999994</c:v>
                </c:pt>
                <c:pt idx="8">
                  <c:v>70.099999999999994</c:v>
                </c:pt>
                <c:pt idx="9">
                  <c:v>63.2</c:v>
                </c:pt>
                <c:pt idx="10">
                  <c:v>44.2</c:v>
                </c:pt>
                <c:pt idx="11">
                  <c:v>34.1</c:v>
                </c:pt>
                <c:pt idx="12">
                  <c:v>8.6</c:v>
                </c:pt>
                <c:pt idx="13">
                  <c:v>11.7</c:v>
                </c:pt>
                <c:pt idx="14">
                  <c:v>30.1</c:v>
                </c:pt>
                <c:pt idx="15">
                  <c:v>0</c:v>
                </c:pt>
                <c:pt idx="16">
                  <c:v>17.2</c:v>
                </c:pt>
                <c:pt idx="17">
                  <c:v>15.7</c:v>
                </c:pt>
                <c:pt idx="18">
                  <c:v>0</c:v>
                </c:pt>
                <c:pt idx="19">
                  <c:v>10</c:v>
                </c:pt>
                <c:pt idx="20">
                  <c:v>3</c:v>
                </c:pt>
                <c:pt idx="21">
                  <c:v>27.2</c:v>
                </c:pt>
                <c:pt idx="22">
                  <c:v>29.2</c:v>
                </c:pt>
                <c:pt idx="23">
                  <c:v>6</c:v>
                </c:pt>
                <c:pt idx="24">
                  <c:v>49.9</c:v>
                </c:pt>
                <c:pt idx="25">
                  <c:v>29</c:v>
                </c:pt>
                <c:pt idx="26">
                  <c:v>22</c:v>
                </c:pt>
                <c:pt idx="27">
                  <c:v>34.200000000000003</c:v>
                </c:pt>
                <c:pt idx="28">
                  <c:v>4</c:v>
                </c:pt>
                <c:pt idx="29">
                  <c:v>5.9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15.5</c:v>
                </c:pt>
                <c:pt idx="35">
                  <c:v>14.3</c:v>
                </c:pt>
                <c:pt idx="36">
                  <c:v>10</c:v>
                </c:pt>
                <c:pt idx="37">
                  <c:v>46.1</c:v>
                </c:pt>
                <c:pt idx="38">
                  <c:v>24.3</c:v>
                </c:pt>
                <c:pt idx="39">
                  <c:v>25.9</c:v>
                </c:pt>
                <c:pt idx="40">
                  <c:v>14.2</c:v>
                </c:pt>
                <c:pt idx="41">
                  <c:v>0</c:v>
                </c:pt>
                <c:pt idx="42">
                  <c:v>15.7</c:v>
                </c:pt>
                <c:pt idx="43">
                  <c:v>10</c:v>
                </c:pt>
                <c:pt idx="44">
                  <c:v>18.3</c:v>
                </c:pt>
                <c:pt idx="45">
                  <c:v>44.2</c:v>
                </c:pt>
                <c:pt idx="46">
                  <c:v>24.1</c:v>
                </c:pt>
                <c:pt idx="47">
                  <c:v>51.2</c:v>
                </c:pt>
                <c:pt idx="48">
                  <c:v>40.1</c:v>
                </c:pt>
                <c:pt idx="49">
                  <c:v>43.2</c:v>
                </c:pt>
                <c:pt idx="50">
                  <c:v>64.3</c:v>
                </c:pt>
                <c:pt idx="51">
                  <c:v>40.1</c:v>
                </c:pt>
                <c:pt idx="52">
                  <c:v>60.1</c:v>
                </c:pt>
                <c:pt idx="53">
                  <c:v>48.1</c:v>
                </c:pt>
                <c:pt idx="54">
                  <c:v>45.6</c:v>
                </c:pt>
                <c:pt idx="55">
                  <c:v>59.4</c:v>
                </c:pt>
                <c:pt idx="56">
                  <c:v>24.1</c:v>
                </c:pt>
                <c:pt idx="57">
                  <c:v>52.4</c:v>
                </c:pt>
                <c:pt idx="58">
                  <c:v>48.4</c:v>
                </c:pt>
                <c:pt idx="59">
                  <c:v>40.1</c:v>
                </c:pt>
                <c:pt idx="60">
                  <c:v>60.1</c:v>
                </c:pt>
                <c:pt idx="61">
                  <c:v>34.6</c:v>
                </c:pt>
                <c:pt idx="62">
                  <c:v>41.9</c:v>
                </c:pt>
                <c:pt idx="63">
                  <c:v>50.9</c:v>
                </c:pt>
                <c:pt idx="64">
                  <c:v>25.9</c:v>
                </c:pt>
                <c:pt idx="65">
                  <c:v>66.2</c:v>
                </c:pt>
                <c:pt idx="66">
                  <c:v>38</c:v>
                </c:pt>
                <c:pt idx="67">
                  <c:v>35.799999999999997</c:v>
                </c:pt>
                <c:pt idx="68">
                  <c:v>18.100000000000001</c:v>
                </c:pt>
                <c:pt idx="69">
                  <c:v>10</c:v>
                </c:pt>
                <c:pt idx="70">
                  <c:v>41.6</c:v>
                </c:pt>
                <c:pt idx="71">
                  <c:v>23.6</c:v>
                </c:pt>
                <c:pt idx="72">
                  <c:v>20.8</c:v>
                </c:pt>
                <c:pt idx="73">
                  <c:v>41.4</c:v>
                </c:pt>
                <c:pt idx="74">
                  <c:v>20</c:v>
                </c:pt>
                <c:pt idx="75">
                  <c:v>25.9</c:v>
                </c:pt>
                <c:pt idx="76">
                  <c:v>7.8</c:v>
                </c:pt>
                <c:pt idx="77">
                  <c:v>0</c:v>
                </c:pt>
                <c:pt idx="78">
                  <c:v>20</c:v>
                </c:pt>
                <c:pt idx="79">
                  <c:v>0</c:v>
                </c:pt>
                <c:pt idx="80">
                  <c:v>3.8</c:v>
                </c:pt>
                <c:pt idx="81">
                  <c:v>4.0999999999999996</c:v>
                </c:pt>
                <c:pt idx="82">
                  <c:v>0</c:v>
                </c:pt>
                <c:pt idx="83">
                  <c:v>30.1</c:v>
                </c:pt>
                <c:pt idx="84">
                  <c:v>4</c:v>
                </c:pt>
                <c:pt idx="85">
                  <c:v>10.199999999999999</c:v>
                </c:pt>
                <c:pt idx="86">
                  <c:v>18.5</c:v>
                </c:pt>
                <c:pt idx="87">
                  <c:v>10</c:v>
                </c:pt>
                <c:pt idx="88">
                  <c:v>30.1</c:v>
                </c:pt>
                <c:pt idx="89">
                  <c:v>7</c:v>
                </c:pt>
                <c:pt idx="90">
                  <c:v>5.9</c:v>
                </c:pt>
                <c:pt idx="91">
                  <c:v>27</c:v>
                </c:pt>
                <c:pt idx="92">
                  <c:v>23</c:v>
                </c:pt>
                <c:pt idx="93">
                  <c:v>35.799999999999997</c:v>
                </c:pt>
                <c:pt idx="94">
                  <c:v>14.2</c:v>
                </c:pt>
                <c:pt idx="95">
                  <c:v>15.2</c:v>
                </c:pt>
                <c:pt idx="96">
                  <c:v>29.9</c:v>
                </c:pt>
                <c:pt idx="97">
                  <c:v>10</c:v>
                </c:pt>
                <c:pt idx="98">
                  <c:v>26.1</c:v>
                </c:pt>
                <c:pt idx="99">
                  <c:v>18.100000000000001</c:v>
                </c:pt>
                <c:pt idx="100">
                  <c:v>6</c:v>
                </c:pt>
                <c:pt idx="101">
                  <c:v>30.1</c:v>
                </c:pt>
                <c:pt idx="102">
                  <c:v>20</c:v>
                </c:pt>
                <c:pt idx="103">
                  <c:v>42</c:v>
                </c:pt>
                <c:pt idx="104">
                  <c:v>47.8</c:v>
                </c:pt>
                <c:pt idx="105">
                  <c:v>20</c:v>
                </c:pt>
                <c:pt idx="106">
                  <c:v>61.7</c:v>
                </c:pt>
                <c:pt idx="107">
                  <c:v>50.1</c:v>
                </c:pt>
                <c:pt idx="108">
                  <c:v>68.099999999999994</c:v>
                </c:pt>
                <c:pt idx="109">
                  <c:v>92.4</c:v>
                </c:pt>
                <c:pt idx="110">
                  <c:v>80.2</c:v>
                </c:pt>
                <c:pt idx="111">
                  <c:v>116</c:v>
                </c:pt>
                <c:pt idx="112">
                  <c:v>94.8</c:v>
                </c:pt>
                <c:pt idx="113">
                  <c:v>90.2</c:v>
                </c:pt>
                <c:pt idx="114">
                  <c:v>88.1</c:v>
                </c:pt>
                <c:pt idx="115">
                  <c:v>53.9</c:v>
                </c:pt>
                <c:pt idx="116">
                  <c:v>77.900000000000006</c:v>
                </c:pt>
                <c:pt idx="117">
                  <c:v>74.3</c:v>
                </c:pt>
                <c:pt idx="118">
                  <c:v>60.4</c:v>
                </c:pt>
                <c:pt idx="119">
                  <c:v>78.5</c:v>
                </c:pt>
                <c:pt idx="120">
                  <c:v>18.7</c:v>
                </c:pt>
                <c:pt idx="121">
                  <c:v>16</c:v>
                </c:pt>
                <c:pt idx="122">
                  <c:v>14</c:v>
                </c:pt>
                <c:pt idx="123">
                  <c:v>18</c:v>
                </c:pt>
                <c:pt idx="124">
                  <c:v>79.099999999999994</c:v>
                </c:pt>
                <c:pt idx="125">
                  <c:v>74.3</c:v>
                </c:pt>
                <c:pt idx="126">
                  <c:v>69.599999999999994</c:v>
                </c:pt>
                <c:pt idx="127">
                  <c:v>74.3</c:v>
                </c:pt>
                <c:pt idx="128">
                  <c:v>60.1</c:v>
                </c:pt>
                <c:pt idx="129">
                  <c:v>100.1</c:v>
                </c:pt>
                <c:pt idx="130">
                  <c:v>74.2</c:v>
                </c:pt>
                <c:pt idx="131">
                  <c:v>55.8</c:v>
                </c:pt>
                <c:pt idx="132">
                  <c:v>58.8</c:v>
                </c:pt>
                <c:pt idx="133">
                  <c:v>55.6</c:v>
                </c:pt>
                <c:pt idx="134">
                  <c:v>91.9</c:v>
                </c:pt>
                <c:pt idx="135">
                  <c:v>79.400000000000006</c:v>
                </c:pt>
                <c:pt idx="136">
                  <c:v>76.099999999999994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459968"/>
        <c:axId val="91462272"/>
      </c:scatterChart>
      <c:valAx>
        <c:axId val="9145996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91462272"/>
        <c:crosses val="autoZero"/>
        <c:crossBetween val="midCat"/>
      </c:valAx>
      <c:valAx>
        <c:axId val="914622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THC (ppm)</a:t>
                </a:r>
              </a:p>
            </c:rich>
          </c:tx>
          <c:layout>
            <c:manualLayout>
              <c:xMode val="edge"/>
              <c:yMode val="edge"/>
              <c:x val="1.1714589989350413E-2"/>
              <c:y val="0.4380718483888960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914599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O2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data'!$J$10:$J$146</c:f>
              <c:numCache>
                <c:formatCode>General</c:formatCode>
                <c:ptCount val="137"/>
                <c:pt idx="0">
                  <c:v>3.7</c:v>
                </c:pt>
                <c:pt idx="1">
                  <c:v>3.7</c:v>
                </c:pt>
                <c:pt idx="2">
                  <c:v>3.7</c:v>
                </c:pt>
                <c:pt idx="3">
                  <c:v>3.7</c:v>
                </c:pt>
                <c:pt idx="4">
                  <c:v>3.6</c:v>
                </c:pt>
                <c:pt idx="5">
                  <c:v>3.6</c:v>
                </c:pt>
                <c:pt idx="6">
                  <c:v>3.6</c:v>
                </c:pt>
                <c:pt idx="7">
                  <c:v>3.69</c:v>
                </c:pt>
                <c:pt idx="8">
                  <c:v>3.8</c:v>
                </c:pt>
                <c:pt idx="9">
                  <c:v>3.89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3.8</c:v>
                </c:pt>
                <c:pt idx="15">
                  <c:v>3.7</c:v>
                </c:pt>
                <c:pt idx="16">
                  <c:v>3.7</c:v>
                </c:pt>
                <c:pt idx="17">
                  <c:v>3.7</c:v>
                </c:pt>
                <c:pt idx="18">
                  <c:v>3.7</c:v>
                </c:pt>
                <c:pt idx="19">
                  <c:v>3.7</c:v>
                </c:pt>
                <c:pt idx="20">
                  <c:v>3.6</c:v>
                </c:pt>
                <c:pt idx="21">
                  <c:v>3.5</c:v>
                </c:pt>
                <c:pt idx="22">
                  <c:v>3.25</c:v>
                </c:pt>
                <c:pt idx="23">
                  <c:v>3.01</c:v>
                </c:pt>
                <c:pt idx="24">
                  <c:v>2.65</c:v>
                </c:pt>
                <c:pt idx="25">
                  <c:v>2.21</c:v>
                </c:pt>
                <c:pt idx="26">
                  <c:v>1.81</c:v>
                </c:pt>
                <c:pt idx="27">
                  <c:v>1.5</c:v>
                </c:pt>
                <c:pt idx="28">
                  <c:v>1.1499999999999999</c:v>
                </c:pt>
                <c:pt idx="29">
                  <c:v>0.91</c:v>
                </c:pt>
                <c:pt idx="30">
                  <c:v>0.8</c:v>
                </c:pt>
                <c:pt idx="31">
                  <c:v>0.8</c:v>
                </c:pt>
                <c:pt idx="32">
                  <c:v>1.1499999999999999</c:v>
                </c:pt>
                <c:pt idx="33">
                  <c:v>1.5</c:v>
                </c:pt>
                <c:pt idx="34">
                  <c:v>1.8</c:v>
                </c:pt>
                <c:pt idx="35">
                  <c:v>2.11</c:v>
                </c:pt>
                <c:pt idx="36">
                  <c:v>2.59</c:v>
                </c:pt>
                <c:pt idx="37">
                  <c:v>2.98</c:v>
                </c:pt>
                <c:pt idx="38">
                  <c:v>3.25</c:v>
                </c:pt>
                <c:pt idx="39">
                  <c:v>3.39</c:v>
                </c:pt>
                <c:pt idx="40">
                  <c:v>3.5</c:v>
                </c:pt>
                <c:pt idx="41">
                  <c:v>3.5</c:v>
                </c:pt>
                <c:pt idx="42">
                  <c:v>3.65</c:v>
                </c:pt>
                <c:pt idx="43">
                  <c:v>3.7</c:v>
                </c:pt>
                <c:pt idx="44">
                  <c:v>3.7</c:v>
                </c:pt>
                <c:pt idx="45">
                  <c:v>3.7</c:v>
                </c:pt>
                <c:pt idx="46">
                  <c:v>3.7</c:v>
                </c:pt>
                <c:pt idx="47">
                  <c:v>3.7</c:v>
                </c:pt>
                <c:pt idx="48">
                  <c:v>3.7</c:v>
                </c:pt>
                <c:pt idx="49">
                  <c:v>3.7</c:v>
                </c:pt>
                <c:pt idx="50">
                  <c:v>3.7</c:v>
                </c:pt>
                <c:pt idx="51">
                  <c:v>3.7</c:v>
                </c:pt>
                <c:pt idx="52">
                  <c:v>3.7</c:v>
                </c:pt>
                <c:pt idx="53">
                  <c:v>3.7</c:v>
                </c:pt>
                <c:pt idx="54">
                  <c:v>3.7</c:v>
                </c:pt>
                <c:pt idx="55">
                  <c:v>3.7</c:v>
                </c:pt>
                <c:pt idx="56">
                  <c:v>3.7</c:v>
                </c:pt>
                <c:pt idx="57">
                  <c:v>3.8</c:v>
                </c:pt>
                <c:pt idx="58">
                  <c:v>3.8</c:v>
                </c:pt>
                <c:pt idx="59">
                  <c:v>3.8</c:v>
                </c:pt>
                <c:pt idx="60">
                  <c:v>3.8</c:v>
                </c:pt>
                <c:pt idx="61">
                  <c:v>3.7</c:v>
                </c:pt>
                <c:pt idx="62">
                  <c:v>3.6</c:v>
                </c:pt>
                <c:pt idx="63">
                  <c:v>3.51</c:v>
                </c:pt>
                <c:pt idx="64">
                  <c:v>3.46</c:v>
                </c:pt>
                <c:pt idx="65">
                  <c:v>3.4</c:v>
                </c:pt>
                <c:pt idx="66">
                  <c:v>3.4</c:v>
                </c:pt>
                <c:pt idx="67">
                  <c:v>3.4</c:v>
                </c:pt>
                <c:pt idx="68">
                  <c:v>3.4</c:v>
                </c:pt>
                <c:pt idx="69">
                  <c:v>3.4</c:v>
                </c:pt>
                <c:pt idx="70">
                  <c:v>3.25</c:v>
                </c:pt>
                <c:pt idx="71">
                  <c:v>2.91</c:v>
                </c:pt>
                <c:pt idx="72">
                  <c:v>2.56</c:v>
                </c:pt>
                <c:pt idx="73">
                  <c:v>2.4</c:v>
                </c:pt>
                <c:pt idx="74">
                  <c:v>2.2999999999999998</c:v>
                </c:pt>
                <c:pt idx="75">
                  <c:v>2.59</c:v>
                </c:pt>
                <c:pt idx="76">
                  <c:v>2.94</c:v>
                </c:pt>
                <c:pt idx="77">
                  <c:v>3</c:v>
                </c:pt>
                <c:pt idx="78">
                  <c:v>3</c:v>
                </c:pt>
                <c:pt idx="79">
                  <c:v>2.9</c:v>
                </c:pt>
                <c:pt idx="80">
                  <c:v>2.9</c:v>
                </c:pt>
                <c:pt idx="81">
                  <c:v>2.9</c:v>
                </c:pt>
                <c:pt idx="82">
                  <c:v>2.76</c:v>
                </c:pt>
                <c:pt idx="83">
                  <c:v>2.5099999999999998</c:v>
                </c:pt>
                <c:pt idx="84">
                  <c:v>2.5</c:v>
                </c:pt>
                <c:pt idx="85">
                  <c:v>2.41</c:v>
                </c:pt>
                <c:pt idx="86">
                  <c:v>2.16</c:v>
                </c:pt>
                <c:pt idx="87">
                  <c:v>1.91</c:v>
                </c:pt>
                <c:pt idx="88">
                  <c:v>1.51</c:v>
                </c:pt>
                <c:pt idx="89">
                  <c:v>1.3</c:v>
                </c:pt>
                <c:pt idx="90">
                  <c:v>1.34</c:v>
                </c:pt>
                <c:pt idx="91">
                  <c:v>1.59</c:v>
                </c:pt>
                <c:pt idx="92">
                  <c:v>1.74</c:v>
                </c:pt>
                <c:pt idx="93">
                  <c:v>2.08</c:v>
                </c:pt>
                <c:pt idx="94">
                  <c:v>2.34</c:v>
                </c:pt>
                <c:pt idx="95">
                  <c:v>2.59</c:v>
                </c:pt>
                <c:pt idx="96">
                  <c:v>2.88</c:v>
                </c:pt>
                <c:pt idx="97">
                  <c:v>3.19</c:v>
                </c:pt>
                <c:pt idx="98">
                  <c:v>3.4</c:v>
                </c:pt>
                <c:pt idx="99">
                  <c:v>3.5</c:v>
                </c:pt>
                <c:pt idx="100">
                  <c:v>3.54</c:v>
                </c:pt>
                <c:pt idx="101">
                  <c:v>3.69</c:v>
                </c:pt>
                <c:pt idx="102">
                  <c:v>3.85</c:v>
                </c:pt>
                <c:pt idx="103">
                  <c:v>4</c:v>
                </c:pt>
                <c:pt idx="104">
                  <c:v>4.0999999999999996</c:v>
                </c:pt>
                <c:pt idx="105">
                  <c:v>4.1900000000000004</c:v>
                </c:pt>
                <c:pt idx="106">
                  <c:v>4.2</c:v>
                </c:pt>
                <c:pt idx="107">
                  <c:v>4.2</c:v>
                </c:pt>
                <c:pt idx="108">
                  <c:v>4.3</c:v>
                </c:pt>
                <c:pt idx="109">
                  <c:v>4.3</c:v>
                </c:pt>
                <c:pt idx="110">
                  <c:v>4.3</c:v>
                </c:pt>
                <c:pt idx="111">
                  <c:v>4.3</c:v>
                </c:pt>
                <c:pt idx="112">
                  <c:v>4.3</c:v>
                </c:pt>
                <c:pt idx="113">
                  <c:v>4.21</c:v>
                </c:pt>
                <c:pt idx="114">
                  <c:v>4.16</c:v>
                </c:pt>
                <c:pt idx="115">
                  <c:v>4.0999999999999996</c:v>
                </c:pt>
                <c:pt idx="116">
                  <c:v>4.0999999999999996</c:v>
                </c:pt>
                <c:pt idx="117">
                  <c:v>4.0999999999999996</c:v>
                </c:pt>
                <c:pt idx="118">
                  <c:v>4.0999999999999996</c:v>
                </c:pt>
                <c:pt idx="119">
                  <c:v>4.0999999999999996</c:v>
                </c:pt>
                <c:pt idx="120">
                  <c:v>4.0599999999999996</c:v>
                </c:pt>
                <c:pt idx="121">
                  <c:v>3.9</c:v>
                </c:pt>
                <c:pt idx="122">
                  <c:v>3.66</c:v>
                </c:pt>
                <c:pt idx="123">
                  <c:v>3.41</c:v>
                </c:pt>
                <c:pt idx="124">
                  <c:v>3.3</c:v>
                </c:pt>
                <c:pt idx="125">
                  <c:v>3.3</c:v>
                </c:pt>
                <c:pt idx="126">
                  <c:v>3.3</c:v>
                </c:pt>
                <c:pt idx="127">
                  <c:v>3.4</c:v>
                </c:pt>
                <c:pt idx="128">
                  <c:v>3.4</c:v>
                </c:pt>
                <c:pt idx="129">
                  <c:v>3.4</c:v>
                </c:pt>
                <c:pt idx="130">
                  <c:v>3.4</c:v>
                </c:pt>
                <c:pt idx="131">
                  <c:v>3.4</c:v>
                </c:pt>
                <c:pt idx="132">
                  <c:v>3.55</c:v>
                </c:pt>
                <c:pt idx="133">
                  <c:v>3.6</c:v>
                </c:pt>
                <c:pt idx="134">
                  <c:v>3.6</c:v>
                </c:pt>
                <c:pt idx="135">
                  <c:v>3.69</c:v>
                </c:pt>
                <c:pt idx="136">
                  <c:v>3.7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data'!$J$10:$J$146</c:f>
              <c:numCache>
                <c:formatCode>General</c:formatCode>
                <c:ptCount val="137"/>
                <c:pt idx="0">
                  <c:v>3.7</c:v>
                </c:pt>
                <c:pt idx="1">
                  <c:v>3.7</c:v>
                </c:pt>
                <c:pt idx="2">
                  <c:v>3.7</c:v>
                </c:pt>
                <c:pt idx="3">
                  <c:v>3.7</c:v>
                </c:pt>
                <c:pt idx="4">
                  <c:v>3.7</c:v>
                </c:pt>
                <c:pt idx="5">
                  <c:v>3.7</c:v>
                </c:pt>
                <c:pt idx="6">
                  <c:v>3.7</c:v>
                </c:pt>
                <c:pt idx="7">
                  <c:v>3.79</c:v>
                </c:pt>
                <c:pt idx="8">
                  <c:v>3.9</c:v>
                </c:pt>
                <c:pt idx="9">
                  <c:v>3.9</c:v>
                </c:pt>
                <c:pt idx="10">
                  <c:v>3.9</c:v>
                </c:pt>
                <c:pt idx="11">
                  <c:v>3.9</c:v>
                </c:pt>
                <c:pt idx="12">
                  <c:v>3.8</c:v>
                </c:pt>
                <c:pt idx="13">
                  <c:v>3.7</c:v>
                </c:pt>
                <c:pt idx="14">
                  <c:v>3.5</c:v>
                </c:pt>
                <c:pt idx="15">
                  <c:v>3.5</c:v>
                </c:pt>
                <c:pt idx="16">
                  <c:v>3.5</c:v>
                </c:pt>
                <c:pt idx="17">
                  <c:v>3.59</c:v>
                </c:pt>
                <c:pt idx="18">
                  <c:v>4.09</c:v>
                </c:pt>
                <c:pt idx="19">
                  <c:v>4.49</c:v>
                </c:pt>
                <c:pt idx="20">
                  <c:v>4.3600000000000003</c:v>
                </c:pt>
                <c:pt idx="21">
                  <c:v>3.82</c:v>
                </c:pt>
                <c:pt idx="22">
                  <c:v>3.33</c:v>
                </c:pt>
                <c:pt idx="23">
                  <c:v>2.82</c:v>
                </c:pt>
                <c:pt idx="24">
                  <c:v>2.3199999999999998</c:v>
                </c:pt>
                <c:pt idx="25">
                  <c:v>1.91</c:v>
                </c:pt>
                <c:pt idx="26">
                  <c:v>1.51</c:v>
                </c:pt>
                <c:pt idx="27">
                  <c:v>1.21</c:v>
                </c:pt>
                <c:pt idx="28">
                  <c:v>0.86</c:v>
                </c:pt>
                <c:pt idx="29">
                  <c:v>0.61</c:v>
                </c:pt>
                <c:pt idx="30">
                  <c:v>0.5</c:v>
                </c:pt>
                <c:pt idx="31">
                  <c:v>0.59</c:v>
                </c:pt>
                <c:pt idx="32">
                  <c:v>0.95</c:v>
                </c:pt>
                <c:pt idx="33">
                  <c:v>1.29</c:v>
                </c:pt>
                <c:pt idx="34">
                  <c:v>1.64</c:v>
                </c:pt>
                <c:pt idx="35">
                  <c:v>1.98</c:v>
                </c:pt>
                <c:pt idx="36">
                  <c:v>2.4300000000000002</c:v>
                </c:pt>
                <c:pt idx="37">
                  <c:v>2.79</c:v>
                </c:pt>
                <c:pt idx="38">
                  <c:v>3.04</c:v>
                </c:pt>
                <c:pt idx="39">
                  <c:v>3.29</c:v>
                </c:pt>
                <c:pt idx="40">
                  <c:v>3.54</c:v>
                </c:pt>
                <c:pt idx="41">
                  <c:v>3.7</c:v>
                </c:pt>
                <c:pt idx="42">
                  <c:v>3.84</c:v>
                </c:pt>
                <c:pt idx="43">
                  <c:v>3.9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3.91</c:v>
                </c:pt>
                <c:pt idx="48">
                  <c:v>3.9</c:v>
                </c:pt>
                <c:pt idx="49">
                  <c:v>3.9</c:v>
                </c:pt>
                <c:pt idx="50">
                  <c:v>3.8</c:v>
                </c:pt>
                <c:pt idx="51">
                  <c:v>3.8</c:v>
                </c:pt>
                <c:pt idx="52">
                  <c:v>3.7</c:v>
                </c:pt>
                <c:pt idx="53">
                  <c:v>3.7</c:v>
                </c:pt>
                <c:pt idx="54">
                  <c:v>3.7</c:v>
                </c:pt>
                <c:pt idx="55">
                  <c:v>3.7</c:v>
                </c:pt>
                <c:pt idx="56">
                  <c:v>3.74</c:v>
                </c:pt>
                <c:pt idx="57">
                  <c:v>3.89</c:v>
                </c:pt>
                <c:pt idx="58">
                  <c:v>4</c:v>
                </c:pt>
                <c:pt idx="59">
                  <c:v>4.09</c:v>
                </c:pt>
                <c:pt idx="60">
                  <c:v>4.0999999999999996</c:v>
                </c:pt>
                <c:pt idx="61">
                  <c:v>4.01</c:v>
                </c:pt>
                <c:pt idx="62">
                  <c:v>3.9</c:v>
                </c:pt>
                <c:pt idx="63">
                  <c:v>3.8</c:v>
                </c:pt>
                <c:pt idx="64">
                  <c:v>3.66</c:v>
                </c:pt>
                <c:pt idx="65">
                  <c:v>3.6</c:v>
                </c:pt>
                <c:pt idx="66">
                  <c:v>3.56</c:v>
                </c:pt>
                <c:pt idx="67">
                  <c:v>3.5</c:v>
                </c:pt>
                <c:pt idx="68">
                  <c:v>3.5</c:v>
                </c:pt>
                <c:pt idx="69">
                  <c:v>3.5</c:v>
                </c:pt>
                <c:pt idx="70">
                  <c:v>3.47</c:v>
                </c:pt>
                <c:pt idx="71">
                  <c:v>3.31</c:v>
                </c:pt>
                <c:pt idx="72">
                  <c:v>3.3</c:v>
                </c:pt>
                <c:pt idx="73">
                  <c:v>3.3</c:v>
                </c:pt>
                <c:pt idx="74">
                  <c:v>3.3</c:v>
                </c:pt>
                <c:pt idx="75">
                  <c:v>3.3</c:v>
                </c:pt>
                <c:pt idx="76">
                  <c:v>3.34</c:v>
                </c:pt>
                <c:pt idx="77">
                  <c:v>3.4</c:v>
                </c:pt>
                <c:pt idx="78">
                  <c:v>3.36</c:v>
                </c:pt>
                <c:pt idx="79">
                  <c:v>3.21</c:v>
                </c:pt>
                <c:pt idx="80">
                  <c:v>3.06</c:v>
                </c:pt>
                <c:pt idx="81">
                  <c:v>2.81</c:v>
                </c:pt>
                <c:pt idx="82">
                  <c:v>2.4700000000000002</c:v>
                </c:pt>
                <c:pt idx="83">
                  <c:v>2.11</c:v>
                </c:pt>
                <c:pt idx="84">
                  <c:v>1.67</c:v>
                </c:pt>
                <c:pt idx="85">
                  <c:v>1.31</c:v>
                </c:pt>
                <c:pt idx="86">
                  <c:v>1.1000000000000001</c:v>
                </c:pt>
                <c:pt idx="87">
                  <c:v>1.01</c:v>
                </c:pt>
                <c:pt idx="88">
                  <c:v>0.9</c:v>
                </c:pt>
                <c:pt idx="89">
                  <c:v>0.9</c:v>
                </c:pt>
                <c:pt idx="90">
                  <c:v>1.1599999999999999</c:v>
                </c:pt>
                <c:pt idx="91">
                  <c:v>1.58</c:v>
                </c:pt>
                <c:pt idx="92">
                  <c:v>1.96</c:v>
                </c:pt>
                <c:pt idx="93">
                  <c:v>2.38</c:v>
                </c:pt>
                <c:pt idx="94">
                  <c:v>2.64</c:v>
                </c:pt>
                <c:pt idx="95">
                  <c:v>2.99</c:v>
                </c:pt>
                <c:pt idx="96">
                  <c:v>3.33</c:v>
                </c:pt>
                <c:pt idx="97">
                  <c:v>3.5</c:v>
                </c:pt>
                <c:pt idx="98">
                  <c:v>3.6</c:v>
                </c:pt>
                <c:pt idx="99">
                  <c:v>3.79</c:v>
                </c:pt>
                <c:pt idx="100">
                  <c:v>3.9</c:v>
                </c:pt>
                <c:pt idx="101">
                  <c:v>3.9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3.91</c:v>
                </c:pt>
                <c:pt idx="108">
                  <c:v>3.9</c:v>
                </c:pt>
                <c:pt idx="109">
                  <c:v>3.9</c:v>
                </c:pt>
                <c:pt idx="110">
                  <c:v>3.9</c:v>
                </c:pt>
                <c:pt idx="111">
                  <c:v>3.9</c:v>
                </c:pt>
                <c:pt idx="112">
                  <c:v>3.93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3.9</c:v>
                </c:pt>
                <c:pt idx="120">
                  <c:v>3.8</c:v>
                </c:pt>
                <c:pt idx="121">
                  <c:v>3.8</c:v>
                </c:pt>
                <c:pt idx="122">
                  <c:v>3.57</c:v>
                </c:pt>
                <c:pt idx="123">
                  <c:v>3.21</c:v>
                </c:pt>
                <c:pt idx="124">
                  <c:v>3.1</c:v>
                </c:pt>
                <c:pt idx="125">
                  <c:v>3.1</c:v>
                </c:pt>
                <c:pt idx="126">
                  <c:v>3.2</c:v>
                </c:pt>
                <c:pt idx="127">
                  <c:v>3.2</c:v>
                </c:pt>
                <c:pt idx="128">
                  <c:v>3.33</c:v>
                </c:pt>
                <c:pt idx="129">
                  <c:v>3.5</c:v>
                </c:pt>
                <c:pt idx="130">
                  <c:v>3.6</c:v>
                </c:pt>
                <c:pt idx="131">
                  <c:v>3.7</c:v>
                </c:pt>
                <c:pt idx="132">
                  <c:v>3.8</c:v>
                </c:pt>
                <c:pt idx="133">
                  <c:v>3.8</c:v>
                </c:pt>
                <c:pt idx="134">
                  <c:v>3.8</c:v>
                </c:pt>
                <c:pt idx="135">
                  <c:v>3.8</c:v>
                </c:pt>
                <c:pt idx="136">
                  <c:v>3.7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data'!$J$10:$J$146</c:f>
              <c:numCache>
                <c:formatCode>General</c:formatCode>
                <c:ptCount val="137"/>
                <c:pt idx="0">
                  <c:v>3.7</c:v>
                </c:pt>
                <c:pt idx="1">
                  <c:v>3.7</c:v>
                </c:pt>
                <c:pt idx="2">
                  <c:v>3.7</c:v>
                </c:pt>
                <c:pt idx="3">
                  <c:v>3.79</c:v>
                </c:pt>
                <c:pt idx="4">
                  <c:v>3.84</c:v>
                </c:pt>
                <c:pt idx="5">
                  <c:v>3.9</c:v>
                </c:pt>
                <c:pt idx="6">
                  <c:v>4</c:v>
                </c:pt>
                <c:pt idx="7">
                  <c:v>4</c:v>
                </c:pt>
                <c:pt idx="8">
                  <c:v>4.0999999999999996</c:v>
                </c:pt>
                <c:pt idx="9">
                  <c:v>4.0999999999999996</c:v>
                </c:pt>
                <c:pt idx="10">
                  <c:v>4.0999999999999996</c:v>
                </c:pt>
                <c:pt idx="11">
                  <c:v>4</c:v>
                </c:pt>
                <c:pt idx="12">
                  <c:v>3.87</c:v>
                </c:pt>
                <c:pt idx="13">
                  <c:v>3.7</c:v>
                </c:pt>
                <c:pt idx="14">
                  <c:v>3.6</c:v>
                </c:pt>
                <c:pt idx="15">
                  <c:v>3.5</c:v>
                </c:pt>
                <c:pt idx="16">
                  <c:v>3.5</c:v>
                </c:pt>
                <c:pt idx="17">
                  <c:v>3.32</c:v>
                </c:pt>
                <c:pt idx="18">
                  <c:v>3.07</c:v>
                </c:pt>
                <c:pt idx="19">
                  <c:v>2.82</c:v>
                </c:pt>
                <c:pt idx="20">
                  <c:v>2.66</c:v>
                </c:pt>
                <c:pt idx="21">
                  <c:v>2.41</c:v>
                </c:pt>
                <c:pt idx="22">
                  <c:v>2.0699999999999998</c:v>
                </c:pt>
                <c:pt idx="23">
                  <c:v>1.72</c:v>
                </c:pt>
                <c:pt idx="24">
                  <c:v>1.37</c:v>
                </c:pt>
                <c:pt idx="25">
                  <c:v>1.1200000000000001</c:v>
                </c:pt>
                <c:pt idx="26">
                  <c:v>0.87</c:v>
                </c:pt>
                <c:pt idx="27">
                  <c:v>0.62</c:v>
                </c:pt>
                <c:pt idx="28">
                  <c:v>0.4</c:v>
                </c:pt>
                <c:pt idx="29">
                  <c:v>0.3</c:v>
                </c:pt>
                <c:pt idx="30">
                  <c:v>0.2</c:v>
                </c:pt>
                <c:pt idx="31">
                  <c:v>0.2</c:v>
                </c:pt>
                <c:pt idx="32">
                  <c:v>0.53</c:v>
                </c:pt>
                <c:pt idx="33">
                  <c:v>0.96</c:v>
                </c:pt>
                <c:pt idx="34">
                  <c:v>1.48</c:v>
                </c:pt>
                <c:pt idx="35">
                  <c:v>2.0499999999999998</c:v>
                </c:pt>
                <c:pt idx="36">
                  <c:v>2.5499999999999998</c:v>
                </c:pt>
                <c:pt idx="37">
                  <c:v>2.89</c:v>
                </c:pt>
                <c:pt idx="38">
                  <c:v>3.2</c:v>
                </c:pt>
                <c:pt idx="39">
                  <c:v>3.38</c:v>
                </c:pt>
                <c:pt idx="40">
                  <c:v>3.5</c:v>
                </c:pt>
                <c:pt idx="41">
                  <c:v>3.6</c:v>
                </c:pt>
                <c:pt idx="42">
                  <c:v>3.6</c:v>
                </c:pt>
                <c:pt idx="43">
                  <c:v>3.6</c:v>
                </c:pt>
                <c:pt idx="44">
                  <c:v>3.6</c:v>
                </c:pt>
                <c:pt idx="45">
                  <c:v>3.6</c:v>
                </c:pt>
                <c:pt idx="46">
                  <c:v>3.6</c:v>
                </c:pt>
                <c:pt idx="47">
                  <c:v>3.7</c:v>
                </c:pt>
                <c:pt idx="48">
                  <c:v>3.8</c:v>
                </c:pt>
                <c:pt idx="49">
                  <c:v>3.8</c:v>
                </c:pt>
                <c:pt idx="50">
                  <c:v>3.8</c:v>
                </c:pt>
                <c:pt idx="51">
                  <c:v>3.8</c:v>
                </c:pt>
                <c:pt idx="52">
                  <c:v>3.8</c:v>
                </c:pt>
                <c:pt idx="53">
                  <c:v>3.8</c:v>
                </c:pt>
                <c:pt idx="54">
                  <c:v>3.9</c:v>
                </c:pt>
                <c:pt idx="55">
                  <c:v>3.98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3.92</c:v>
                </c:pt>
                <c:pt idx="60">
                  <c:v>3.78</c:v>
                </c:pt>
                <c:pt idx="61">
                  <c:v>3.6</c:v>
                </c:pt>
                <c:pt idx="62">
                  <c:v>3.5</c:v>
                </c:pt>
                <c:pt idx="63">
                  <c:v>3.42</c:v>
                </c:pt>
                <c:pt idx="64">
                  <c:v>3.4</c:v>
                </c:pt>
                <c:pt idx="65">
                  <c:v>3.4</c:v>
                </c:pt>
                <c:pt idx="66">
                  <c:v>3.4</c:v>
                </c:pt>
                <c:pt idx="67">
                  <c:v>3.4</c:v>
                </c:pt>
                <c:pt idx="68">
                  <c:v>3.4</c:v>
                </c:pt>
                <c:pt idx="69">
                  <c:v>3.22</c:v>
                </c:pt>
                <c:pt idx="70">
                  <c:v>3.1</c:v>
                </c:pt>
                <c:pt idx="71">
                  <c:v>3</c:v>
                </c:pt>
                <c:pt idx="72">
                  <c:v>2.9</c:v>
                </c:pt>
                <c:pt idx="73">
                  <c:v>2.98</c:v>
                </c:pt>
                <c:pt idx="74">
                  <c:v>3.12</c:v>
                </c:pt>
                <c:pt idx="75">
                  <c:v>3.28</c:v>
                </c:pt>
                <c:pt idx="76">
                  <c:v>3.32</c:v>
                </c:pt>
                <c:pt idx="77">
                  <c:v>3.4</c:v>
                </c:pt>
                <c:pt idx="78">
                  <c:v>3.4</c:v>
                </c:pt>
                <c:pt idx="79">
                  <c:v>3.32</c:v>
                </c:pt>
                <c:pt idx="80">
                  <c:v>2.75</c:v>
                </c:pt>
                <c:pt idx="81">
                  <c:v>2.14</c:v>
                </c:pt>
                <c:pt idx="82">
                  <c:v>1.8</c:v>
                </c:pt>
                <c:pt idx="83">
                  <c:v>1.8</c:v>
                </c:pt>
                <c:pt idx="84">
                  <c:v>1.77</c:v>
                </c:pt>
                <c:pt idx="85">
                  <c:v>1.62</c:v>
                </c:pt>
                <c:pt idx="86">
                  <c:v>1.4</c:v>
                </c:pt>
                <c:pt idx="87">
                  <c:v>1.3</c:v>
                </c:pt>
                <c:pt idx="88">
                  <c:v>1.32</c:v>
                </c:pt>
                <c:pt idx="89">
                  <c:v>1.58</c:v>
                </c:pt>
                <c:pt idx="90">
                  <c:v>1.95</c:v>
                </c:pt>
                <c:pt idx="91">
                  <c:v>2.37</c:v>
                </c:pt>
                <c:pt idx="92">
                  <c:v>2.63</c:v>
                </c:pt>
                <c:pt idx="93">
                  <c:v>2.85</c:v>
                </c:pt>
                <c:pt idx="94">
                  <c:v>3.13</c:v>
                </c:pt>
                <c:pt idx="95">
                  <c:v>3.38</c:v>
                </c:pt>
                <c:pt idx="96">
                  <c:v>3.52</c:v>
                </c:pt>
                <c:pt idx="97">
                  <c:v>3.68</c:v>
                </c:pt>
                <c:pt idx="98">
                  <c:v>3.7</c:v>
                </c:pt>
                <c:pt idx="99">
                  <c:v>3.7</c:v>
                </c:pt>
                <c:pt idx="100">
                  <c:v>3.8</c:v>
                </c:pt>
                <c:pt idx="101">
                  <c:v>3.8</c:v>
                </c:pt>
                <c:pt idx="102">
                  <c:v>3.9</c:v>
                </c:pt>
                <c:pt idx="103">
                  <c:v>3.9</c:v>
                </c:pt>
                <c:pt idx="104">
                  <c:v>3.9</c:v>
                </c:pt>
                <c:pt idx="105">
                  <c:v>3.9</c:v>
                </c:pt>
                <c:pt idx="106">
                  <c:v>3.93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4.0999999999999996</c:v>
                </c:pt>
                <c:pt idx="117">
                  <c:v>4.0999999999999996</c:v>
                </c:pt>
                <c:pt idx="118">
                  <c:v>4</c:v>
                </c:pt>
                <c:pt idx="119">
                  <c:v>3.83</c:v>
                </c:pt>
                <c:pt idx="120">
                  <c:v>3.65</c:v>
                </c:pt>
                <c:pt idx="121">
                  <c:v>3.32</c:v>
                </c:pt>
                <c:pt idx="122">
                  <c:v>3.18</c:v>
                </c:pt>
                <c:pt idx="123">
                  <c:v>3.03</c:v>
                </c:pt>
                <c:pt idx="124">
                  <c:v>2.9</c:v>
                </c:pt>
                <c:pt idx="125">
                  <c:v>2.9</c:v>
                </c:pt>
                <c:pt idx="126">
                  <c:v>3.12</c:v>
                </c:pt>
                <c:pt idx="127">
                  <c:v>3.28</c:v>
                </c:pt>
                <c:pt idx="128">
                  <c:v>3.33</c:v>
                </c:pt>
                <c:pt idx="129">
                  <c:v>3.47</c:v>
                </c:pt>
                <c:pt idx="130">
                  <c:v>3.53</c:v>
                </c:pt>
                <c:pt idx="131">
                  <c:v>3.6</c:v>
                </c:pt>
                <c:pt idx="132">
                  <c:v>3.6</c:v>
                </c:pt>
                <c:pt idx="133">
                  <c:v>3.6</c:v>
                </c:pt>
                <c:pt idx="134">
                  <c:v>3.6</c:v>
                </c:pt>
                <c:pt idx="135">
                  <c:v>3.6</c:v>
                </c:pt>
                <c:pt idx="136">
                  <c:v>3.6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924352"/>
        <c:axId val="91927296"/>
      </c:scatterChart>
      <c:valAx>
        <c:axId val="9192435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91927296"/>
        <c:crosses val="autoZero"/>
        <c:crossBetween val="midCat"/>
      </c:valAx>
      <c:valAx>
        <c:axId val="919272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O2 (%)</a:t>
                </a:r>
              </a:p>
            </c:rich>
          </c:tx>
          <c:layout>
            <c:manualLayout>
              <c:xMode val="edge"/>
              <c:yMode val="edge"/>
              <c:x val="1.1714589989350413E-2"/>
              <c:y val="0.4380718483888960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919243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Fuel Flow (L/hr)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data'!$BU$10:$BU$146</c:f>
              <c:numCache>
                <c:formatCode>General</c:formatCode>
                <c:ptCount val="137"/>
                <c:pt idx="0">
                  <c:v>5.70878</c:v>
                </c:pt>
                <c:pt idx="1">
                  <c:v>5.0874769999999998</c:v>
                </c:pt>
                <c:pt idx="2">
                  <c:v>5.4886629999999998</c:v>
                </c:pt>
                <c:pt idx="3">
                  <c:v>5.6450620000000002</c:v>
                </c:pt>
                <c:pt idx="4">
                  <c:v>6.6333690000000001</c:v>
                </c:pt>
                <c:pt idx="5">
                  <c:v>7.6586290000000004</c:v>
                </c:pt>
                <c:pt idx="6">
                  <c:v>8.2910260000000005</c:v>
                </c:pt>
                <c:pt idx="7">
                  <c:v>7.6192320000000002</c:v>
                </c:pt>
                <c:pt idx="8">
                  <c:v>7.6446160000000001</c:v>
                </c:pt>
                <c:pt idx="9">
                  <c:v>8.5381350000000005</c:v>
                </c:pt>
                <c:pt idx="10">
                  <c:v>9.9846149999999998</c:v>
                </c:pt>
                <c:pt idx="11">
                  <c:v>10.141562</c:v>
                </c:pt>
                <c:pt idx="12">
                  <c:v>8.2158870000000004</c:v>
                </c:pt>
                <c:pt idx="13">
                  <c:v>6.7789630000000001</c:v>
                </c:pt>
                <c:pt idx="14">
                  <c:v>6.8327989999999996</c:v>
                </c:pt>
                <c:pt idx="15">
                  <c:v>6.5560609999999997</c:v>
                </c:pt>
                <c:pt idx="16">
                  <c:v>5.3785689999999997</c:v>
                </c:pt>
                <c:pt idx="17">
                  <c:v>5.3495910000000002</c:v>
                </c:pt>
                <c:pt idx="18">
                  <c:v>3.101585</c:v>
                </c:pt>
                <c:pt idx="19">
                  <c:v>2.2679749999999999</c:v>
                </c:pt>
                <c:pt idx="20">
                  <c:v>2.311788</c:v>
                </c:pt>
                <c:pt idx="21">
                  <c:v>1.803488</c:v>
                </c:pt>
                <c:pt idx="22">
                  <c:v>1.77905</c:v>
                </c:pt>
                <c:pt idx="23">
                  <c:v>1.4467000000000001</c:v>
                </c:pt>
                <c:pt idx="24">
                  <c:v>1.7644120000000001</c:v>
                </c:pt>
                <c:pt idx="25">
                  <c:v>1.7088680000000001</c:v>
                </c:pt>
                <c:pt idx="26">
                  <c:v>1.4323159999999999</c:v>
                </c:pt>
                <c:pt idx="27">
                  <c:v>1.5600689999999999</c:v>
                </c:pt>
                <c:pt idx="28">
                  <c:v>1.896922</c:v>
                </c:pt>
                <c:pt idx="29">
                  <c:v>2.189756</c:v>
                </c:pt>
                <c:pt idx="30">
                  <c:v>2.4387699999999999</c:v>
                </c:pt>
                <c:pt idx="31">
                  <c:v>3.0437400000000001</c:v>
                </c:pt>
                <c:pt idx="32">
                  <c:v>3.9784449999999998</c:v>
                </c:pt>
                <c:pt idx="33">
                  <c:v>4.1346489999999996</c:v>
                </c:pt>
                <c:pt idx="34">
                  <c:v>5.218324</c:v>
                </c:pt>
                <c:pt idx="35">
                  <c:v>6.8675519999999999</c:v>
                </c:pt>
                <c:pt idx="36">
                  <c:v>7.2956320000000003</c:v>
                </c:pt>
                <c:pt idx="37">
                  <c:v>7.0275749999999997</c:v>
                </c:pt>
                <c:pt idx="38">
                  <c:v>6.6881849999999998</c:v>
                </c:pt>
                <c:pt idx="39">
                  <c:v>6.0569389999999999</c:v>
                </c:pt>
                <c:pt idx="40">
                  <c:v>6.90097</c:v>
                </c:pt>
                <c:pt idx="41">
                  <c:v>7.4056620000000004</c:v>
                </c:pt>
                <c:pt idx="42">
                  <c:v>6.4566619999999997</c:v>
                </c:pt>
                <c:pt idx="43">
                  <c:v>6.163138</c:v>
                </c:pt>
                <c:pt idx="44">
                  <c:v>6.1777069999999998</c:v>
                </c:pt>
                <c:pt idx="45">
                  <c:v>6.436725</c:v>
                </c:pt>
                <c:pt idx="46">
                  <c:v>6.3525299999999998</c:v>
                </c:pt>
                <c:pt idx="47">
                  <c:v>7.8458290000000002</c:v>
                </c:pt>
                <c:pt idx="48">
                  <c:v>7.9592770000000002</c:v>
                </c:pt>
                <c:pt idx="49">
                  <c:v>7.1691710000000004</c:v>
                </c:pt>
                <c:pt idx="50">
                  <c:v>6.69048</c:v>
                </c:pt>
                <c:pt idx="51">
                  <c:v>6.27555</c:v>
                </c:pt>
                <c:pt idx="52">
                  <c:v>6.8227739999999999</c:v>
                </c:pt>
                <c:pt idx="53">
                  <c:v>7.6045590000000001</c:v>
                </c:pt>
                <c:pt idx="54">
                  <c:v>8.3996750000000002</c:v>
                </c:pt>
                <c:pt idx="55">
                  <c:v>10.229538</c:v>
                </c:pt>
                <c:pt idx="56">
                  <c:v>10.143281</c:v>
                </c:pt>
                <c:pt idx="57">
                  <c:v>11.890419</c:v>
                </c:pt>
                <c:pt idx="58">
                  <c:v>13.128259999999999</c:v>
                </c:pt>
                <c:pt idx="59">
                  <c:v>11.797844</c:v>
                </c:pt>
                <c:pt idx="60">
                  <c:v>10.303421999999999</c:v>
                </c:pt>
                <c:pt idx="61">
                  <c:v>10.375439999999999</c:v>
                </c:pt>
                <c:pt idx="62">
                  <c:v>9.7505620000000004</c:v>
                </c:pt>
                <c:pt idx="63">
                  <c:v>10.312454000000001</c:v>
                </c:pt>
                <c:pt idx="64">
                  <c:v>11.079547</c:v>
                </c:pt>
                <c:pt idx="65">
                  <c:v>11.203201</c:v>
                </c:pt>
                <c:pt idx="66">
                  <c:v>10.317468</c:v>
                </c:pt>
                <c:pt idx="67">
                  <c:v>9.9513839999999991</c:v>
                </c:pt>
                <c:pt idx="68">
                  <c:v>8.4360160000000004</c:v>
                </c:pt>
                <c:pt idx="69">
                  <c:v>5.1182040000000004</c:v>
                </c:pt>
                <c:pt idx="70">
                  <c:v>3.7956979999999998</c:v>
                </c:pt>
                <c:pt idx="71">
                  <c:v>3.1286839999999998</c:v>
                </c:pt>
                <c:pt idx="72">
                  <c:v>3.9051119999999999</c:v>
                </c:pt>
                <c:pt idx="73">
                  <c:v>4.2618999999999998</c:v>
                </c:pt>
                <c:pt idx="74">
                  <c:v>4.3350809999999997</c:v>
                </c:pt>
                <c:pt idx="75">
                  <c:v>4.65395</c:v>
                </c:pt>
                <c:pt idx="76">
                  <c:v>3.6809470000000002</c:v>
                </c:pt>
                <c:pt idx="77">
                  <c:v>3.1817929999999999</c:v>
                </c:pt>
                <c:pt idx="78">
                  <c:v>3.284049</c:v>
                </c:pt>
                <c:pt idx="79">
                  <c:v>3.1958679999999999</c:v>
                </c:pt>
                <c:pt idx="80">
                  <c:v>3.0444339999999999</c:v>
                </c:pt>
                <c:pt idx="81">
                  <c:v>2.7502559999999998</c:v>
                </c:pt>
                <c:pt idx="82">
                  <c:v>2.2241050000000002</c:v>
                </c:pt>
                <c:pt idx="83">
                  <c:v>2.5953400000000002</c:v>
                </c:pt>
                <c:pt idx="84">
                  <c:v>2.3264499999999999</c:v>
                </c:pt>
                <c:pt idx="85">
                  <c:v>1.58355</c:v>
                </c:pt>
                <c:pt idx="86">
                  <c:v>1.666633</c:v>
                </c:pt>
                <c:pt idx="87">
                  <c:v>1.8476379999999999</c:v>
                </c:pt>
                <c:pt idx="88">
                  <c:v>2.6978170000000001</c:v>
                </c:pt>
                <c:pt idx="89">
                  <c:v>3.45472</c:v>
                </c:pt>
                <c:pt idx="90">
                  <c:v>3.4824299999999999</c:v>
                </c:pt>
                <c:pt idx="91">
                  <c:v>4.3413300000000001</c:v>
                </c:pt>
                <c:pt idx="92">
                  <c:v>4.6961259999999996</c:v>
                </c:pt>
                <c:pt idx="93">
                  <c:v>4.0908379999999998</c:v>
                </c:pt>
                <c:pt idx="94">
                  <c:v>4.7847939999999998</c:v>
                </c:pt>
                <c:pt idx="95">
                  <c:v>5.1851279999999997</c:v>
                </c:pt>
                <c:pt idx="96">
                  <c:v>5.4300129999999998</c:v>
                </c:pt>
                <c:pt idx="97">
                  <c:v>4.2913079999999999</c:v>
                </c:pt>
                <c:pt idx="98">
                  <c:v>4.1152749999999996</c:v>
                </c:pt>
                <c:pt idx="99">
                  <c:v>4.7010329999999998</c:v>
                </c:pt>
                <c:pt idx="100">
                  <c:v>4.7138739999999997</c:v>
                </c:pt>
                <c:pt idx="101">
                  <c:v>5.3713189999999997</c:v>
                </c:pt>
                <c:pt idx="102">
                  <c:v>5.1849740000000004</c:v>
                </c:pt>
                <c:pt idx="103">
                  <c:v>4.6822249999999999</c:v>
                </c:pt>
                <c:pt idx="104">
                  <c:v>5.1320699999999997</c:v>
                </c:pt>
                <c:pt idx="105">
                  <c:v>4.5202530000000003</c:v>
                </c:pt>
                <c:pt idx="106">
                  <c:v>5.0585630000000004</c:v>
                </c:pt>
                <c:pt idx="107">
                  <c:v>4.7066619999999997</c:v>
                </c:pt>
                <c:pt idx="108">
                  <c:v>5.713419</c:v>
                </c:pt>
                <c:pt idx="109">
                  <c:v>6.3342000000000001</c:v>
                </c:pt>
                <c:pt idx="110">
                  <c:v>7.5330000000000004</c:v>
                </c:pt>
                <c:pt idx="111">
                  <c:v>6.684596</c:v>
                </c:pt>
                <c:pt idx="112">
                  <c:v>6.4729840000000003</c:v>
                </c:pt>
                <c:pt idx="113">
                  <c:v>7.610951</c:v>
                </c:pt>
                <c:pt idx="114">
                  <c:v>8.5825910000000007</c:v>
                </c:pt>
                <c:pt idx="115">
                  <c:v>8.1759810000000002</c:v>
                </c:pt>
                <c:pt idx="116">
                  <c:v>9.1623509999999992</c:v>
                </c:pt>
                <c:pt idx="117">
                  <c:v>10.537425000000001</c:v>
                </c:pt>
                <c:pt idx="118">
                  <c:v>10.449906</c:v>
                </c:pt>
                <c:pt idx="119">
                  <c:v>9.2629180000000009</c:v>
                </c:pt>
                <c:pt idx="120">
                  <c:v>5.9206859999999999</c:v>
                </c:pt>
                <c:pt idx="121">
                  <c:v>4.3895949999999999</c:v>
                </c:pt>
                <c:pt idx="122">
                  <c:v>3.653149</c:v>
                </c:pt>
                <c:pt idx="123">
                  <c:v>4.4146429999999999</c:v>
                </c:pt>
                <c:pt idx="124">
                  <c:v>5.338654</c:v>
                </c:pt>
                <c:pt idx="125">
                  <c:v>6.47105</c:v>
                </c:pt>
                <c:pt idx="126">
                  <c:v>4.8777249999999999</c:v>
                </c:pt>
                <c:pt idx="127">
                  <c:v>4.223249</c:v>
                </c:pt>
                <c:pt idx="128">
                  <c:v>3.3622869999999998</c:v>
                </c:pt>
                <c:pt idx="129">
                  <c:v>3.8824920000000001</c:v>
                </c:pt>
                <c:pt idx="130">
                  <c:v>5.3323799999999997</c:v>
                </c:pt>
                <c:pt idx="131">
                  <c:v>5.5659640000000001</c:v>
                </c:pt>
                <c:pt idx="132">
                  <c:v>6.4174930000000003</c:v>
                </c:pt>
                <c:pt idx="133">
                  <c:v>6.3674460000000002</c:v>
                </c:pt>
                <c:pt idx="134">
                  <c:v>6.0658950000000003</c:v>
                </c:pt>
                <c:pt idx="135">
                  <c:v>6.2611999999999997</c:v>
                </c:pt>
                <c:pt idx="136">
                  <c:v>5.0437630000000002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data'!$BU$10:$BU$146</c:f>
              <c:numCache>
                <c:formatCode>General</c:formatCode>
                <c:ptCount val="137"/>
                <c:pt idx="0">
                  <c:v>5.0437630000000002</c:v>
                </c:pt>
                <c:pt idx="1">
                  <c:v>5.1367630000000002</c:v>
                </c:pt>
                <c:pt idx="2">
                  <c:v>5.0194039999999998</c:v>
                </c:pt>
                <c:pt idx="3">
                  <c:v>5.8522189999999998</c:v>
                </c:pt>
                <c:pt idx="4">
                  <c:v>7.9663300000000001</c:v>
                </c:pt>
                <c:pt idx="5">
                  <c:v>6.9637840000000004</c:v>
                </c:pt>
                <c:pt idx="6">
                  <c:v>7.9031169999999999</c:v>
                </c:pt>
                <c:pt idx="7">
                  <c:v>9.0423139999999993</c:v>
                </c:pt>
                <c:pt idx="8">
                  <c:v>9.3355160000000001</c:v>
                </c:pt>
                <c:pt idx="9">
                  <c:v>9.7261249999999997</c:v>
                </c:pt>
                <c:pt idx="10">
                  <c:v>9.7358899999999995</c:v>
                </c:pt>
                <c:pt idx="11">
                  <c:v>9.0788860000000007</c:v>
                </c:pt>
                <c:pt idx="12">
                  <c:v>6.0118939999999998</c:v>
                </c:pt>
                <c:pt idx="13">
                  <c:v>5.2719259999999997</c:v>
                </c:pt>
                <c:pt idx="14">
                  <c:v>6.1088589999999998</c:v>
                </c:pt>
                <c:pt idx="15">
                  <c:v>3.696288</c:v>
                </c:pt>
                <c:pt idx="16">
                  <c:v>2.192539</c:v>
                </c:pt>
                <c:pt idx="17">
                  <c:v>1.7740260000000001</c:v>
                </c:pt>
                <c:pt idx="18">
                  <c:v>1.804103</c:v>
                </c:pt>
                <c:pt idx="19">
                  <c:v>1.9986759999999999</c:v>
                </c:pt>
                <c:pt idx="20">
                  <c:v>1.6275379999999999</c:v>
                </c:pt>
                <c:pt idx="21">
                  <c:v>1.4759420000000001</c:v>
                </c:pt>
                <c:pt idx="22">
                  <c:v>1.7889029999999999</c:v>
                </c:pt>
                <c:pt idx="23">
                  <c:v>1.7643340000000001</c:v>
                </c:pt>
                <c:pt idx="24">
                  <c:v>1.9843299999999999</c:v>
                </c:pt>
                <c:pt idx="25">
                  <c:v>1.918795</c:v>
                </c:pt>
                <c:pt idx="26">
                  <c:v>1.707964</c:v>
                </c:pt>
                <c:pt idx="27">
                  <c:v>2.1551149999999999</c:v>
                </c:pt>
                <c:pt idx="28">
                  <c:v>2.2300629999999999</c:v>
                </c:pt>
                <c:pt idx="29">
                  <c:v>2.903448</c:v>
                </c:pt>
                <c:pt idx="30">
                  <c:v>3.1719919999999999</c:v>
                </c:pt>
                <c:pt idx="31">
                  <c:v>3.3082120000000002</c:v>
                </c:pt>
                <c:pt idx="32">
                  <c:v>3.91</c:v>
                </c:pt>
                <c:pt idx="33">
                  <c:v>4.1345029999999996</c:v>
                </c:pt>
                <c:pt idx="34">
                  <c:v>5.449465</c:v>
                </c:pt>
                <c:pt idx="35">
                  <c:v>5.7339710000000004</c:v>
                </c:pt>
                <c:pt idx="36">
                  <c:v>6.3858540000000001</c:v>
                </c:pt>
                <c:pt idx="37">
                  <c:v>5.8916339999999998</c:v>
                </c:pt>
                <c:pt idx="38">
                  <c:v>5.2778159999999996</c:v>
                </c:pt>
                <c:pt idx="39">
                  <c:v>5.3542290000000001</c:v>
                </c:pt>
                <c:pt idx="40">
                  <c:v>6.5939009999999998</c:v>
                </c:pt>
                <c:pt idx="41">
                  <c:v>7.1553000000000004</c:v>
                </c:pt>
                <c:pt idx="42">
                  <c:v>6.5052630000000002</c:v>
                </c:pt>
                <c:pt idx="43">
                  <c:v>5.9623350000000004</c:v>
                </c:pt>
                <c:pt idx="44">
                  <c:v>7.5320090000000004</c:v>
                </c:pt>
                <c:pt idx="45">
                  <c:v>7.0722120000000004</c:v>
                </c:pt>
                <c:pt idx="46">
                  <c:v>6.5238300000000002</c:v>
                </c:pt>
                <c:pt idx="47">
                  <c:v>5.9880420000000001</c:v>
                </c:pt>
                <c:pt idx="48">
                  <c:v>7.0547959999999996</c:v>
                </c:pt>
                <c:pt idx="49">
                  <c:v>7.3833710000000004</c:v>
                </c:pt>
                <c:pt idx="50">
                  <c:v>6.7335310000000002</c:v>
                </c:pt>
                <c:pt idx="51">
                  <c:v>5.8797940000000004</c:v>
                </c:pt>
                <c:pt idx="52">
                  <c:v>5.7311319999999997</c:v>
                </c:pt>
                <c:pt idx="53">
                  <c:v>7.2871449999999998</c:v>
                </c:pt>
                <c:pt idx="54">
                  <c:v>7.64405</c:v>
                </c:pt>
                <c:pt idx="55">
                  <c:v>8.7240660000000005</c:v>
                </c:pt>
                <c:pt idx="56">
                  <c:v>9.1982610000000005</c:v>
                </c:pt>
                <c:pt idx="57">
                  <c:v>9.4749389999999991</c:v>
                </c:pt>
                <c:pt idx="58">
                  <c:v>10.532905</c:v>
                </c:pt>
                <c:pt idx="59">
                  <c:v>9.7133079999999996</c:v>
                </c:pt>
                <c:pt idx="60">
                  <c:v>10.051918000000001</c:v>
                </c:pt>
                <c:pt idx="61">
                  <c:v>9.2959669999999992</c:v>
                </c:pt>
                <c:pt idx="62">
                  <c:v>9.3399099999999997</c:v>
                </c:pt>
                <c:pt idx="63">
                  <c:v>10.270911</c:v>
                </c:pt>
                <c:pt idx="64">
                  <c:v>11.737412000000001</c:v>
                </c:pt>
                <c:pt idx="65">
                  <c:v>9.1689939999999996</c:v>
                </c:pt>
                <c:pt idx="66">
                  <c:v>9.0761710000000004</c:v>
                </c:pt>
                <c:pt idx="67">
                  <c:v>9.2332730000000005</c:v>
                </c:pt>
                <c:pt idx="68">
                  <c:v>7.8608669999999998</c:v>
                </c:pt>
                <c:pt idx="69">
                  <c:v>4.8787839999999996</c:v>
                </c:pt>
                <c:pt idx="70">
                  <c:v>3.7927439999999999</c:v>
                </c:pt>
                <c:pt idx="71">
                  <c:v>3.7926220000000002</c:v>
                </c:pt>
                <c:pt idx="72">
                  <c:v>3.778038</c:v>
                </c:pt>
                <c:pt idx="73">
                  <c:v>3.9784250000000001</c:v>
                </c:pt>
                <c:pt idx="74">
                  <c:v>4.1588669999999999</c:v>
                </c:pt>
                <c:pt idx="75">
                  <c:v>5.5529630000000001</c:v>
                </c:pt>
                <c:pt idx="76">
                  <c:v>4.457732</c:v>
                </c:pt>
                <c:pt idx="77">
                  <c:v>3.0790760000000001</c:v>
                </c:pt>
                <c:pt idx="78">
                  <c:v>2.7184710000000001</c:v>
                </c:pt>
                <c:pt idx="79">
                  <c:v>2.221616</c:v>
                </c:pt>
                <c:pt idx="80">
                  <c:v>2.6718899999999999</c:v>
                </c:pt>
                <c:pt idx="81">
                  <c:v>2.1991550000000002</c:v>
                </c:pt>
                <c:pt idx="82">
                  <c:v>2.155602</c:v>
                </c:pt>
                <c:pt idx="83">
                  <c:v>2.3069639999999998</c:v>
                </c:pt>
                <c:pt idx="84">
                  <c:v>2.0673539999999999</c:v>
                </c:pt>
                <c:pt idx="85">
                  <c:v>2.2091500000000002</c:v>
                </c:pt>
                <c:pt idx="86">
                  <c:v>2.5170629999999998</c:v>
                </c:pt>
                <c:pt idx="87">
                  <c:v>2.6059709999999998</c:v>
                </c:pt>
                <c:pt idx="88">
                  <c:v>3.5281069999999999</c:v>
                </c:pt>
                <c:pt idx="89">
                  <c:v>4.1131419999999999</c:v>
                </c:pt>
                <c:pt idx="90">
                  <c:v>3.9134180000000001</c:v>
                </c:pt>
                <c:pt idx="91">
                  <c:v>4.81846</c:v>
                </c:pt>
                <c:pt idx="92">
                  <c:v>4.4815839999999998</c:v>
                </c:pt>
                <c:pt idx="93">
                  <c:v>4.3352130000000004</c:v>
                </c:pt>
                <c:pt idx="94">
                  <c:v>5.0631529999999998</c:v>
                </c:pt>
                <c:pt idx="95">
                  <c:v>6.2608680000000003</c:v>
                </c:pt>
                <c:pt idx="96">
                  <c:v>6.2364499999999996</c:v>
                </c:pt>
                <c:pt idx="97">
                  <c:v>5.9432</c:v>
                </c:pt>
                <c:pt idx="98">
                  <c:v>5.3611360000000001</c:v>
                </c:pt>
                <c:pt idx="99">
                  <c:v>4.8073519999999998</c:v>
                </c:pt>
                <c:pt idx="100">
                  <c:v>4.5077790000000002</c:v>
                </c:pt>
                <c:pt idx="101">
                  <c:v>4.9215809999999998</c:v>
                </c:pt>
                <c:pt idx="102">
                  <c:v>4.8041780000000003</c:v>
                </c:pt>
                <c:pt idx="103">
                  <c:v>4.6724500000000004</c:v>
                </c:pt>
                <c:pt idx="104">
                  <c:v>4.8972749999999996</c:v>
                </c:pt>
                <c:pt idx="105">
                  <c:v>4.3545619999999996</c:v>
                </c:pt>
                <c:pt idx="106">
                  <c:v>5.331207</c:v>
                </c:pt>
                <c:pt idx="107">
                  <c:v>5.9634099999999997</c:v>
                </c:pt>
                <c:pt idx="108">
                  <c:v>5.8407349999999996</c:v>
                </c:pt>
                <c:pt idx="109">
                  <c:v>6.7400140000000004</c:v>
                </c:pt>
                <c:pt idx="110">
                  <c:v>7.520842</c:v>
                </c:pt>
                <c:pt idx="111">
                  <c:v>7.44062</c:v>
                </c:pt>
                <c:pt idx="112">
                  <c:v>7.7397790000000004</c:v>
                </c:pt>
                <c:pt idx="113">
                  <c:v>6.8719419999999998</c:v>
                </c:pt>
                <c:pt idx="114">
                  <c:v>7.1846249999999996</c:v>
                </c:pt>
                <c:pt idx="115">
                  <c:v>8.421163</c:v>
                </c:pt>
                <c:pt idx="116">
                  <c:v>10.019595000000001</c:v>
                </c:pt>
                <c:pt idx="117">
                  <c:v>8.7501909999999992</c:v>
                </c:pt>
                <c:pt idx="118">
                  <c:v>7.5609630000000001</c:v>
                </c:pt>
                <c:pt idx="119">
                  <c:v>8.8894789999999997</c:v>
                </c:pt>
                <c:pt idx="120">
                  <c:v>7.4458700000000002</c:v>
                </c:pt>
                <c:pt idx="121">
                  <c:v>4.3556609999999996</c:v>
                </c:pt>
                <c:pt idx="122">
                  <c:v>3.6676760000000002</c:v>
                </c:pt>
                <c:pt idx="123">
                  <c:v>4.4493830000000001</c:v>
                </c:pt>
                <c:pt idx="124">
                  <c:v>4.9352029999999996</c:v>
                </c:pt>
                <c:pt idx="125">
                  <c:v>3.7633749999999999</c:v>
                </c:pt>
                <c:pt idx="126">
                  <c:v>4.0957249999999998</c:v>
                </c:pt>
                <c:pt idx="127">
                  <c:v>5.347003</c:v>
                </c:pt>
                <c:pt idx="128">
                  <c:v>5.0535969999999999</c:v>
                </c:pt>
                <c:pt idx="129">
                  <c:v>5.1908200000000004</c:v>
                </c:pt>
                <c:pt idx="130">
                  <c:v>5.5552469999999996</c:v>
                </c:pt>
                <c:pt idx="131">
                  <c:v>6.2049279999999998</c:v>
                </c:pt>
                <c:pt idx="132">
                  <c:v>6.3677640000000002</c:v>
                </c:pt>
                <c:pt idx="133">
                  <c:v>4.9376930000000003</c:v>
                </c:pt>
                <c:pt idx="134">
                  <c:v>5.3805709999999998</c:v>
                </c:pt>
                <c:pt idx="135">
                  <c:v>4.5551500000000003</c:v>
                </c:pt>
                <c:pt idx="136">
                  <c:v>3.7682630000000001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data'!$BU$10:$BU$146</c:f>
              <c:numCache>
                <c:formatCode>General</c:formatCode>
                <c:ptCount val="137"/>
                <c:pt idx="0">
                  <c:v>3.7682630000000001</c:v>
                </c:pt>
                <c:pt idx="1">
                  <c:v>4.9217129999999996</c:v>
                </c:pt>
                <c:pt idx="2">
                  <c:v>5.5521909999999997</c:v>
                </c:pt>
                <c:pt idx="3">
                  <c:v>5.9887059999999996</c:v>
                </c:pt>
                <c:pt idx="4">
                  <c:v>7.9533630000000004</c:v>
                </c:pt>
                <c:pt idx="5">
                  <c:v>9.1413080000000004</c:v>
                </c:pt>
                <c:pt idx="6">
                  <c:v>9.2395960000000006</c:v>
                </c:pt>
                <c:pt idx="7">
                  <c:v>8.6326870000000007</c:v>
                </c:pt>
                <c:pt idx="8">
                  <c:v>9.5121690000000001</c:v>
                </c:pt>
                <c:pt idx="9">
                  <c:v>10.493575</c:v>
                </c:pt>
                <c:pt idx="10">
                  <c:v>9.5813600000000001</c:v>
                </c:pt>
                <c:pt idx="11">
                  <c:v>7.2481629999999999</c:v>
                </c:pt>
                <c:pt idx="12">
                  <c:v>5.1906869999999996</c:v>
                </c:pt>
                <c:pt idx="13">
                  <c:v>4.5064320000000002</c:v>
                </c:pt>
                <c:pt idx="14">
                  <c:v>4.0747999999999998</c:v>
                </c:pt>
                <c:pt idx="15">
                  <c:v>2.8212250000000001</c:v>
                </c:pt>
                <c:pt idx="16">
                  <c:v>2.0997699999999999</c:v>
                </c:pt>
                <c:pt idx="17">
                  <c:v>1.641243</c:v>
                </c:pt>
                <c:pt idx="18">
                  <c:v>1.5410999999999999</c:v>
                </c:pt>
                <c:pt idx="19">
                  <c:v>2.2728830000000002</c:v>
                </c:pt>
                <c:pt idx="20">
                  <c:v>2.28735</c:v>
                </c:pt>
                <c:pt idx="21">
                  <c:v>1.6615549999999999</c:v>
                </c:pt>
                <c:pt idx="22">
                  <c:v>2.1109300000000002</c:v>
                </c:pt>
                <c:pt idx="23">
                  <c:v>2.468188</c:v>
                </c:pt>
                <c:pt idx="24">
                  <c:v>2.760456</c:v>
                </c:pt>
                <c:pt idx="25">
                  <c:v>2.004461</c:v>
                </c:pt>
                <c:pt idx="26">
                  <c:v>2.086684</c:v>
                </c:pt>
                <c:pt idx="27">
                  <c:v>1.993622</c:v>
                </c:pt>
                <c:pt idx="28">
                  <c:v>1.931222</c:v>
                </c:pt>
                <c:pt idx="29">
                  <c:v>2.4838849999999999</c:v>
                </c:pt>
                <c:pt idx="30">
                  <c:v>3.5532119999999998</c:v>
                </c:pt>
                <c:pt idx="31">
                  <c:v>3.72424</c:v>
                </c:pt>
                <c:pt idx="32">
                  <c:v>3.8562569999999998</c:v>
                </c:pt>
                <c:pt idx="33">
                  <c:v>3.8366880000000001</c:v>
                </c:pt>
                <c:pt idx="34">
                  <c:v>4.2358580000000003</c:v>
                </c:pt>
                <c:pt idx="35">
                  <c:v>5.9388030000000001</c:v>
                </c:pt>
                <c:pt idx="36">
                  <c:v>6.2742610000000001</c:v>
                </c:pt>
                <c:pt idx="37">
                  <c:v>5.975835</c:v>
                </c:pt>
                <c:pt idx="38">
                  <c:v>5.6301949999999996</c:v>
                </c:pt>
                <c:pt idx="39">
                  <c:v>5.5421610000000001</c:v>
                </c:pt>
                <c:pt idx="40">
                  <c:v>5.3858689999999996</c:v>
                </c:pt>
                <c:pt idx="41">
                  <c:v>5.249155</c:v>
                </c:pt>
                <c:pt idx="42">
                  <c:v>5.0988110000000004</c:v>
                </c:pt>
                <c:pt idx="43">
                  <c:v>4.4705969999999997</c:v>
                </c:pt>
                <c:pt idx="44">
                  <c:v>5.8444479999999999</c:v>
                </c:pt>
                <c:pt idx="45">
                  <c:v>6.8076420000000004</c:v>
                </c:pt>
                <c:pt idx="46">
                  <c:v>7.3699320000000004</c:v>
                </c:pt>
                <c:pt idx="47">
                  <c:v>6.857831</c:v>
                </c:pt>
                <c:pt idx="48">
                  <c:v>6.4421249999999999</c:v>
                </c:pt>
                <c:pt idx="49">
                  <c:v>7.7987339999999996</c:v>
                </c:pt>
                <c:pt idx="50">
                  <c:v>8.5816890000000008</c:v>
                </c:pt>
                <c:pt idx="51">
                  <c:v>7.6635999999999997</c:v>
                </c:pt>
                <c:pt idx="52">
                  <c:v>7.4534370000000001</c:v>
                </c:pt>
                <c:pt idx="53">
                  <c:v>9.4472050000000003</c:v>
                </c:pt>
                <c:pt idx="54">
                  <c:v>11.210184</c:v>
                </c:pt>
                <c:pt idx="55">
                  <c:v>12.766336000000001</c:v>
                </c:pt>
                <c:pt idx="56">
                  <c:v>12.116206</c:v>
                </c:pt>
                <c:pt idx="57">
                  <c:v>12.092193</c:v>
                </c:pt>
                <c:pt idx="58">
                  <c:v>10.203400999999999</c:v>
                </c:pt>
                <c:pt idx="59">
                  <c:v>8.8962749999999993</c:v>
                </c:pt>
                <c:pt idx="60">
                  <c:v>9.2969919999999995</c:v>
                </c:pt>
                <c:pt idx="61">
                  <c:v>10.005826000000001</c:v>
                </c:pt>
                <c:pt idx="62">
                  <c:v>10.850519</c:v>
                </c:pt>
                <c:pt idx="63">
                  <c:v>9.6240939999999995</c:v>
                </c:pt>
                <c:pt idx="64">
                  <c:v>9.2911370000000009</c:v>
                </c:pt>
                <c:pt idx="65">
                  <c:v>10.078332</c:v>
                </c:pt>
                <c:pt idx="66">
                  <c:v>8.5430449999999993</c:v>
                </c:pt>
                <c:pt idx="67">
                  <c:v>6.7707259999999998</c:v>
                </c:pt>
                <c:pt idx="68">
                  <c:v>4.300414</c:v>
                </c:pt>
                <c:pt idx="69">
                  <c:v>3.0781000000000001</c:v>
                </c:pt>
                <c:pt idx="70">
                  <c:v>3.1557330000000001</c:v>
                </c:pt>
                <c:pt idx="71">
                  <c:v>4.7904340000000003</c:v>
                </c:pt>
                <c:pt idx="72">
                  <c:v>5.7181309999999996</c:v>
                </c:pt>
                <c:pt idx="73">
                  <c:v>6.3895020000000002</c:v>
                </c:pt>
                <c:pt idx="74">
                  <c:v>5.0297460000000003</c:v>
                </c:pt>
                <c:pt idx="75">
                  <c:v>4.3743119999999998</c:v>
                </c:pt>
                <c:pt idx="76">
                  <c:v>3.6364510000000001</c:v>
                </c:pt>
                <c:pt idx="77">
                  <c:v>2.898155</c:v>
                </c:pt>
                <c:pt idx="78">
                  <c:v>2.1252080000000002</c:v>
                </c:pt>
                <c:pt idx="79">
                  <c:v>1.217822</c:v>
                </c:pt>
                <c:pt idx="80">
                  <c:v>1.561436</c:v>
                </c:pt>
                <c:pt idx="81">
                  <c:v>2.2336649999999998</c:v>
                </c:pt>
                <c:pt idx="82">
                  <c:v>2.2775750000000001</c:v>
                </c:pt>
                <c:pt idx="83">
                  <c:v>2.2286999999999999</c:v>
                </c:pt>
                <c:pt idx="84">
                  <c:v>1.9354499999999999</c:v>
                </c:pt>
                <c:pt idx="85">
                  <c:v>2.0867330000000002</c:v>
                </c:pt>
                <c:pt idx="86">
                  <c:v>3.0593590000000002</c:v>
                </c:pt>
                <c:pt idx="87">
                  <c:v>3.4514589999999998</c:v>
                </c:pt>
                <c:pt idx="88">
                  <c:v>4.1593799999999996</c:v>
                </c:pt>
                <c:pt idx="89">
                  <c:v>4.1041090000000002</c:v>
                </c:pt>
                <c:pt idx="90">
                  <c:v>3.9361470000000001</c:v>
                </c:pt>
                <c:pt idx="91">
                  <c:v>4.5020910000000001</c:v>
                </c:pt>
                <c:pt idx="92">
                  <c:v>4.8926999999999996</c:v>
                </c:pt>
                <c:pt idx="93">
                  <c:v>4.8923880000000004</c:v>
                </c:pt>
                <c:pt idx="94">
                  <c:v>3.914615</c:v>
                </c:pt>
                <c:pt idx="95">
                  <c:v>4.9074609999999996</c:v>
                </c:pt>
                <c:pt idx="96">
                  <c:v>4.4622869999999999</c:v>
                </c:pt>
                <c:pt idx="97">
                  <c:v>4.4230900000000002</c:v>
                </c:pt>
                <c:pt idx="98">
                  <c:v>4.7261240000000004</c:v>
                </c:pt>
                <c:pt idx="99">
                  <c:v>4.3743119999999998</c:v>
                </c:pt>
                <c:pt idx="100">
                  <c:v>4.4440359999999997</c:v>
                </c:pt>
                <c:pt idx="101">
                  <c:v>4.6321880000000002</c:v>
                </c:pt>
                <c:pt idx="102">
                  <c:v>4.4637380000000002</c:v>
                </c:pt>
                <c:pt idx="103">
                  <c:v>5.1319720000000002</c:v>
                </c:pt>
                <c:pt idx="104">
                  <c:v>5.2100949999999999</c:v>
                </c:pt>
                <c:pt idx="105">
                  <c:v>5.3850069999999999</c:v>
                </c:pt>
                <c:pt idx="106">
                  <c:v>6.3195379999999997</c:v>
                </c:pt>
                <c:pt idx="107">
                  <c:v>6.0605000000000002</c:v>
                </c:pt>
                <c:pt idx="108">
                  <c:v>6.5981249999999996</c:v>
                </c:pt>
                <c:pt idx="109">
                  <c:v>7.3204539999999998</c:v>
                </c:pt>
                <c:pt idx="110">
                  <c:v>6.4642439999999999</c:v>
                </c:pt>
                <c:pt idx="111">
                  <c:v>7.1810359999999998</c:v>
                </c:pt>
                <c:pt idx="112">
                  <c:v>7.6498169999999996</c:v>
                </c:pt>
                <c:pt idx="113">
                  <c:v>8.4717570000000002</c:v>
                </c:pt>
                <c:pt idx="114">
                  <c:v>10.117125</c:v>
                </c:pt>
                <c:pt idx="115">
                  <c:v>10.22425</c:v>
                </c:pt>
                <c:pt idx="116">
                  <c:v>11.54541</c:v>
                </c:pt>
                <c:pt idx="117">
                  <c:v>10.488575000000001</c:v>
                </c:pt>
                <c:pt idx="118">
                  <c:v>9.9656129999999994</c:v>
                </c:pt>
                <c:pt idx="119">
                  <c:v>6.0282039999999997</c:v>
                </c:pt>
                <c:pt idx="120">
                  <c:v>3.515485</c:v>
                </c:pt>
                <c:pt idx="121">
                  <c:v>2.9872830000000001</c:v>
                </c:pt>
                <c:pt idx="122">
                  <c:v>3.0229020000000002</c:v>
                </c:pt>
                <c:pt idx="123">
                  <c:v>2.8541590000000001</c:v>
                </c:pt>
                <c:pt idx="124">
                  <c:v>5.2159779999999998</c:v>
                </c:pt>
                <c:pt idx="125">
                  <c:v>6.2071490000000002</c:v>
                </c:pt>
                <c:pt idx="126">
                  <c:v>6.0460919999999998</c:v>
                </c:pt>
                <c:pt idx="127">
                  <c:v>5.7672499999999998</c:v>
                </c:pt>
                <c:pt idx="128">
                  <c:v>5.6157380000000003</c:v>
                </c:pt>
                <c:pt idx="129">
                  <c:v>5.3515670000000002</c:v>
                </c:pt>
                <c:pt idx="130">
                  <c:v>5.4315699999999998</c:v>
                </c:pt>
                <c:pt idx="131">
                  <c:v>6.5551579999999996</c:v>
                </c:pt>
                <c:pt idx="132">
                  <c:v>6.3429840000000004</c:v>
                </c:pt>
                <c:pt idx="133">
                  <c:v>4.4456470000000001</c:v>
                </c:pt>
                <c:pt idx="134">
                  <c:v>3.6267589999999998</c:v>
                </c:pt>
                <c:pt idx="135">
                  <c:v>3.6121110000000001</c:v>
                </c:pt>
                <c:pt idx="136">
                  <c:v>2.6002230000000002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92032"/>
        <c:axId val="114377856"/>
      </c:scatterChart>
      <c:valAx>
        <c:axId val="108092032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14377856"/>
        <c:crosses val="autoZero"/>
        <c:crossBetween val="midCat"/>
      </c:valAx>
      <c:valAx>
        <c:axId val="1143778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Fuel</a:t>
                </a:r>
                <a:r>
                  <a:rPr lang="en-US" baseline="0"/>
                  <a:t> Flow</a:t>
                </a:r>
                <a:r>
                  <a:rPr lang="en-US"/>
                  <a:t> (L/hr)</a:t>
                </a:r>
              </a:p>
            </c:rich>
          </c:tx>
          <c:layout>
            <c:manualLayout>
              <c:xMode val="edge"/>
              <c:yMode val="edge"/>
              <c:x val="1.1714589989350413E-2"/>
              <c:y val="0.4380718483888960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080920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C02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data'!$BY$10:$BY$146</c:f>
              <c:numCache>
                <c:formatCode>General</c:formatCode>
                <c:ptCount val="137"/>
                <c:pt idx="0">
                  <c:v>12762.887001604739</c:v>
                </c:pt>
                <c:pt idx="1">
                  <c:v>11373.104039577542</c:v>
                </c:pt>
                <c:pt idx="2">
                  <c:v>12269.971358282428</c:v>
                </c:pt>
                <c:pt idx="3">
                  <c:v>12621.209099799631</c:v>
                </c:pt>
                <c:pt idx="4">
                  <c:v>14822.116247310767</c:v>
                </c:pt>
                <c:pt idx="5">
                  <c:v>17115.040795755904</c:v>
                </c:pt>
                <c:pt idx="6">
                  <c:v>18524.409307537473</c:v>
                </c:pt>
                <c:pt idx="7">
                  <c:v>17023.747461861891</c:v>
                </c:pt>
                <c:pt idx="8">
                  <c:v>17082.514063416034</c:v>
                </c:pt>
                <c:pt idx="9">
                  <c:v>19068.262190306174</c:v>
                </c:pt>
                <c:pt idx="10">
                  <c:v>22305.228139077011</c:v>
                </c:pt>
                <c:pt idx="11">
                  <c:v>22655.893742005039</c:v>
                </c:pt>
                <c:pt idx="12">
                  <c:v>18355.825932408457</c:v>
                </c:pt>
                <c:pt idx="13">
                  <c:v>15152.933527815105</c:v>
                </c:pt>
                <c:pt idx="14">
                  <c:v>15275.85079940602</c:v>
                </c:pt>
                <c:pt idx="15">
                  <c:v>14660.104697443689</c:v>
                </c:pt>
                <c:pt idx="16">
                  <c:v>12026.609896755761</c:v>
                </c:pt>
                <c:pt idx="17">
                  <c:v>11960.028370643067</c:v>
                </c:pt>
                <c:pt idx="18">
                  <c:v>6932.6014829693049</c:v>
                </c:pt>
                <c:pt idx="19">
                  <c:v>5068.8715556074749</c:v>
                </c:pt>
                <c:pt idx="20">
                  <c:v>5167.2134306416801</c:v>
                </c:pt>
                <c:pt idx="21">
                  <c:v>4031.2137699986242</c:v>
                </c:pt>
                <c:pt idx="22">
                  <c:v>3976.8055160833997</c:v>
                </c:pt>
                <c:pt idx="23">
                  <c:v>3233.6800242329</c:v>
                </c:pt>
                <c:pt idx="24">
                  <c:v>3943.6604914483919</c:v>
                </c:pt>
                <c:pt idx="25">
                  <c:v>3819.218657798544</c:v>
                </c:pt>
                <c:pt idx="26">
                  <c:v>3201.239507490684</c:v>
                </c:pt>
                <c:pt idx="27">
                  <c:v>3486.8376303293612</c:v>
                </c:pt>
                <c:pt idx="28">
                  <c:v>4240.6993205507033</c:v>
                </c:pt>
                <c:pt idx="29">
                  <c:v>4896.1502950191034</c:v>
                </c:pt>
                <c:pt idx="30">
                  <c:v>5453.5618853821597</c:v>
                </c:pt>
                <c:pt idx="31">
                  <c:v>6805.8804745192801</c:v>
                </c:pt>
                <c:pt idx="32">
                  <c:v>8896.5791430074896</c:v>
                </c:pt>
                <c:pt idx="33">
                  <c:v>9246.0920189018143</c:v>
                </c:pt>
                <c:pt idx="34">
                  <c:v>11666.775236875705</c:v>
                </c:pt>
                <c:pt idx="35">
                  <c:v>15351.178142806175</c:v>
                </c:pt>
                <c:pt idx="36">
                  <c:v>16307.676151813201</c:v>
                </c:pt>
                <c:pt idx="37">
                  <c:v>15704.012233843727</c:v>
                </c:pt>
                <c:pt idx="38">
                  <c:v>14946.513912972179</c:v>
                </c:pt>
                <c:pt idx="39">
                  <c:v>13538.08695140825</c:v>
                </c:pt>
                <c:pt idx="40">
                  <c:v>15421.015845120271</c:v>
                </c:pt>
                <c:pt idx="41">
                  <c:v>16550.058383235169</c:v>
                </c:pt>
                <c:pt idx="42">
                  <c:v>14428.305732040155</c:v>
                </c:pt>
                <c:pt idx="43">
                  <c:v>13775.310887674907</c:v>
                </c:pt>
                <c:pt idx="44">
                  <c:v>13808.174747414254</c:v>
                </c:pt>
                <c:pt idx="45">
                  <c:v>14384.375189996626</c:v>
                </c:pt>
                <c:pt idx="46">
                  <c:v>14197.612168454219</c:v>
                </c:pt>
                <c:pt idx="47">
                  <c:v>17529.654398963718</c:v>
                </c:pt>
                <c:pt idx="48">
                  <c:v>17781.420195084975</c:v>
                </c:pt>
                <c:pt idx="49">
                  <c:v>16020.711865594052</c:v>
                </c:pt>
                <c:pt idx="50">
                  <c:v>14945.804529585601</c:v>
                </c:pt>
                <c:pt idx="51">
                  <c:v>14023.419374253299</c:v>
                </c:pt>
                <c:pt idx="52">
                  <c:v>15245.734771027528</c:v>
                </c:pt>
                <c:pt idx="53">
                  <c:v>16988.676729909192</c:v>
                </c:pt>
                <c:pt idx="54">
                  <c:v>18764.294523619152</c:v>
                </c:pt>
                <c:pt idx="55">
                  <c:v>22843.5629764679</c:v>
                </c:pt>
                <c:pt idx="56">
                  <c:v>22659.105977462372</c:v>
                </c:pt>
                <c:pt idx="57">
                  <c:v>26566.038854936196</c:v>
                </c:pt>
                <c:pt idx="58">
                  <c:v>29328.681858879256</c:v>
                </c:pt>
                <c:pt idx="59">
                  <c:v>26363.116926697498</c:v>
                </c:pt>
                <c:pt idx="60">
                  <c:v>23017.764267970757</c:v>
                </c:pt>
                <c:pt idx="61">
                  <c:v>23183.155823314079</c:v>
                </c:pt>
                <c:pt idx="62">
                  <c:v>21785.862817098157</c:v>
                </c:pt>
                <c:pt idx="63">
                  <c:v>23038.823317739178</c:v>
                </c:pt>
                <c:pt idx="64">
                  <c:v>24757.892656533139</c:v>
                </c:pt>
                <c:pt idx="65">
                  <c:v>25028.928647725661</c:v>
                </c:pt>
                <c:pt idx="66">
                  <c:v>23050.564865379743</c:v>
                </c:pt>
                <c:pt idx="67">
                  <c:v>22232.142886950478</c:v>
                </c:pt>
                <c:pt idx="68">
                  <c:v>18840.062504301459</c:v>
                </c:pt>
                <c:pt idx="69">
                  <c:v>11438.459994417455</c:v>
                </c:pt>
                <c:pt idx="70">
                  <c:v>8485.1769220903298</c:v>
                </c:pt>
                <c:pt idx="71">
                  <c:v>6996.1471658426908</c:v>
                </c:pt>
                <c:pt idx="72">
                  <c:v>8734.1780642759277</c:v>
                </c:pt>
                <c:pt idx="73">
                  <c:v>9530.502640381801</c:v>
                </c:pt>
                <c:pt idx="74">
                  <c:v>9693.0133074934492</c:v>
                </c:pt>
                <c:pt idx="75">
                  <c:v>10404.87975747605</c:v>
                </c:pt>
                <c:pt idx="76">
                  <c:v>8230.222296753238</c:v>
                </c:pt>
                <c:pt idx="77">
                  <c:v>7114.2867700562338</c:v>
                </c:pt>
                <c:pt idx="78">
                  <c:v>7342.612457672778</c:v>
                </c:pt>
                <c:pt idx="79">
                  <c:v>7145.058034465208</c:v>
                </c:pt>
                <c:pt idx="80">
                  <c:v>6806.5639458452015</c:v>
                </c:pt>
                <c:pt idx="81">
                  <c:v>6149.316408420239</c:v>
                </c:pt>
                <c:pt idx="82">
                  <c:v>4972.2295263705355</c:v>
                </c:pt>
                <c:pt idx="83">
                  <c:v>5801.8885444726811</c:v>
                </c:pt>
                <c:pt idx="84">
                  <c:v>5200.1259265262997</c:v>
                </c:pt>
                <c:pt idx="85">
                  <c:v>3539.4041174084996</c:v>
                </c:pt>
                <c:pt idx="86">
                  <c:v>3725.2300504995733</c:v>
                </c:pt>
                <c:pt idx="87">
                  <c:v>4130.9137283425434</c:v>
                </c:pt>
                <c:pt idx="88">
                  <c:v>6031.7575122884309</c:v>
                </c:pt>
                <c:pt idx="89">
                  <c:v>7723.5462846220798</c:v>
                </c:pt>
                <c:pt idx="90">
                  <c:v>7786.1634615233697</c:v>
                </c:pt>
                <c:pt idx="91">
                  <c:v>9704.3429063750391</c:v>
                </c:pt>
                <c:pt idx="92">
                  <c:v>10499.882551284983</c:v>
                </c:pt>
                <c:pt idx="93">
                  <c:v>9146.3470590512006</c:v>
                </c:pt>
                <c:pt idx="94">
                  <c:v>10694.929863674672</c:v>
                </c:pt>
                <c:pt idx="95">
                  <c:v>11591.124829486487</c:v>
                </c:pt>
                <c:pt idx="96">
                  <c:v>12137.94614868001</c:v>
                </c:pt>
                <c:pt idx="97">
                  <c:v>9595.1739693985546</c:v>
                </c:pt>
                <c:pt idx="98">
                  <c:v>9201.6387299020244</c:v>
                </c:pt>
                <c:pt idx="99">
                  <c:v>10508.892920372286</c:v>
                </c:pt>
                <c:pt idx="100">
                  <c:v>10540.342807185927</c:v>
                </c:pt>
                <c:pt idx="101">
                  <c:v>12007.021983271403</c:v>
                </c:pt>
                <c:pt idx="102">
                  <c:v>11591.151237888642</c:v>
                </c:pt>
                <c:pt idx="103">
                  <c:v>10467.873589543975</c:v>
                </c:pt>
                <c:pt idx="104">
                  <c:v>11472.326895103468</c:v>
                </c:pt>
                <c:pt idx="105">
                  <c:v>10107.977636687468</c:v>
                </c:pt>
                <c:pt idx="106">
                  <c:v>11308.708843381852</c:v>
                </c:pt>
                <c:pt idx="107">
                  <c:v>10521.621920959951</c:v>
                </c:pt>
                <c:pt idx="108">
                  <c:v>12773.746676635723</c:v>
                </c:pt>
                <c:pt idx="109">
                  <c:v>14153.993864643602</c:v>
                </c:pt>
                <c:pt idx="110">
                  <c:v>16833.254515704</c:v>
                </c:pt>
                <c:pt idx="111">
                  <c:v>14936.921777020099</c:v>
                </c:pt>
                <c:pt idx="112">
                  <c:v>14463.796760880543</c:v>
                </c:pt>
                <c:pt idx="113">
                  <c:v>17008.504104082931</c:v>
                </c:pt>
                <c:pt idx="114">
                  <c:v>19175.712063056253</c:v>
                </c:pt>
                <c:pt idx="115">
                  <c:v>18272.513402740708</c:v>
                </c:pt>
                <c:pt idx="116">
                  <c:v>20476.170032580401</c:v>
                </c:pt>
                <c:pt idx="117">
                  <c:v>23545.347879235051</c:v>
                </c:pt>
                <c:pt idx="118">
                  <c:v>23352.810081055621</c:v>
                </c:pt>
                <c:pt idx="119">
                  <c:v>20700.604757394256</c:v>
                </c:pt>
                <c:pt idx="120">
                  <c:v>13237.151516006816</c:v>
                </c:pt>
                <c:pt idx="121">
                  <c:v>9814.9134521772958</c:v>
                </c:pt>
                <c:pt idx="122">
                  <c:v>8168.3461163693182</c:v>
                </c:pt>
                <c:pt idx="123">
                  <c:v>9870.2199970294569</c:v>
                </c:pt>
                <c:pt idx="124">
                  <c:v>11933.778519805912</c:v>
                </c:pt>
                <c:pt idx="125">
                  <c:v>14466.93900499705</c:v>
                </c:pt>
                <c:pt idx="126">
                  <c:v>10905.77597375255</c:v>
                </c:pt>
                <c:pt idx="127">
                  <c:v>9442.8538935570941</c:v>
                </c:pt>
                <c:pt idx="128">
                  <c:v>7519.0294923403326</c:v>
                </c:pt>
                <c:pt idx="129">
                  <c:v>8679.4571505335753</c:v>
                </c:pt>
                <c:pt idx="130">
                  <c:v>11919.981850314118</c:v>
                </c:pt>
                <c:pt idx="131">
                  <c:v>12443.988786413272</c:v>
                </c:pt>
                <c:pt idx="132">
                  <c:v>14342.659592696955</c:v>
                </c:pt>
                <c:pt idx="133">
                  <c:v>14232.107865432796</c:v>
                </c:pt>
                <c:pt idx="134">
                  <c:v>13558.63236276582</c:v>
                </c:pt>
                <c:pt idx="135">
                  <c:v>13993.853753351998</c:v>
                </c:pt>
                <c:pt idx="136">
                  <c:v>11274.715581429487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data'!$BY$10:$BY$146</c:f>
              <c:numCache>
                <c:formatCode>General</c:formatCode>
                <c:ptCount val="137"/>
                <c:pt idx="0">
                  <c:v>11274.715581429487</c:v>
                </c:pt>
                <c:pt idx="1">
                  <c:v>11479.440788025771</c:v>
                </c:pt>
                <c:pt idx="2">
                  <c:v>11218.917469369324</c:v>
                </c:pt>
                <c:pt idx="3">
                  <c:v>13077.443152226719</c:v>
                </c:pt>
                <c:pt idx="4">
                  <c:v>17798.051754039039</c:v>
                </c:pt>
                <c:pt idx="5">
                  <c:v>15558.311874467561</c:v>
                </c:pt>
                <c:pt idx="6">
                  <c:v>17649.129537384586</c:v>
                </c:pt>
                <c:pt idx="7">
                  <c:v>20191.582151508566</c:v>
                </c:pt>
                <c:pt idx="8">
                  <c:v>20849.201893493511</c:v>
                </c:pt>
                <c:pt idx="9">
                  <c:v>21716.510710325747</c:v>
                </c:pt>
                <c:pt idx="10">
                  <c:v>21740.67471166723</c:v>
                </c:pt>
                <c:pt idx="11">
                  <c:v>20273.448545866893</c:v>
                </c:pt>
                <c:pt idx="12">
                  <c:v>13434.503064854409</c:v>
                </c:pt>
                <c:pt idx="13">
                  <c:v>11781.264747896621</c:v>
                </c:pt>
                <c:pt idx="14">
                  <c:v>13653.014196426582</c:v>
                </c:pt>
                <c:pt idx="15">
                  <c:v>8267.5443072203525</c:v>
                </c:pt>
                <c:pt idx="16">
                  <c:v>4900.3400960894824</c:v>
                </c:pt>
                <c:pt idx="17">
                  <c:v>3964.3957741010045</c:v>
                </c:pt>
                <c:pt idx="18">
                  <c:v>4032.2480538485529</c:v>
                </c:pt>
                <c:pt idx="19">
                  <c:v>4465.984038079564</c:v>
                </c:pt>
                <c:pt idx="20">
                  <c:v>3636.7768135425317</c:v>
                </c:pt>
                <c:pt idx="21">
                  <c:v>3297.5387726541262</c:v>
                </c:pt>
                <c:pt idx="22">
                  <c:v>3996.471797326305</c:v>
                </c:pt>
                <c:pt idx="23">
                  <c:v>3942.3964893570405</c:v>
                </c:pt>
                <c:pt idx="24">
                  <c:v>4432.2976805857197</c:v>
                </c:pt>
                <c:pt idx="25">
                  <c:v>4286.0809174258357</c:v>
                </c:pt>
                <c:pt idx="26">
                  <c:v>3815.8866336128558</c:v>
                </c:pt>
                <c:pt idx="27">
                  <c:v>4815.8156752353443</c:v>
                </c:pt>
                <c:pt idx="28">
                  <c:v>4985.5262759974867</c:v>
                </c:pt>
                <c:pt idx="29">
                  <c:v>6490.9364475666489</c:v>
                </c:pt>
                <c:pt idx="30">
                  <c:v>7092.3443043515917</c:v>
                </c:pt>
                <c:pt idx="31">
                  <c:v>7397.4782540604447</c:v>
                </c:pt>
                <c:pt idx="32">
                  <c:v>8743.0300050499991</c:v>
                </c:pt>
                <c:pt idx="33">
                  <c:v>9246.365811351372</c:v>
                </c:pt>
                <c:pt idx="34">
                  <c:v>12187.074912713086</c:v>
                </c:pt>
                <c:pt idx="35">
                  <c:v>12822.341139580029</c:v>
                </c:pt>
                <c:pt idx="36">
                  <c:v>14282.6744107049</c:v>
                </c:pt>
                <c:pt idx="37">
                  <c:v>13174.209024142319</c:v>
                </c:pt>
                <c:pt idx="38">
                  <c:v>11803.60315453968</c:v>
                </c:pt>
                <c:pt idx="39">
                  <c:v>11973.36494417557</c:v>
                </c:pt>
                <c:pt idx="40">
                  <c:v>14742.143635876238</c:v>
                </c:pt>
                <c:pt idx="41">
                  <c:v>15999.043539580201</c:v>
                </c:pt>
                <c:pt idx="42">
                  <c:v>14544.428985632503</c:v>
                </c:pt>
                <c:pt idx="43">
                  <c:v>13331.384248718745</c:v>
                </c:pt>
                <c:pt idx="44">
                  <c:v>16841.575995452626</c:v>
                </c:pt>
                <c:pt idx="45">
                  <c:v>15811.035560263021</c:v>
                </c:pt>
                <c:pt idx="46">
                  <c:v>14586.969901109762</c:v>
                </c:pt>
                <c:pt idx="47">
                  <c:v>13385.222510603724</c:v>
                </c:pt>
                <c:pt idx="48">
                  <c:v>15772.047375686141</c:v>
                </c:pt>
                <c:pt idx="49">
                  <c:v>16505.994515207483</c:v>
                </c:pt>
                <c:pt idx="50">
                  <c:v>15050.427109324761</c:v>
                </c:pt>
                <c:pt idx="51">
                  <c:v>13145.324373432151</c:v>
                </c:pt>
                <c:pt idx="52">
                  <c:v>12810.809893420614</c:v>
                </c:pt>
                <c:pt idx="53">
                  <c:v>16285.4562229568</c:v>
                </c:pt>
                <c:pt idx="54">
                  <c:v>17083.801340717651</c:v>
                </c:pt>
                <c:pt idx="55">
                  <c:v>19490.78765728552</c:v>
                </c:pt>
                <c:pt idx="56">
                  <c:v>20556.286698339318</c:v>
                </c:pt>
                <c:pt idx="57">
                  <c:v>21171.366958298731</c:v>
                </c:pt>
                <c:pt idx="58">
                  <c:v>23526.344290460933</c:v>
                </c:pt>
                <c:pt idx="59">
                  <c:v>21704.32212278849</c:v>
                </c:pt>
                <c:pt idx="60">
                  <c:v>22460.203089336785</c:v>
                </c:pt>
                <c:pt idx="61">
                  <c:v>20774.16062645577</c:v>
                </c:pt>
                <c:pt idx="62">
                  <c:v>20872.38977207043</c:v>
                </c:pt>
                <c:pt idx="63">
                  <c:v>22950.282317670939</c:v>
                </c:pt>
                <c:pt idx="64">
                  <c:v>26232.46313773092</c:v>
                </c:pt>
                <c:pt idx="65">
                  <c:v>20488.873773398842</c:v>
                </c:pt>
                <c:pt idx="66">
                  <c:v>20283.172228060888</c:v>
                </c:pt>
                <c:pt idx="67">
                  <c:v>20633.694560050571</c:v>
                </c:pt>
                <c:pt idx="68">
                  <c:v>17567.789541511673</c:v>
                </c:pt>
                <c:pt idx="69">
                  <c:v>10909.323098075774</c:v>
                </c:pt>
                <c:pt idx="70">
                  <c:v>8482.4084237452553</c:v>
                </c:pt>
                <c:pt idx="71">
                  <c:v>8480.6373657349741</c:v>
                </c:pt>
                <c:pt idx="72">
                  <c:v>8448.8448728960102</c:v>
                </c:pt>
                <c:pt idx="73">
                  <c:v>8896.285190671726</c:v>
                </c:pt>
                <c:pt idx="74">
                  <c:v>9299.4126547563774</c:v>
                </c:pt>
                <c:pt idx="75">
                  <c:v>12413.301426452499</c:v>
                </c:pt>
                <c:pt idx="76">
                  <c:v>9966.9226779865148</c:v>
                </c:pt>
                <c:pt idx="77">
                  <c:v>6884.4978195833837</c:v>
                </c:pt>
                <c:pt idx="78">
                  <c:v>6076.5851912315557</c:v>
                </c:pt>
                <c:pt idx="79">
                  <c:v>4966.4080341881281</c:v>
                </c:pt>
                <c:pt idx="80">
                  <c:v>5971.7992906400395</c:v>
                </c:pt>
                <c:pt idx="81">
                  <c:v>4914.4121398922553</c:v>
                </c:pt>
                <c:pt idx="82">
                  <c:v>4817.8634863819016</c:v>
                </c:pt>
                <c:pt idx="83">
                  <c:v>5155.5588050449551</c:v>
                </c:pt>
                <c:pt idx="84">
                  <c:v>4620.9057481336858</c:v>
                </c:pt>
                <c:pt idx="85">
                  <c:v>4938.087748833801</c:v>
                </c:pt>
                <c:pt idx="86">
                  <c:v>5626.7739856497174</c:v>
                </c:pt>
                <c:pt idx="87">
                  <c:v>5826.5818195480824</c:v>
                </c:pt>
                <c:pt idx="88">
                  <c:v>7887.3747436219446</c:v>
                </c:pt>
                <c:pt idx="89">
                  <c:v>9193.7925456756711</c:v>
                </c:pt>
                <c:pt idx="90">
                  <c:v>8747.2032096335915</c:v>
                </c:pt>
                <c:pt idx="91">
                  <c:v>10769.228090631121</c:v>
                </c:pt>
                <c:pt idx="92">
                  <c:v>10017.590561601744</c:v>
                </c:pt>
                <c:pt idx="93">
                  <c:v>9688.4296081818629</c:v>
                </c:pt>
                <c:pt idx="94">
                  <c:v>11313.831716901383</c:v>
                </c:pt>
                <c:pt idx="95">
                  <c:v>13995.035875848853</c:v>
                </c:pt>
                <c:pt idx="96">
                  <c:v>13935.8162316362</c:v>
                </c:pt>
                <c:pt idx="97">
                  <c:v>13282.073255994399</c:v>
                </c:pt>
                <c:pt idx="98">
                  <c:v>11980.793786643968</c:v>
                </c:pt>
                <c:pt idx="99">
                  <c:v>10744.412408867016</c:v>
                </c:pt>
                <c:pt idx="100">
                  <c:v>10076.877908291173</c:v>
                </c:pt>
                <c:pt idx="101">
                  <c:v>10997.896535205426</c:v>
                </c:pt>
                <c:pt idx="102">
                  <c:v>10738.221404809403</c:v>
                </c:pt>
                <c:pt idx="103">
                  <c:v>10444.360178132651</c:v>
                </c:pt>
                <c:pt idx="104">
                  <c:v>10946.541316690649</c:v>
                </c:pt>
                <c:pt idx="105">
                  <c:v>9736.3118454791838</c:v>
                </c:pt>
                <c:pt idx="106">
                  <c:v>11914.338253041147</c:v>
                </c:pt>
                <c:pt idx="107">
                  <c:v>13327.78426186405</c:v>
                </c:pt>
                <c:pt idx="108">
                  <c:v>13052.211321655604</c:v>
                </c:pt>
                <c:pt idx="109">
                  <c:v>15052.911380590029</c:v>
                </c:pt>
                <c:pt idx="110">
                  <c:v>16796.868451279992</c:v>
                </c:pt>
                <c:pt idx="111">
                  <c:v>16614.966172502282</c:v>
                </c:pt>
                <c:pt idx="112">
                  <c:v>17281.279435590128</c:v>
                </c:pt>
                <c:pt idx="113">
                  <c:v>15346.496252731798</c:v>
                </c:pt>
                <c:pt idx="114">
                  <c:v>16040.833236957375</c:v>
                </c:pt>
                <c:pt idx="115">
                  <c:v>18807.841040193875</c:v>
                </c:pt>
                <c:pt idx="116">
                  <c:v>22385.328928518273</c:v>
                </c:pt>
                <c:pt idx="117">
                  <c:v>19553.759081309901</c:v>
                </c:pt>
                <c:pt idx="118">
                  <c:v>16895.985869613709</c:v>
                </c:pt>
                <c:pt idx="119">
                  <c:v>19851.90511975253</c:v>
                </c:pt>
                <c:pt idx="120">
                  <c:v>16635.294032551701</c:v>
                </c:pt>
                <c:pt idx="121">
                  <c:v>9738.7369848981616</c:v>
                </c:pt>
                <c:pt idx="122">
                  <c:v>8200.6632226958991</c:v>
                </c:pt>
                <c:pt idx="123">
                  <c:v>9947.0060008027267</c:v>
                </c:pt>
                <c:pt idx="124">
                  <c:v>11033.737928986771</c:v>
                </c:pt>
                <c:pt idx="125">
                  <c:v>8414.5034876979989</c:v>
                </c:pt>
                <c:pt idx="126">
                  <c:v>9157.2764936740987</c:v>
                </c:pt>
                <c:pt idx="127">
                  <c:v>11953.816804258922</c:v>
                </c:pt>
                <c:pt idx="128">
                  <c:v>11299.774724030067</c:v>
                </c:pt>
                <c:pt idx="129">
                  <c:v>11604.45732016428</c:v>
                </c:pt>
                <c:pt idx="130">
                  <c:v>12417.01922600294</c:v>
                </c:pt>
                <c:pt idx="131">
                  <c:v>13868.638525339135</c:v>
                </c:pt>
                <c:pt idx="132">
                  <c:v>14233.851107939892</c:v>
                </c:pt>
                <c:pt idx="133">
                  <c:v>11040.516688306117</c:v>
                </c:pt>
                <c:pt idx="134">
                  <c:v>12030.384526893578</c:v>
                </c:pt>
                <c:pt idx="135">
                  <c:v>10186.643813839351</c:v>
                </c:pt>
                <c:pt idx="136">
                  <c:v>8427.3932423925417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data'!$BY$10:$BY$146</c:f>
              <c:numCache>
                <c:formatCode>General</c:formatCode>
                <c:ptCount val="137"/>
                <c:pt idx="0">
                  <c:v>8427.3932423925417</c:v>
                </c:pt>
                <c:pt idx="1">
                  <c:v>11001.97478242358</c:v>
                </c:pt>
                <c:pt idx="2">
                  <c:v>12413.797605612664</c:v>
                </c:pt>
                <c:pt idx="3">
                  <c:v>13381.352977305347</c:v>
                </c:pt>
                <c:pt idx="4">
                  <c:v>17761.637139723774</c:v>
                </c:pt>
                <c:pt idx="5">
                  <c:v>20417.420165677697</c:v>
                </c:pt>
                <c:pt idx="6">
                  <c:v>20631.481638806545</c:v>
                </c:pt>
                <c:pt idx="7">
                  <c:v>19281.976951922454</c:v>
                </c:pt>
                <c:pt idx="8">
                  <c:v>21243.78079334458</c:v>
                </c:pt>
                <c:pt idx="9">
                  <c:v>23435.898079449627</c:v>
                </c:pt>
                <c:pt idx="10">
                  <c:v>21405.883848591442</c:v>
                </c:pt>
                <c:pt idx="11">
                  <c:v>16198.781853332792</c:v>
                </c:pt>
                <c:pt idx="12">
                  <c:v>11604.026095176931</c:v>
                </c:pt>
                <c:pt idx="13">
                  <c:v>10074.188928412224</c:v>
                </c:pt>
                <c:pt idx="14">
                  <c:v>9108.0865948291994</c:v>
                </c:pt>
                <c:pt idx="15">
                  <c:v>6307.8738109442002</c:v>
                </c:pt>
                <c:pt idx="16">
                  <c:v>4693.8487748897796</c:v>
                </c:pt>
                <c:pt idx="17">
                  <c:v>3668.9069465501971</c:v>
                </c:pt>
                <c:pt idx="18">
                  <c:v>3445.2893367287998</c:v>
                </c:pt>
                <c:pt idx="19">
                  <c:v>5080.2495498490671</c:v>
                </c:pt>
                <c:pt idx="20">
                  <c:v>5111.8977640945504</c:v>
                </c:pt>
                <c:pt idx="21">
                  <c:v>3712.6123644602299</c:v>
                </c:pt>
                <c:pt idx="22">
                  <c:v>4716.8808257803103</c:v>
                </c:pt>
                <c:pt idx="23">
                  <c:v>5516.1374167055201</c:v>
                </c:pt>
                <c:pt idx="24">
                  <c:v>6167.2887913261675</c:v>
                </c:pt>
                <c:pt idx="25">
                  <c:v>4479.1172744831592</c:v>
                </c:pt>
                <c:pt idx="26">
                  <c:v>4662.9706420530201</c:v>
                </c:pt>
                <c:pt idx="27">
                  <c:v>4454.6807353417598</c:v>
                </c:pt>
                <c:pt idx="28">
                  <c:v>4317.0661962932245</c:v>
                </c:pt>
                <c:pt idx="29">
                  <c:v>5553.8345012200052</c:v>
                </c:pt>
                <c:pt idx="30">
                  <c:v>7945.7485237862156</c:v>
                </c:pt>
                <c:pt idx="31">
                  <c:v>8327.1198434767193</c:v>
                </c:pt>
                <c:pt idx="32">
                  <c:v>8622.5102143352378</c:v>
                </c:pt>
                <c:pt idx="33">
                  <c:v>8579.1530356319054</c:v>
                </c:pt>
                <c:pt idx="34">
                  <c:v>9470.6220611859353</c:v>
                </c:pt>
                <c:pt idx="35">
                  <c:v>13277.332640361934</c:v>
                </c:pt>
                <c:pt idx="36">
                  <c:v>14027.951440339837</c:v>
                </c:pt>
                <c:pt idx="37">
                  <c:v>13356.257896636875</c:v>
                </c:pt>
                <c:pt idx="38">
                  <c:v>12586.102261069425</c:v>
                </c:pt>
                <c:pt idx="39">
                  <c:v>12389.387051802256</c:v>
                </c:pt>
                <c:pt idx="40">
                  <c:v>12041.424506199022</c:v>
                </c:pt>
                <c:pt idx="41">
                  <c:v>11737.844448613085</c:v>
                </c:pt>
                <c:pt idx="42">
                  <c:v>11402.495997979846</c:v>
                </c:pt>
                <c:pt idx="43">
                  <c:v>9996.8107213250096</c:v>
                </c:pt>
                <c:pt idx="44">
                  <c:v>13067.443559081823</c:v>
                </c:pt>
                <c:pt idx="45">
                  <c:v>15217.124640581689</c:v>
                </c:pt>
                <c:pt idx="46">
                  <c:v>16476.705775637711</c:v>
                </c:pt>
                <c:pt idx="47">
                  <c:v>15327.967707645583</c:v>
                </c:pt>
                <c:pt idx="48">
                  <c:v>14400.696829583625</c:v>
                </c:pt>
                <c:pt idx="49">
                  <c:v>17431.9209392425</c:v>
                </c:pt>
                <c:pt idx="50">
                  <c:v>19178.18730385094</c:v>
                </c:pt>
                <c:pt idx="51">
                  <c:v>17130.515646428801</c:v>
                </c:pt>
                <c:pt idx="52">
                  <c:v>16655.336558391071</c:v>
                </c:pt>
                <c:pt idx="53">
                  <c:v>21108.700200987139</c:v>
                </c:pt>
                <c:pt idx="54">
                  <c:v>25049.048541443786</c:v>
                </c:pt>
                <c:pt idx="55">
                  <c:v>28520.233622576259</c:v>
                </c:pt>
                <c:pt idx="56">
                  <c:v>27069.741975270434</c:v>
                </c:pt>
                <c:pt idx="57">
                  <c:v>27012.991339148859</c:v>
                </c:pt>
                <c:pt idx="58">
                  <c:v>22798.476643549748</c:v>
                </c:pt>
                <c:pt idx="59">
                  <c:v>19878.549300390823</c:v>
                </c:pt>
                <c:pt idx="60">
                  <c:v>20770.154364453821</c:v>
                </c:pt>
                <c:pt idx="61">
                  <c:v>22358.73332339005</c:v>
                </c:pt>
                <c:pt idx="62">
                  <c:v>24244.516893457792</c:v>
                </c:pt>
                <c:pt idx="63">
                  <c:v>21502.392196701614</c:v>
                </c:pt>
                <c:pt idx="64">
                  <c:v>20763.154510193988</c:v>
                </c:pt>
                <c:pt idx="65">
                  <c:v>22514.32074769403</c:v>
                </c:pt>
                <c:pt idx="66">
                  <c:v>19088.067618081383</c:v>
                </c:pt>
                <c:pt idx="67">
                  <c:v>15130.888723673072</c:v>
                </c:pt>
                <c:pt idx="68">
                  <c:v>9611.8485625483627</c:v>
                </c:pt>
                <c:pt idx="69">
                  <c:v>6881.8686775244996</c:v>
                </c:pt>
                <c:pt idx="70">
                  <c:v>7055.013532707063</c:v>
                </c:pt>
                <c:pt idx="71">
                  <c:v>10709.562878157485</c:v>
                </c:pt>
                <c:pt idx="72">
                  <c:v>12781.032309591787</c:v>
                </c:pt>
                <c:pt idx="73">
                  <c:v>14280.63373900779</c:v>
                </c:pt>
                <c:pt idx="74">
                  <c:v>11245.269115227971</c:v>
                </c:pt>
                <c:pt idx="75">
                  <c:v>9778.4170247206075</c:v>
                </c:pt>
                <c:pt idx="76">
                  <c:v>8127.354214994014</c:v>
                </c:pt>
                <c:pt idx="77">
                  <c:v>6476.49545543572</c:v>
                </c:pt>
                <c:pt idx="78">
                  <c:v>4749.2549526265357</c:v>
                </c:pt>
                <c:pt idx="79">
                  <c:v>2722.3936224766599</c:v>
                </c:pt>
                <c:pt idx="80">
                  <c:v>3490.95511682192</c:v>
                </c:pt>
                <c:pt idx="81">
                  <c:v>4993.7254158399292</c:v>
                </c:pt>
                <c:pt idx="82">
                  <c:v>5091.2941910074751</c:v>
                </c:pt>
                <c:pt idx="83">
                  <c:v>4980.4965946229995</c:v>
                </c:pt>
                <c:pt idx="84">
                  <c:v>4326.1066840661997</c:v>
                </c:pt>
                <c:pt idx="85">
                  <c:v>4664.904114770472</c:v>
                </c:pt>
                <c:pt idx="86">
                  <c:v>6840.045107992878</c:v>
                </c:pt>
                <c:pt idx="87">
                  <c:v>7717.156307290682</c:v>
                </c:pt>
                <c:pt idx="88">
                  <c:v>9297.6536867240393</c:v>
                </c:pt>
                <c:pt idx="89">
                  <c:v>9175.6525356588172</c:v>
                </c:pt>
                <c:pt idx="90">
                  <c:v>8800.8902061002336</c:v>
                </c:pt>
                <c:pt idx="91">
                  <c:v>10065.290848908768</c:v>
                </c:pt>
                <c:pt idx="92">
                  <c:v>10937.1336782895</c:v>
                </c:pt>
                <c:pt idx="93">
                  <c:v>10935.098523019706</c:v>
                </c:pt>
                <c:pt idx="94">
                  <c:v>8752.668586922644</c:v>
                </c:pt>
                <c:pt idx="95">
                  <c:v>10972.550032218916</c:v>
                </c:pt>
                <c:pt idx="96">
                  <c:v>9976.3736982299924</c:v>
                </c:pt>
                <c:pt idx="97">
                  <c:v>9890.869286522071</c:v>
                </c:pt>
                <c:pt idx="98">
                  <c:v>10566.51501675713</c:v>
                </c:pt>
                <c:pt idx="99">
                  <c:v>9780.512538884208</c:v>
                </c:pt>
                <c:pt idx="100">
                  <c:v>9937.4792528319867</c:v>
                </c:pt>
                <c:pt idx="101">
                  <c:v>10355.649296623049</c:v>
                </c:pt>
                <c:pt idx="102">
                  <c:v>9981.0487635826648</c:v>
                </c:pt>
                <c:pt idx="103">
                  <c:v>11472.618429593553</c:v>
                </c:pt>
                <c:pt idx="104">
                  <c:v>11645.919898613771</c:v>
                </c:pt>
                <c:pt idx="105">
                  <c:v>12039.346482332223</c:v>
                </c:pt>
                <c:pt idx="106">
                  <c:v>14122.390824601596</c:v>
                </c:pt>
                <c:pt idx="107">
                  <c:v>13544.9966250775</c:v>
                </c:pt>
                <c:pt idx="108">
                  <c:v>14744.156948544374</c:v>
                </c:pt>
                <c:pt idx="109">
                  <c:v>16354.619356250514</c:v>
                </c:pt>
                <c:pt idx="110">
                  <c:v>14441.932914546986</c:v>
                </c:pt>
                <c:pt idx="111">
                  <c:v>16036.97476850163</c:v>
                </c:pt>
                <c:pt idx="112">
                  <c:v>17085.842746312723</c:v>
                </c:pt>
                <c:pt idx="113">
                  <c:v>18920.032338140703</c:v>
                </c:pt>
                <c:pt idx="114">
                  <c:v>22593.816194845498</c:v>
                </c:pt>
                <c:pt idx="115">
                  <c:v>22841.165908184252</c:v>
                </c:pt>
                <c:pt idx="116">
                  <c:v>25787.131252960109</c:v>
                </c:pt>
                <c:pt idx="117">
                  <c:v>23426.130439413901</c:v>
                </c:pt>
                <c:pt idx="118">
                  <c:v>22261.353572282977</c:v>
                </c:pt>
                <c:pt idx="119">
                  <c:v>13468.089117430947</c:v>
                </c:pt>
                <c:pt idx="120">
                  <c:v>7859.2582651883295</c:v>
                </c:pt>
                <c:pt idx="121">
                  <c:v>6678.7627294000467</c:v>
                </c:pt>
                <c:pt idx="122">
                  <c:v>6759.3129081952329</c:v>
                </c:pt>
                <c:pt idx="123">
                  <c:v>6382.5804264418348</c:v>
                </c:pt>
                <c:pt idx="124">
                  <c:v>11655.333397659555</c:v>
                </c:pt>
                <c:pt idx="125">
                  <c:v>13869.81485807675</c:v>
                </c:pt>
                <c:pt idx="126">
                  <c:v>13512.224906042149</c:v>
                </c:pt>
                <c:pt idx="127">
                  <c:v>12887.557590677001</c:v>
                </c:pt>
                <c:pt idx="128">
                  <c:v>12551.230508759669</c:v>
                </c:pt>
                <c:pt idx="129">
                  <c:v>11956.699872569023</c:v>
                </c:pt>
                <c:pt idx="130">
                  <c:v>12138.027975090379</c:v>
                </c:pt>
                <c:pt idx="131">
                  <c:v>14650.186553211131</c:v>
                </c:pt>
                <c:pt idx="132">
                  <c:v>14176.539085454064</c:v>
                </c:pt>
                <c:pt idx="133">
                  <c:v>9936.4258478332322</c:v>
                </c:pt>
                <c:pt idx="134">
                  <c:v>8102.0256500804489</c:v>
                </c:pt>
                <c:pt idx="135">
                  <c:v>8068.6797024492134</c:v>
                </c:pt>
                <c:pt idx="136">
                  <c:v>5808.1994786778932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763968"/>
        <c:axId val="125765888"/>
      </c:scatterChart>
      <c:valAx>
        <c:axId val="125763968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25765888"/>
        <c:crosses val="autoZero"/>
        <c:crossBetween val="midCat"/>
      </c:valAx>
      <c:valAx>
        <c:axId val="1257658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C02 (g/hr)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57639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C0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data'!$BZ$10:$BZ$146</c:f>
              <c:numCache>
                <c:formatCode>General</c:formatCode>
                <c:ptCount val="137"/>
                <c:pt idx="0">
                  <c:v>1.3211144500400001</c:v>
                </c:pt>
                <c:pt idx="1">
                  <c:v>1.3760556914829998</c:v>
                </c:pt>
                <c:pt idx="2">
                  <c:v>1.9173985550939998</c:v>
                </c:pt>
                <c:pt idx="3">
                  <c:v>2.0136387758960002</c:v>
                </c:pt>
                <c:pt idx="4">
                  <c:v>3.0652731815309999</c:v>
                </c:pt>
                <c:pt idx="5">
                  <c:v>4.3461953712100003</c:v>
                </c:pt>
                <c:pt idx="6">
                  <c:v>5.5544319212580007</c:v>
                </c:pt>
                <c:pt idx="7">
                  <c:v>5.5816817400960002</c:v>
                </c:pt>
                <c:pt idx="8">
                  <c:v>6.096076715344001</c:v>
                </c:pt>
                <c:pt idx="9">
                  <c:v>9.9297314711100011</c:v>
                </c:pt>
                <c:pt idx="10">
                  <c:v>9.6104115990299999</c:v>
                </c:pt>
                <c:pt idx="11">
                  <c:v>8.5431605547420002</c:v>
                </c:pt>
                <c:pt idx="12">
                  <c:v>6.1701557846609996</c:v>
                </c:pt>
                <c:pt idx="13">
                  <c:v>3.7920366598290003</c:v>
                </c:pt>
                <c:pt idx="14">
                  <c:v>1.6215188618859999</c:v>
                </c:pt>
                <c:pt idx="15">
                  <c:v>1.5558450601539999</c:v>
                </c:pt>
                <c:pt idx="16">
                  <c:v>1.2446976808419998</c:v>
                </c:pt>
                <c:pt idx="17">
                  <c:v>0.41792074810200003</c:v>
                </c:pt>
                <c:pt idx="18">
                  <c:v>0.17372597902</c:v>
                </c:pt>
                <c:pt idx="19">
                  <c:v>0.40617391072499992</c:v>
                </c:pt>
                <c:pt idx="20">
                  <c:v>0.70025676771599998</c:v>
                </c:pt>
                <c:pt idx="21">
                  <c:v>0.37349695433600005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0.34321516613999997</c:v>
                </c:pt>
                <c:pt idx="32">
                  <c:v>0.5277805136999999</c:v>
                </c:pt>
                <c:pt idx="33">
                  <c:v>0.98425732909899988</c:v>
                </c:pt>
                <c:pt idx="34">
                  <c:v>2.3229264919519999</c:v>
                </c:pt>
                <c:pt idx="35">
                  <c:v>3.3202691005439999</c:v>
                </c:pt>
                <c:pt idx="36">
                  <c:v>3.4949725096000006</c:v>
                </c:pt>
                <c:pt idx="37">
                  <c:v>2.760579039075</c:v>
                </c:pt>
                <c:pt idx="38">
                  <c:v>1.5576247810200001</c:v>
                </c:pt>
                <c:pt idx="39">
                  <c:v>1.432932457803</c:v>
                </c:pt>
                <c:pt idx="40">
                  <c:v>2.3243088047299998</c:v>
                </c:pt>
                <c:pt idx="41">
                  <c:v>2.6252849620139997</c:v>
                </c:pt>
                <c:pt idx="42">
                  <c:v>1.8939068378119999</c:v>
                </c:pt>
                <c:pt idx="43">
                  <c:v>1.4398877678019999</c:v>
                </c:pt>
                <c:pt idx="44">
                  <c:v>1.447844478762</c:v>
                </c:pt>
                <c:pt idx="45">
                  <c:v>1.5227810903249999</c:v>
                </c:pt>
                <c:pt idx="46">
                  <c:v>2.12554383294</c:v>
                </c:pt>
                <c:pt idx="47">
                  <c:v>2.8044523469049998</c:v>
                </c:pt>
                <c:pt idx="48">
                  <c:v>2.8450037672650001</c:v>
                </c:pt>
                <c:pt idx="49">
                  <c:v>2.5625843280950003</c:v>
                </c:pt>
                <c:pt idx="50">
                  <c:v>2.3569624372799995</c:v>
                </c:pt>
                <c:pt idx="51">
                  <c:v>2.2061633269499996</c:v>
                </c:pt>
                <c:pt idx="52">
                  <c:v>2.4387664524299999</c:v>
                </c:pt>
                <c:pt idx="53">
                  <c:v>3.934401108066</c:v>
                </c:pt>
                <c:pt idx="54">
                  <c:v>6.4319923335249998</c:v>
                </c:pt>
                <c:pt idx="55">
                  <c:v>9.2053259668260008</c:v>
                </c:pt>
                <c:pt idx="56">
                  <c:v>8.3128650838640006</c:v>
                </c:pt>
                <c:pt idx="57">
                  <c:v>9.7271950713300015</c:v>
                </c:pt>
                <c:pt idx="58">
                  <c:v>10.633404854379998</c:v>
                </c:pt>
                <c:pt idx="59">
                  <c:v>8.5906708956639992</c:v>
                </c:pt>
                <c:pt idx="60">
                  <c:v>7.084849339062</c:v>
                </c:pt>
                <c:pt idx="61">
                  <c:v>7.1343704282399996</c:v>
                </c:pt>
                <c:pt idx="62">
                  <c:v>6.7118773571960011</c:v>
                </c:pt>
                <c:pt idx="63">
                  <c:v>7.0986602105320005</c:v>
                </c:pt>
                <c:pt idx="64">
                  <c:v>7.6266948138260009</c:v>
                </c:pt>
                <c:pt idx="65">
                  <c:v>7.7118130339580002</c:v>
                </c:pt>
                <c:pt idx="66">
                  <c:v>7.0716957418800002</c:v>
                </c:pt>
                <c:pt idx="67">
                  <c:v>7.737549358439999</c:v>
                </c:pt>
                <c:pt idx="68">
                  <c:v>7.1312933294240004</c:v>
                </c:pt>
                <c:pt idx="69">
                  <c:v>1.6257821459880002</c:v>
                </c:pt>
                <c:pt idx="70">
                  <c:v>0.53151159094</c:v>
                </c:pt>
                <c:pt idx="71">
                  <c:v>0</c:v>
                </c:pt>
                <c:pt idx="72">
                  <c:v>0.20434279562399996</c:v>
                </c:pt>
                <c:pt idx="73">
                  <c:v>1.2030107748999999</c:v>
                </c:pt>
                <c:pt idx="74">
                  <c:v>1.4537043871349999</c:v>
                </c:pt>
                <c:pt idx="75">
                  <c:v>1.0324183061500001</c:v>
                </c:pt>
                <c:pt idx="76">
                  <c:v>0.13564289695000001</c:v>
                </c:pt>
                <c:pt idx="77">
                  <c:v>0.22511821833599999</c:v>
                </c:pt>
                <c:pt idx="78">
                  <c:v>0.36063127283699997</c:v>
                </c:pt>
                <c:pt idx="79">
                  <c:v>0.233180116884</c:v>
                </c:pt>
                <c:pt idx="80">
                  <c:v>0</c:v>
                </c:pt>
                <c:pt idx="81">
                  <c:v>0</c:v>
                </c:pt>
                <c:pt idx="82">
                  <c:v>0.33111140777000003</c:v>
                </c:pt>
                <c:pt idx="83">
                  <c:v>2.8691483700000003E-2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0.43941233950899999</c:v>
                </c:pt>
                <c:pt idx="89">
                  <c:v>1.02354371328</c:v>
                </c:pt>
                <c:pt idx="90">
                  <c:v>1.0035214058099999</c:v>
                </c:pt>
                <c:pt idx="91">
                  <c:v>0.9918636650999999</c:v>
                </c:pt>
                <c:pt idx="92">
                  <c:v>1.0729239072199999</c:v>
                </c:pt>
                <c:pt idx="93">
                  <c:v>0.96779818152599995</c:v>
                </c:pt>
                <c:pt idx="94">
                  <c:v>2.0735191886639996</c:v>
                </c:pt>
                <c:pt idx="95">
                  <c:v>2.476292689728</c:v>
                </c:pt>
                <c:pt idx="96">
                  <c:v>1.924923318461</c:v>
                </c:pt>
                <c:pt idx="97">
                  <c:v>1.002573996732</c:v>
                </c:pt>
                <c:pt idx="98">
                  <c:v>1.0645681439249997</c:v>
                </c:pt>
                <c:pt idx="99">
                  <c:v>1.7150073538949999</c:v>
                </c:pt>
                <c:pt idx="100">
                  <c:v>1.2784780507839999</c:v>
                </c:pt>
                <c:pt idx="101">
                  <c:v>1.326151804505</c:v>
                </c:pt>
                <c:pt idx="102">
                  <c:v>1.2801441557300002</c:v>
                </c:pt>
                <c:pt idx="103">
                  <c:v>1.1525671415500001</c:v>
                </c:pt>
                <c:pt idx="104">
                  <c:v>1.26330008706</c:v>
                </c:pt>
                <c:pt idx="105">
                  <c:v>1.1126964379740001</c:v>
                </c:pt>
                <c:pt idx="106">
                  <c:v>1.7261385110530003</c:v>
                </c:pt>
                <c:pt idx="107">
                  <c:v>1.3493670487659999</c:v>
                </c:pt>
                <c:pt idx="108">
                  <c:v>2.0590762136670002</c:v>
                </c:pt>
                <c:pt idx="109">
                  <c:v>3.0670766478</c:v>
                </c:pt>
                <c:pt idx="110">
                  <c:v>3.5864763660000003</c:v>
                </c:pt>
                <c:pt idx="111">
                  <c:v>3.1726964302880001</c:v>
                </c:pt>
                <c:pt idx="112">
                  <c:v>3.1151947528240003</c:v>
                </c:pt>
                <c:pt idx="113">
                  <c:v>4.2910922285550006</c:v>
                </c:pt>
                <c:pt idx="114">
                  <c:v>5.2310806319090002</c:v>
                </c:pt>
                <c:pt idx="115">
                  <c:v>5.3146656333540001</c:v>
                </c:pt>
                <c:pt idx="116">
                  <c:v>6.5433204537029992</c:v>
                </c:pt>
                <c:pt idx="117">
                  <c:v>7.3700120315250004</c:v>
                </c:pt>
                <c:pt idx="118">
                  <c:v>6.0611440282139997</c:v>
                </c:pt>
                <c:pt idx="119">
                  <c:v>2.4849444860240002</c:v>
                </c:pt>
                <c:pt idx="120">
                  <c:v>0.65453183729999997</c:v>
                </c:pt>
                <c:pt idx="121">
                  <c:v>0.81525314177999997</c:v>
                </c:pt>
                <c:pt idx="122">
                  <c:v>1.3515701481260001</c:v>
                </c:pt>
                <c:pt idx="123">
                  <c:v>2.0627772588940001</c:v>
                </c:pt>
                <c:pt idx="124">
                  <c:v>2.0066398789800002</c:v>
                </c:pt>
                <c:pt idx="125">
                  <c:v>2.2558145010500001</c:v>
                </c:pt>
                <c:pt idx="126">
                  <c:v>1.405599380075</c:v>
                </c:pt>
                <c:pt idx="127">
                  <c:v>0.8061464388670001</c:v>
                </c:pt>
                <c:pt idx="128">
                  <c:v>0.54268320866099995</c:v>
                </c:pt>
                <c:pt idx="129">
                  <c:v>1.8112640503320001</c:v>
                </c:pt>
                <c:pt idx="130">
                  <c:v>2.5426867468199998</c:v>
                </c:pt>
                <c:pt idx="131">
                  <c:v>2.2192444681880001</c:v>
                </c:pt>
                <c:pt idx="132">
                  <c:v>2.6249792492550004</c:v>
                </c:pt>
                <c:pt idx="133">
                  <c:v>2.7218284671599999</c:v>
                </c:pt>
                <c:pt idx="134">
                  <c:v>2.2486940013450001</c:v>
                </c:pt>
                <c:pt idx="135">
                  <c:v>2.9302102939999997</c:v>
                </c:pt>
                <c:pt idx="136">
                  <c:v>2.3790421318400004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data'!$BZ$10:$BZ$146</c:f>
              <c:numCache>
                <c:formatCode>General</c:formatCode>
                <c:ptCount val="137"/>
                <c:pt idx="0">
                  <c:v>2.3790421318400004</c:v>
                </c:pt>
                <c:pt idx="1">
                  <c:v>2.426694166171</c:v>
                </c:pt>
                <c:pt idx="2">
                  <c:v>2.3786503809639998</c:v>
                </c:pt>
                <c:pt idx="3">
                  <c:v>2.777626999532</c:v>
                </c:pt>
                <c:pt idx="4">
                  <c:v>4.1626703138899996</c:v>
                </c:pt>
                <c:pt idx="5">
                  <c:v>5.0604564846880002</c:v>
                </c:pt>
                <c:pt idx="6">
                  <c:v>7.9505752175849995</c:v>
                </c:pt>
                <c:pt idx="7">
                  <c:v>8.8966875330299988</c:v>
                </c:pt>
                <c:pt idx="8">
                  <c:v>8.6622665926279989</c:v>
                </c:pt>
                <c:pt idx="9">
                  <c:v>8.9673608103749984</c:v>
                </c:pt>
                <c:pt idx="10">
                  <c:v>8.7826295383200002</c:v>
                </c:pt>
                <c:pt idx="11">
                  <c:v>7.2799592124160011</c:v>
                </c:pt>
                <c:pt idx="12">
                  <c:v>2.03815230388</c:v>
                </c:pt>
                <c:pt idx="13">
                  <c:v>2.4866620556799996</c:v>
                </c:pt>
                <c:pt idx="14">
                  <c:v>0.84191683852099997</c:v>
                </c:pt>
                <c:pt idx="15">
                  <c:v>0</c:v>
                </c:pt>
                <c:pt idx="16">
                  <c:v>1.1489057837729999</c:v>
                </c:pt>
                <c:pt idx="17">
                  <c:v>0.834157669356</c:v>
                </c:pt>
                <c:pt idx="18">
                  <c:v>0.61960474252600006</c:v>
                </c:pt>
                <c:pt idx="19">
                  <c:v>0.10605774326399998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0.25007915690999999</c:v>
                </c:pt>
                <c:pt idx="25">
                  <c:v>0.36060873832500001</c:v>
                </c:pt>
                <c:pt idx="26">
                  <c:v>0.25301266306800002</c:v>
                </c:pt>
                <c:pt idx="27">
                  <c:v>0.147713737215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0.23162446318000002</c:v>
                </c:pt>
                <c:pt idx="32">
                  <c:v>0.64837575000000003</c:v>
                </c:pt>
                <c:pt idx="33">
                  <c:v>0.70388673224099996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0.438555560058</c:v>
                </c:pt>
                <c:pt idx="38">
                  <c:v>0.94909909564799999</c:v>
                </c:pt>
                <c:pt idx="39">
                  <c:v>1.3140402354090002</c:v>
                </c:pt>
                <c:pt idx="40">
                  <c:v>1.491929446359</c:v>
                </c:pt>
                <c:pt idx="41">
                  <c:v>0.88066716870000006</c:v>
                </c:pt>
                <c:pt idx="42">
                  <c:v>0.16780325908500002</c:v>
                </c:pt>
                <c:pt idx="43">
                  <c:v>0.43063560771000009</c:v>
                </c:pt>
                <c:pt idx="44">
                  <c:v>0.88817450128000008</c:v>
                </c:pt>
                <c:pt idx="45">
                  <c:v>0.83395523904000002</c:v>
                </c:pt>
                <c:pt idx="46">
                  <c:v>0.76929003359999992</c:v>
                </c:pt>
                <c:pt idx="47">
                  <c:v>0.70610991264</c:v>
                </c:pt>
                <c:pt idx="48">
                  <c:v>0.83190154431999985</c:v>
                </c:pt>
                <c:pt idx="49">
                  <c:v>1.9263067271579999</c:v>
                </c:pt>
                <c:pt idx="50">
                  <c:v>1.9949701634940002</c:v>
                </c:pt>
                <c:pt idx="51">
                  <c:v>1.586027393148</c:v>
                </c:pt>
                <c:pt idx="52">
                  <c:v>2.1541605848400001</c:v>
                </c:pt>
                <c:pt idx="53">
                  <c:v>3.517759941575</c:v>
                </c:pt>
                <c:pt idx="54">
                  <c:v>4.4787635557500005</c:v>
                </c:pt>
                <c:pt idx="55">
                  <c:v>5.3430280495020002</c:v>
                </c:pt>
                <c:pt idx="56">
                  <c:v>5.5385396976689991</c:v>
                </c:pt>
                <c:pt idx="57">
                  <c:v>7.2623512447199996</c:v>
                </c:pt>
                <c:pt idx="58">
                  <c:v>11.838195252125001</c:v>
                </c:pt>
                <c:pt idx="59">
                  <c:v>9.0199720749600001</c:v>
                </c:pt>
                <c:pt idx="60">
                  <c:v>6.5785380466080001</c:v>
                </c:pt>
                <c:pt idx="61">
                  <c:v>6.7483607638149987</c:v>
                </c:pt>
                <c:pt idx="62">
                  <c:v>7.5856320643400013</c:v>
                </c:pt>
                <c:pt idx="63">
                  <c:v>8.3341972091069998</c:v>
                </c:pt>
                <c:pt idx="64">
                  <c:v>9.3252095102320016</c:v>
                </c:pt>
                <c:pt idx="65">
                  <c:v>6.4129136005219989</c:v>
                </c:pt>
                <c:pt idx="66">
                  <c:v>7.1439994128360009</c:v>
                </c:pt>
                <c:pt idx="67">
                  <c:v>6.7300680567890003</c:v>
                </c:pt>
                <c:pt idx="68">
                  <c:v>3.632498779833</c:v>
                </c:pt>
                <c:pt idx="69">
                  <c:v>0.79823736537599987</c:v>
                </c:pt>
                <c:pt idx="70">
                  <c:v>4.7519289575999997E-2</c:v>
                </c:pt>
                <c:pt idx="71">
                  <c:v>0.41647919968599995</c:v>
                </c:pt>
                <c:pt idx="72">
                  <c:v>0</c:v>
                </c:pt>
                <c:pt idx="73">
                  <c:v>0.24043213645</c:v>
                </c:pt>
                <c:pt idx="74">
                  <c:v>1.2015133117679999</c:v>
                </c:pt>
                <c:pt idx="75">
                  <c:v>1.334165996306</c:v>
                </c:pt>
                <c:pt idx="76">
                  <c:v>0</c:v>
                </c:pt>
                <c:pt idx="77">
                  <c:v>0</c:v>
                </c:pt>
                <c:pt idx="78">
                  <c:v>0.22238995709699999</c:v>
                </c:pt>
                <c:pt idx="79">
                  <c:v>8.8415873568E-2</c:v>
                </c:pt>
                <c:pt idx="80">
                  <c:v>0.12012015872999998</c:v>
                </c:pt>
                <c:pt idx="81">
                  <c:v>0.15073228285500001</c:v>
                </c:pt>
                <c:pt idx="82">
                  <c:v>0</c:v>
                </c:pt>
                <c:pt idx="83">
                  <c:v>0</c:v>
                </c:pt>
                <c:pt idx="84">
                  <c:v>6.7040155511999988E-2</c:v>
                </c:pt>
                <c:pt idx="85">
                  <c:v>0</c:v>
                </c:pt>
                <c:pt idx="86">
                  <c:v>0</c:v>
                </c:pt>
                <c:pt idx="87">
                  <c:v>0.28616949342299997</c:v>
                </c:pt>
                <c:pt idx="88">
                  <c:v>0.44203652602999999</c:v>
                </c:pt>
                <c:pt idx="89">
                  <c:v>0.93669816708599996</c:v>
                </c:pt>
                <c:pt idx="90">
                  <c:v>1.2661589999740002</c:v>
                </c:pt>
                <c:pt idx="91">
                  <c:v>1.3494579076</c:v>
                </c:pt>
                <c:pt idx="92">
                  <c:v>1.298050471344</c:v>
                </c:pt>
                <c:pt idx="93">
                  <c:v>1.738108277664</c:v>
                </c:pt>
                <c:pt idx="94">
                  <c:v>2.2389262565999997</c:v>
                </c:pt>
                <c:pt idx="95">
                  <c:v>1.5319342257120003</c:v>
                </c:pt>
                <c:pt idx="96">
                  <c:v>2.10049248805</c:v>
                </c:pt>
                <c:pt idx="97">
                  <c:v>2.6280830399999999</c:v>
                </c:pt>
                <c:pt idx="98">
                  <c:v>2.2995735090239999</c:v>
                </c:pt>
                <c:pt idx="99">
                  <c:v>1.55892810656</c:v>
                </c:pt>
                <c:pt idx="100">
                  <c:v>1.146170427435</c:v>
                </c:pt>
                <c:pt idx="101">
                  <c:v>1.7591945205449999</c:v>
                </c:pt>
                <c:pt idx="102">
                  <c:v>1.2604817902159999</c:v>
                </c:pt>
                <c:pt idx="103">
                  <c:v>0.76103463865000009</c:v>
                </c:pt>
                <c:pt idx="104">
                  <c:v>0.32122695907499993</c:v>
                </c:pt>
                <c:pt idx="105">
                  <c:v>0.27921016087799994</c:v>
                </c:pt>
                <c:pt idx="106">
                  <c:v>1.2769573566750001</c:v>
                </c:pt>
                <c:pt idx="107">
                  <c:v>1.42838578025</c:v>
                </c:pt>
                <c:pt idx="108">
                  <c:v>1.4119159159599999</c:v>
                </c:pt>
                <c:pt idx="109">
                  <c:v>2.6029125266320001</c:v>
                </c:pt>
                <c:pt idx="110">
                  <c:v>3.2093162607659997</c:v>
                </c:pt>
                <c:pt idx="111">
                  <c:v>3.1312137927399997</c:v>
                </c:pt>
                <c:pt idx="112">
                  <c:v>4.6489369552449995</c:v>
                </c:pt>
                <c:pt idx="113">
                  <c:v>4.1428601857719993</c:v>
                </c:pt>
                <c:pt idx="114">
                  <c:v>5.6233628797500002</c:v>
                </c:pt>
                <c:pt idx="115">
                  <c:v>6.2994930879649997</c:v>
                </c:pt>
                <c:pt idx="116">
                  <c:v>5.8337087968500008</c:v>
                </c:pt>
                <c:pt idx="117">
                  <c:v>4.7076902599099997</c:v>
                </c:pt>
                <c:pt idx="118">
                  <c:v>5.5278502931520004</c:v>
                </c:pt>
                <c:pt idx="119">
                  <c:v>7.7635820372550004</c:v>
                </c:pt>
                <c:pt idx="120">
                  <c:v>3.8907127887100001</c:v>
                </c:pt>
                <c:pt idx="121">
                  <c:v>0</c:v>
                </c:pt>
                <c:pt idx="122">
                  <c:v>0.10001385684400001</c:v>
                </c:pt>
                <c:pt idx="123">
                  <c:v>1.7773238368819999</c:v>
                </c:pt>
                <c:pt idx="124">
                  <c:v>1.2293886785179999</c:v>
                </c:pt>
                <c:pt idx="125">
                  <c:v>1.3396523621249998</c:v>
                </c:pt>
                <c:pt idx="126">
                  <c:v>1.8473521868999998</c:v>
                </c:pt>
                <c:pt idx="127">
                  <c:v>2.151644701206</c:v>
                </c:pt>
                <c:pt idx="128">
                  <c:v>1.7914849757090001</c:v>
                </c:pt>
                <c:pt idx="129">
                  <c:v>1.8477813862200001</c:v>
                </c:pt>
                <c:pt idx="130">
                  <c:v>1.9775068298369998</c:v>
                </c:pt>
                <c:pt idx="131">
                  <c:v>2.1767632015360001</c:v>
                </c:pt>
                <c:pt idx="132">
                  <c:v>1.6284855975959998</c:v>
                </c:pt>
                <c:pt idx="133">
                  <c:v>1.146310118415</c:v>
                </c:pt>
                <c:pt idx="134">
                  <c:v>0.98343924509599989</c:v>
                </c:pt>
                <c:pt idx="135">
                  <c:v>0.71842914769999999</c:v>
                </c:pt>
                <c:pt idx="136">
                  <c:v>0.96646902118799993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data'!$BZ$10:$BZ$146</c:f>
              <c:numCache>
                <c:formatCode>General</c:formatCode>
                <c:ptCount val="137"/>
                <c:pt idx="0">
                  <c:v>0.96646902118799993</c:v>
                </c:pt>
                <c:pt idx="1">
                  <c:v>1.7447324933609998</c:v>
                </c:pt>
                <c:pt idx="2">
                  <c:v>1.4976591047219998</c:v>
                </c:pt>
                <c:pt idx="3">
                  <c:v>4.0341001583080001</c:v>
                </c:pt>
                <c:pt idx="4">
                  <c:v>7.7490729179820006</c:v>
                </c:pt>
                <c:pt idx="5">
                  <c:v>8.8997672187160006</c:v>
                </c:pt>
                <c:pt idx="6">
                  <c:v>8.6890269535520002</c:v>
                </c:pt>
                <c:pt idx="7">
                  <c:v>7.2211995120649997</c:v>
                </c:pt>
                <c:pt idx="8">
                  <c:v>10.284357367251001</c:v>
                </c:pt>
                <c:pt idx="9">
                  <c:v>11.329965395375</c:v>
                </c:pt>
                <c:pt idx="10">
                  <c:v>7.4780885968799993</c:v>
                </c:pt>
                <c:pt idx="11">
                  <c:v>3.3012918089579997</c:v>
                </c:pt>
                <c:pt idx="12">
                  <c:v>2.3527048361849996</c:v>
                </c:pt>
                <c:pt idx="13">
                  <c:v>1.5842316631679998</c:v>
                </c:pt>
                <c:pt idx="14">
                  <c:v>0.64867556159999995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0.28658208150000003</c:v>
                </c:pt>
                <c:pt idx="21">
                  <c:v>0.12490573556999998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0.150712838584</c:v>
                </c:pt>
                <c:pt idx="27">
                  <c:v>0.19247822323400002</c:v>
                </c:pt>
                <c:pt idx="28">
                  <c:v>0</c:v>
                </c:pt>
                <c:pt idx="29">
                  <c:v>0</c:v>
                </c:pt>
                <c:pt idx="30">
                  <c:v>0.48184397289600001</c:v>
                </c:pt>
                <c:pt idx="31">
                  <c:v>1.2296546662400001</c:v>
                </c:pt>
                <c:pt idx="32">
                  <c:v>1.0032476773769998</c:v>
                </c:pt>
                <c:pt idx="33">
                  <c:v>0.89636158075200001</c:v>
                </c:pt>
                <c:pt idx="34">
                  <c:v>1.2175126649400001</c:v>
                </c:pt>
                <c:pt idx="35">
                  <c:v>2.1052878470909997</c:v>
                </c:pt>
                <c:pt idx="36">
                  <c:v>2.2288308320740002</c:v>
                </c:pt>
                <c:pt idx="37">
                  <c:v>2.12281977039</c:v>
                </c:pt>
                <c:pt idx="38">
                  <c:v>1.9917377831999996</c:v>
                </c:pt>
                <c:pt idx="39">
                  <c:v>1.564391327631</c:v>
                </c:pt>
                <c:pt idx="40">
                  <c:v>1.2463870322419999</c:v>
                </c:pt>
                <c:pt idx="41">
                  <c:v>0.87817838234500001</c:v>
                </c:pt>
                <c:pt idx="42">
                  <c:v>0.10146124008900001</c:v>
                </c:pt>
                <c:pt idx="43">
                  <c:v>0.98515416671099987</c:v>
                </c:pt>
                <c:pt idx="44">
                  <c:v>1.3955840490239999</c:v>
                </c:pt>
                <c:pt idx="45">
                  <c:v>1.6205659857420001</c:v>
                </c:pt>
                <c:pt idx="46">
                  <c:v>1.7381247628799998</c:v>
                </c:pt>
                <c:pt idx="47">
                  <c:v>1.61735086304</c:v>
                </c:pt>
                <c:pt idx="48">
                  <c:v>1.6095198363750001</c:v>
                </c:pt>
                <c:pt idx="49">
                  <c:v>2.7416371389659995</c:v>
                </c:pt>
                <c:pt idx="50">
                  <c:v>3.1054300533630004</c:v>
                </c:pt>
                <c:pt idx="51">
                  <c:v>2.7845000875999997</c:v>
                </c:pt>
                <c:pt idx="52">
                  <c:v>4.2956691599579999</c:v>
                </c:pt>
                <c:pt idx="53">
                  <c:v>7.624036143075001</c:v>
                </c:pt>
                <c:pt idx="54">
                  <c:v>8.088405590232</c:v>
                </c:pt>
                <c:pt idx="55">
                  <c:v>10.406121332992001</c:v>
                </c:pt>
                <c:pt idx="56">
                  <c:v>13.001561404832</c:v>
                </c:pt>
                <c:pt idx="57">
                  <c:v>9.5625183165929997</c:v>
                </c:pt>
                <c:pt idx="58">
                  <c:v>6.3844006499130002</c:v>
                </c:pt>
                <c:pt idx="59">
                  <c:v>6.1697179491749994</c:v>
                </c:pt>
                <c:pt idx="60">
                  <c:v>6.4476220008639986</c:v>
                </c:pt>
                <c:pt idx="61">
                  <c:v>6.9170875487560002</c:v>
                </c:pt>
                <c:pt idx="62">
                  <c:v>7.4770383903050002</c:v>
                </c:pt>
                <c:pt idx="63">
                  <c:v>6.6319150549300003</c:v>
                </c:pt>
                <c:pt idx="64">
                  <c:v>6.395628483046</c:v>
                </c:pt>
                <c:pt idx="65">
                  <c:v>6.9672113815919996</c:v>
                </c:pt>
                <c:pt idx="66">
                  <c:v>5.4462339027249991</c:v>
                </c:pt>
                <c:pt idx="67">
                  <c:v>2.415172130008</c:v>
                </c:pt>
                <c:pt idx="68">
                  <c:v>1.4040464672740001</c:v>
                </c:pt>
                <c:pt idx="69">
                  <c:v>0.2291245297</c:v>
                </c:pt>
                <c:pt idx="70">
                  <c:v>0.106985660166</c:v>
                </c:pt>
                <c:pt idx="71">
                  <c:v>1.6134612851060002</c:v>
                </c:pt>
                <c:pt idx="72">
                  <c:v>3.2449821611900003</c:v>
                </c:pt>
                <c:pt idx="73">
                  <c:v>2.3451133610519999</c:v>
                </c:pt>
                <c:pt idx="74">
                  <c:v>0.87854070407400009</c:v>
                </c:pt>
                <c:pt idx="75">
                  <c:v>0.78984764627999982</c:v>
                </c:pt>
                <c:pt idx="76">
                  <c:v>1.2623103262769999</c:v>
                </c:pt>
                <c:pt idx="77">
                  <c:v>1.1128248624350001</c:v>
                </c:pt>
                <c:pt idx="78">
                  <c:v>0.17229061256</c:v>
                </c:pt>
                <c:pt idx="79">
                  <c:v>0</c:v>
                </c:pt>
                <c:pt idx="80">
                  <c:v>0</c:v>
                </c:pt>
                <c:pt idx="81">
                  <c:v>0.17614458823499998</c:v>
                </c:pt>
                <c:pt idx="82">
                  <c:v>0.16617870472500001</c:v>
                </c:pt>
                <c:pt idx="83">
                  <c:v>0</c:v>
                </c:pt>
                <c:pt idx="84">
                  <c:v>7.7027039099999986E-2</c:v>
                </c:pt>
                <c:pt idx="85">
                  <c:v>0</c:v>
                </c:pt>
                <c:pt idx="86">
                  <c:v>0</c:v>
                </c:pt>
                <c:pt idx="87">
                  <c:v>0.71224307923999997</c:v>
                </c:pt>
                <c:pt idx="88">
                  <c:v>1.4714222687999998</c:v>
                </c:pt>
                <c:pt idx="89">
                  <c:v>1.288534269858</c:v>
                </c:pt>
                <c:pt idx="90">
                  <c:v>0.91089526644600005</c:v>
                </c:pt>
                <c:pt idx="91">
                  <c:v>1.0750453057080001</c:v>
                </c:pt>
                <c:pt idx="92">
                  <c:v>2.5061143304999995</c:v>
                </c:pt>
                <c:pt idx="93">
                  <c:v>2.2174993229400002</c:v>
                </c:pt>
                <c:pt idx="94">
                  <c:v>1.2059597845899999</c:v>
                </c:pt>
                <c:pt idx="95">
                  <c:v>1.0018532556890001</c:v>
                </c:pt>
                <c:pt idx="96">
                  <c:v>0.52619288304</c:v>
                </c:pt>
                <c:pt idx="97">
                  <c:v>0.52483059013</c:v>
                </c:pt>
                <c:pt idx="98">
                  <c:v>0.98573240880400004</c:v>
                </c:pt>
                <c:pt idx="99">
                  <c:v>1.0477570817999999</c:v>
                </c:pt>
                <c:pt idx="100">
                  <c:v>1.0644577228999998</c:v>
                </c:pt>
                <c:pt idx="101">
                  <c:v>0.95931223823600009</c:v>
                </c:pt>
                <c:pt idx="102">
                  <c:v>0.57571060855</c:v>
                </c:pt>
                <c:pt idx="103">
                  <c:v>1.2141065398440001</c:v>
                </c:pt>
                <c:pt idx="104">
                  <c:v>1.7701662469150001</c:v>
                </c:pt>
                <c:pt idx="105">
                  <c:v>1.9526250782279999</c:v>
                </c:pt>
                <c:pt idx="106">
                  <c:v>2.2449147618919998</c:v>
                </c:pt>
                <c:pt idx="107">
                  <c:v>2.1528956570000002</c:v>
                </c:pt>
                <c:pt idx="108">
                  <c:v>2.3487411543749999</c:v>
                </c:pt>
                <c:pt idx="109">
                  <c:v>2.6058693308339995</c:v>
                </c:pt>
                <c:pt idx="110">
                  <c:v>3.4778279144399997</c:v>
                </c:pt>
                <c:pt idx="111">
                  <c:v>4.8901993435679998</c:v>
                </c:pt>
                <c:pt idx="112">
                  <c:v>6.4554128227050001</c:v>
                </c:pt>
                <c:pt idx="113">
                  <c:v>8.2229330251529991</c:v>
                </c:pt>
                <c:pt idx="114">
                  <c:v>9.3875082963749978</c:v>
                </c:pt>
                <c:pt idx="115">
                  <c:v>8.4093638310000003</c:v>
                </c:pt>
                <c:pt idx="116">
                  <c:v>9.3598638870000013</c:v>
                </c:pt>
                <c:pt idx="117">
                  <c:v>8.278915439024999</c:v>
                </c:pt>
                <c:pt idx="118">
                  <c:v>5.222050971290999</c:v>
                </c:pt>
                <c:pt idx="119">
                  <c:v>0.97741299655999991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0.10517575914999999</c:v>
                </c:pt>
                <c:pt idx="124">
                  <c:v>1.51844943547</c:v>
                </c:pt>
                <c:pt idx="125">
                  <c:v>1.8024195123219999</c:v>
                </c:pt>
                <c:pt idx="126">
                  <c:v>0.76197083648399999</c:v>
                </c:pt>
                <c:pt idx="127">
                  <c:v>1.3006417544999997</c:v>
                </c:pt>
                <c:pt idx="128">
                  <c:v>0.82775978120000004</c:v>
                </c:pt>
                <c:pt idx="129">
                  <c:v>0.62711267576100005</c:v>
                </c:pt>
                <c:pt idx="130">
                  <c:v>0.90069009524999999</c:v>
                </c:pt>
                <c:pt idx="131">
                  <c:v>1.318904344758</c:v>
                </c:pt>
                <c:pt idx="132">
                  <c:v>0.78536290694400013</c:v>
                </c:pt>
                <c:pt idx="133">
                  <c:v>1.0124205282509999</c:v>
                </c:pt>
                <c:pt idx="134">
                  <c:v>1.4781255247989999</c:v>
                </c:pt>
                <c:pt idx="135">
                  <c:v>1.5839648551650001</c:v>
                </c:pt>
                <c:pt idx="136">
                  <c:v>0.85469850054600016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551040"/>
        <c:axId val="136651904"/>
      </c:scatterChart>
      <c:valAx>
        <c:axId val="136551040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36651904"/>
        <c:crosses val="autoZero"/>
        <c:crossBetween val="midCat"/>
      </c:valAx>
      <c:valAx>
        <c:axId val="1366519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 (g/hr)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65510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data'!$CA$10:$CA$146</c:f>
              <c:numCache>
                <c:formatCode>General</c:formatCode>
                <c:ptCount val="137"/>
                <c:pt idx="0">
                  <c:v>62.130245489620002</c:v>
                </c:pt>
                <c:pt idx="1">
                  <c:v>57.021948109191996</c:v>
                </c:pt>
                <c:pt idx="2">
                  <c:v>50.661391358643989</c:v>
                </c:pt>
                <c:pt idx="3">
                  <c:v>42.581803453089996</c:v>
                </c:pt>
                <c:pt idx="4">
                  <c:v>51.982535469248994</c:v>
                </c:pt>
                <c:pt idx="5">
                  <c:v>61.885306558372008</c:v>
                </c:pt>
                <c:pt idx="6">
                  <c:v>68.938504879684004</c:v>
                </c:pt>
                <c:pt idx="7">
                  <c:v>63.846802198079999</c:v>
                </c:pt>
                <c:pt idx="8">
                  <c:v>62.797477882832005</c:v>
                </c:pt>
                <c:pt idx="9">
                  <c:v>70.087040003309994</c:v>
                </c:pt>
                <c:pt idx="10">
                  <c:v>83.285328084089997</c:v>
                </c:pt>
                <c:pt idx="11">
                  <c:v>87.688853568008</c:v>
                </c:pt>
                <c:pt idx="12">
                  <c:v>81.695526836748002</c:v>
                </c:pt>
                <c:pt idx="13">
                  <c:v>76.819967959856001</c:v>
                </c:pt>
                <c:pt idx="14">
                  <c:v>86.564935514970003</c:v>
                </c:pt>
                <c:pt idx="15">
                  <c:v>83.189392548668991</c:v>
                </c:pt>
                <c:pt idx="16">
                  <c:v>70.959659824053006</c:v>
                </c:pt>
                <c:pt idx="17">
                  <c:v>71.223946362855017</c:v>
                </c:pt>
                <c:pt idx="18">
                  <c:v>37.511096259449999</c:v>
                </c:pt>
                <c:pt idx="19">
                  <c:v>22.563545764924999</c:v>
                </c:pt>
                <c:pt idx="20">
                  <c:v>18.835373642579999</c:v>
                </c:pt>
                <c:pt idx="21">
                  <c:v>10.896541037888001</c:v>
                </c:pt>
                <c:pt idx="22">
                  <c:v>9.2266318644500007</c:v>
                </c:pt>
                <c:pt idx="23">
                  <c:v>7.194838389200001</c:v>
                </c:pt>
                <c:pt idx="24">
                  <c:v>7.6877971593280003</c:v>
                </c:pt>
                <c:pt idx="25">
                  <c:v>5.3677150215919998</c:v>
                </c:pt>
                <c:pt idx="26">
                  <c:v>2.9673390834119995</c:v>
                </c:pt>
                <c:pt idx="27">
                  <c:v>2.6111296071629995</c:v>
                </c:pt>
                <c:pt idx="28">
                  <c:v>2.6814244438519999</c:v>
                </c:pt>
                <c:pt idx="29">
                  <c:v>3.0727707274879994</c:v>
                </c:pt>
                <c:pt idx="30">
                  <c:v>4.74866076058</c:v>
                </c:pt>
                <c:pt idx="31">
                  <c:v>15.07679170998</c:v>
                </c:pt>
                <c:pt idx="32">
                  <c:v>27.705544855284998</c:v>
                </c:pt>
                <c:pt idx="33">
                  <c:v>35.088926144195</c:v>
                </c:pt>
                <c:pt idx="34">
                  <c:v>46.485451172555997</c:v>
                </c:pt>
                <c:pt idx="35">
                  <c:v>59.101802266847997</c:v>
                </c:pt>
                <c:pt idx="36">
                  <c:v>57.166996495487993</c:v>
                </c:pt>
                <c:pt idx="37">
                  <c:v>64.741534687499993</c:v>
                </c:pt>
                <c:pt idx="38">
                  <c:v>79.335350792774989</c:v>
                </c:pt>
                <c:pt idx="39">
                  <c:v>83.578798777088991</c:v>
                </c:pt>
                <c:pt idx="40">
                  <c:v>99.579085531310014</c:v>
                </c:pt>
                <c:pt idx="41">
                  <c:v>104.38918957064402</c:v>
                </c:pt>
                <c:pt idx="42">
                  <c:v>78.635202248349998</c:v>
                </c:pt>
                <c:pt idx="43">
                  <c:v>76.577501190454001</c:v>
                </c:pt>
                <c:pt idx="44">
                  <c:v>77.996930080729001</c:v>
                </c:pt>
                <c:pt idx="45">
                  <c:v>77.253863102625004</c:v>
                </c:pt>
                <c:pt idx="46">
                  <c:v>71.126127555119993</c:v>
                </c:pt>
                <c:pt idx="47">
                  <c:v>84.503642469422005</c:v>
                </c:pt>
                <c:pt idx="48">
                  <c:v>86.388392743322996</c:v>
                </c:pt>
                <c:pt idx="49">
                  <c:v>81.955145387797003</c:v>
                </c:pt>
                <c:pt idx="50">
                  <c:v>75.861646647599997</c:v>
                </c:pt>
                <c:pt idx="51">
                  <c:v>73.672904895149998</c:v>
                </c:pt>
                <c:pt idx="52">
                  <c:v>84.416517945144008</c:v>
                </c:pt>
                <c:pt idx="53">
                  <c:v>93.624174516014989</c:v>
                </c:pt>
                <c:pt idx="54">
                  <c:v>89.719792964174999</c:v>
                </c:pt>
                <c:pt idx="55">
                  <c:v>98.235378663179986</c:v>
                </c:pt>
                <c:pt idx="56">
                  <c:v>91.523747501571009</c:v>
                </c:pt>
                <c:pt idx="57">
                  <c:v>106.23674400876898</c:v>
                </c:pt>
                <c:pt idx="58">
                  <c:v>115.67093269709999</c:v>
                </c:pt>
                <c:pt idx="59">
                  <c:v>101.227318387976</c:v>
                </c:pt>
                <c:pt idx="60">
                  <c:v>86.544510093557989</c:v>
                </c:pt>
                <c:pt idx="61">
                  <c:v>91.645690870799996</c:v>
                </c:pt>
                <c:pt idx="62">
                  <c:v>94.914856674351995</c:v>
                </c:pt>
                <c:pt idx="63">
                  <c:v>104.32902431474601</c:v>
                </c:pt>
                <c:pt idx="64">
                  <c:v>112.44067193402999</c:v>
                </c:pt>
                <c:pt idx="65">
                  <c:v>117.287263541085</c:v>
                </c:pt>
                <c:pt idx="66">
                  <c:v>121.15411640362801</c:v>
                </c:pt>
                <c:pt idx="67">
                  <c:v>120.77177752173597</c:v>
                </c:pt>
                <c:pt idx="68">
                  <c:v>97.885860661248003</c:v>
                </c:pt>
                <c:pt idx="69">
                  <c:v>59.290124757864007</c:v>
                </c:pt>
                <c:pt idx="70">
                  <c:v>43.997970012127993</c:v>
                </c:pt>
                <c:pt idx="71">
                  <c:v>36.981063652103998</c:v>
                </c:pt>
                <c:pt idx="72">
                  <c:v>46.083617514528001</c:v>
                </c:pt>
                <c:pt idx="73">
                  <c:v>46.330049424999999</c:v>
                </c:pt>
                <c:pt idx="74">
                  <c:v>40.045562172197997</c:v>
                </c:pt>
                <c:pt idx="75">
                  <c:v>37.767302222649995</c:v>
                </c:pt>
                <c:pt idx="76">
                  <c:v>30.101871691144002</c:v>
                </c:pt>
                <c:pt idx="77">
                  <c:v>29.265368383679998</c:v>
                </c:pt>
                <c:pt idx="78">
                  <c:v>30.547163050172998</c:v>
                </c:pt>
                <c:pt idx="79">
                  <c:v>25.454318415811997</c:v>
                </c:pt>
                <c:pt idx="80">
                  <c:v>24.290814310708001</c:v>
                </c:pt>
                <c:pt idx="81">
                  <c:v>23.388845336208</c:v>
                </c:pt>
                <c:pt idx="82">
                  <c:v>20.592834731755001</c:v>
                </c:pt>
                <c:pt idx="83">
                  <c:v>23.618829381840001</c:v>
                </c:pt>
                <c:pt idx="84">
                  <c:v>19.548082203650001</c:v>
                </c:pt>
                <c:pt idx="85">
                  <c:v>11.491033742099999</c:v>
                </c:pt>
                <c:pt idx="86">
                  <c:v>9.2933822698859991</c:v>
                </c:pt>
                <c:pt idx="87">
                  <c:v>8.2737451356560001</c:v>
                </c:pt>
                <c:pt idx="88">
                  <c:v>10.607533173215002</c:v>
                </c:pt>
                <c:pt idx="89">
                  <c:v>14.983967046399998</c:v>
                </c:pt>
                <c:pt idx="90">
                  <c:v>19.793240617919999</c:v>
                </c:pt>
                <c:pt idx="91">
                  <c:v>35.422331084909999</c:v>
                </c:pt>
                <c:pt idx="92">
                  <c:v>39.888542034549999</c:v>
                </c:pt>
                <c:pt idx="93">
                  <c:v>35.947220306337996</c:v>
                </c:pt>
                <c:pt idx="94">
                  <c:v>43.646168364105996</c:v>
                </c:pt>
                <c:pt idx="95">
                  <c:v>46.915810728071996</c:v>
                </c:pt>
                <c:pt idx="96">
                  <c:v>41.639973240304997</c:v>
                </c:pt>
                <c:pt idx="97">
                  <c:v>32.525145054863998</c:v>
                </c:pt>
                <c:pt idx="98">
                  <c:v>36.668458290749996</c:v>
                </c:pt>
                <c:pt idx="99">
                  <c:v>47.285697709007998</c:v>
                </c:pt>
                <c:pt idx="100">
                  <c:v>45.952253200325998</c:v>
                </c:pt>
                <c:pt idx="101">
                  <c:v>43.925314694887994</c:v>
                </c:pt>
                <c:pt idx="102">
                  <c:v>36.703834673990002</c:v>
                </c:pt>
                <c:pt idx="103">
                  <c:v>29.649272096400004</c:v>
                </c:pt>
                <c:pt idx="104">
                  <c:v>30.595312587509998</c:v>
                </c:pt>
                <c:pt idx="105">
                  <c:v>27.890702331492001</c:v>
                </c:pt>
                <c:pt idx="106">
                  <c:v>29.646335723312003</c:v>
                </c:pt>
                <c:pt idx="107">
                  <c:v>24.843616460827995</c:v>
                </c:pt>
                <c:pt idx="108">
                  <c:v>28.359669323205001</c:v>
                </c:pt>
                <c:pt idx="109">
                  <c:v>32.794845435000006</c:v>
                </c:pt>
                <c:pt idx="110">
                  <c:v>43.343066547000006</c:v>
                </c:pt>
                <c:pt idx="111">
                  <c:v>44.269953606472001</c:v>
                </c:pt>
                <c:pt idx="112">
                  <c:v>53.435369718808012</c:v>
                </c:pt>
                <c:pt idx="113">
                  <c:v>73.453402265264998</c:v>
                </c:pt>
                <c:pt idx="114">
                  <c:v>83.463251436565002</c:v>
                </c:pt>
                <c:pt idx="115">
                  <c:v>71.476829640413996</c:v>
                </c:pt>
                <c:pt idx="116">
                  <c:v>74.583048927914987</c:v>
                </c:pt>
                <c:pt idx="117">
                  <c:v>85.908401572949998</c:v>
                </c:pt>
                <c:pt idx="118">
                  <c:v>81.344095585763995</c:v>
                </c:pt>
                <c:pt idx="119">
                  <c:v>77.838837993531996</c:v>
                </c:pt>
                <c:pt idx="120">
                  <c:v>59.619123286865992</c:v>
                </c:pt>
                <c:pt idx="121">
                  <c:v>47.909062605634993</c:v>
                </c:pt>
                <c:pt idx="122">
                  <c:v>42.970238175479999</c:v>
                </c:pt>
                <c:pt idx="123">
                  <c:v>47.443876954562</c:v>
                </c:pt>
                <c:pt idx="124">
                  <c:v>51.358177137894003</c:v>
                </c:pt>
                <c:pt idx="125">
                  <c:v>66.219840057249996</c:v>
                </c:pt>
                <c:pt idx="126">
                  <c:v>52.165351929075001</c:v>
                </c:pt>
                <c:pt idx="127">
                  <c:v>40.073881854874998</c:v>
                </c:pt>
                <c:pt idx="128">
                  <c:v>36.089672378715996</c:v>
                </c:pt>
                <c:pt idx="129">
                  <c:v>47.370420779219998</c:v>
                </c:pt>
                <c:pt idx="130">
                  <c:v>60.057710764919996</c:v>
                </c:pt>
                <c:pt idx="131">
                  <c:v>52.420933565572</c:v>
                </c:pt>
                <c:pt idx="132">
                  <c:v>53.057688681338</c:v>
                </c:pt>
                <c:pt idx="133">
                  <c:v>51.217303259627997</c:v>
                </c:pt>
                <c:pt idx="134">
                  <c:v>49.395268431135001</c:v>
                </c:pt>
                <c:pt idx="135">
                  <c:v>55.747827656399991</c:v>
                </c:pt>
                <c:pt idx="136">
                  <c:v>47.499063063518001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data'!$CA$10:$CA$146</c:f>
              <c:numCache>
                <c:formatCode>General</c:formatCode>
                <c:ptCount val="137"/>
                <c:pt idx="0">
                  <c:v>47.499063063518001</c:v>
                </c:pt>
                <c:pt idx="1">
                  <c:v>47.625292683980007</c:v>
                </c:pt>
                <c:pt idx="2">
                  <c:v>46.230161447755997</c:v>
                </c:pt>
                <c:pt idx="3">
                  <c:v>53.952385306126999</c:v>
                </c:pt>
                <c:pt idx="4">
                  <c:v>79.161190186430005</c:v>
                </c:pt>
                <c:pt idx="5">
                  <c:v>72.971166632144005</c:v>
                </c:pt>
                <c:pt idx="6">
                  <c:v>81.381272483587992</c:v>
                </c:pt>
                <c:pt idx="7">
                  <c:v>90.766205393159993</c:v>
                </c:pt>
                <c:pt idx="8">
                  <c:v>91.493900833015999</c:v>
                </c:pt>
                <c:pt idx="9">
                  <c:v>93.809633033875002</c:v>
                </c:pt>
                <c:pt idx="10">
                  <c:v>91.191534969369997</c:v>
                </c:pt>
                <c:pt idx="11">
                  <c:v>88.256123172580004</c:v>
                </c:pt>
                <c:pt idx="12">
                  <c:v>65.371519764011992</c:v>
                </c:pt>
                <c:pt idx="13">
                  <c:v>66.440501800200011</c:v>
                </c:pt>
                <c:pt idx="14">
                  <c:v>83.808994380044979</c:v>
                </c:pt>
                <c:pt idx="15">
                  <c:v>58.209941822207995</c:v>
                </c:pt>
                <c:pt idx="16">
                  <c:v>27.951859701413998</c:v>
                </c:pt>
                <c:pt idx="17">
                  <c:v>15.085440735156002</c:v>
                </c:pt>
                <c:pt idx="18">
                  <c:v>9.6876398155459995</c:v>
                </c:pt>
                <c:pt idx="19">
                  <c:v>8.3063835314680006</c:v>
                </c:pt>
                <c:pt idx="20">
                  <c:v>6.294952415487999</c:v>
                </c:pt>
                <c:pt idx="21">
                  <c:v>5.5117268100180006</c:v>
                </c:pt>
                <c:pt idx="22">
                  <c:v>5.6626203897450003</c:v>
                </c:pt>
                <c:pt idx="23">
                  <c:v>3.9828622659540001</c:v>
                </c:pt>
                <c:pt idx="24">
                  <c:v>3.4820963310099997</c:v>
                </c:pt>
                <c:pt idx="25">
                  <c:v>2.7179999806299997</c:v>
                </c:pt>
                <c:pt idx="26">
                  <c:v>2.0920748558160001</c:v>
                </c:pt>
                <c:pt idx="27">
                  <c:v>2.3141818830350003</c:v>
                </c:pt>
                <c:pt idx="28">
                  <c:v>2.1316926910069998</c:v>
                </c:pt>
                <c:pt idx="29">
                  <c:v>3.8581336403279995</c:v>
                </c:pt>
                <c:pt idx="30">
                  <c:v>10.643812647512</c:v>
                </c:pt>
                <c:pt idx="31">
                  <c:v>17.618088115144001</c:v>
                </c:pt>
                <c:pt idx="32">
                  <c:v>25.21173083</c:v>
                </c:pt>
                <c:pt idx="33">
                  <c:v>31.303153248102994</c:v>
                </c:pt>
                <c:pt idx="34">
                  <c:v>44.098487640899997</c:v>
                </c:pt>
                <c:pt idx="35">
                  <c:v>44.820283865962004</c:v>
                </c:pt>
                <c:pt idx="36">
                  <c:v>48.042669854784002</c:v>
                </c:pt>
                <c:pt idx="37">
                  <c:v>49.556778286553993</c:v>
                </c:pt>
                <c:pt idx="38">
                  <c:v>45.755133861095992</c:v>
                </c:pt>
                <c:pt idx="39">
                  <c:v>42.329458273970999</c:v>
                </c:pt>
                <c:pt idx="40">
                  <c:v>42.376627922639997</c:v>
                </c:pt>
                <c:pt idx="41">
                  <c:v>38.606972108100003</c:v>
                </c:pt>
                <c:pt idx="42">
                  <c:v>40.411819166499001</c:v>
                </c:pt>
                <c:pt idx="43">
                  <c:v>43.841341409415001</c:v>
                </c:pt>
                <c:pt idx="44">
                  <c:v>60.740033706286006</c:v>
                </c:pt>
                <c:pt idx="45">
                  <c:v>66.16913599758</c:v>
                </c:pt>
                <c:pt idx="46">
                  <c:v>64.480929003810004</c:v>
                </c:pt>
                <c:pt idx="47">
                  <c:v>60.37681071767399</c:v>
                </c:pt>
                <c:pt idx="48">
                  <c:v>69.671754336799992</c:v>
                </c:pt>
                <c:pt idx="49">
                  <c:v>78.129694882866005</c:v>
                </c:pt>
                <c:pt idx="50">
                  <c:v>68.831433252889994</c:v>
                </c:pt>
                <c:pt idx="51">
                  <c:v>56.433974702094005</c:v>
                </c:pt>
                <c:pt idx="52">
                  <c:v>59.505518272991992</c:v>
                </c:pt>
                <c:pt idx="53">
                  <c:v>77.159781802455001</c:v>
                </c:pt>
                <c:pt idx="54">
                  <c:v>78.279773090749998</c:v>
                </c:pt>
                <c:pt idx="55">
                  <c:v>85.424152425611993</c:v>
                </c:pt>
                <c:pt idx="56">
                  <c:v>86.555783182176015</c:v>
                </c:pt>
                <c:pt idx="57">
                  <c:v>76.48512806097898</c:v>
                </c:pt>
                <c:pt idx="58">
                  <c:v>81.501122591514999</c:v>
                </c:pt>
                <c:pt idx="59">
                  <c:v>79.168151727763984</c:v>
                </c:pt>
                <c:pt idx="60">
                  <c:v>84.883883939227999</c:v>
                </c:pt>
                <c:pt idx="61">
                  <c:v>80.062278056793986</c:v>
                </c:pt>
                <c:pt idx="62">
                  <c:v>83.139078106259987</c:v>
                </c:pt>
                <c:pt idx="63">
                  <c:v>93.659420588810988</c:v>
                </c:pt>
                <c:pt idx="64">
                  <c:v>108.30391750288</c:v>
                </c:pt>
                <c:pt idx="65">
                  <c:v>83.989571275962007</c:v>
                </c:pt>
                <c:pt idx="66">
                  <c:v>86.657783139784996</c:v>
                </c:pt>
                <c:pt idx="67">
                  <c:v>89.811363208798014</c:v>
                </c:pt>
                <c:pt idx="68">
                  <c:v>77.817741005927999</c:v>
                </c:pt>
                <c:pt idx="69">
                  <c:v>53.589773394431994</c:v>
                </c:pt>
                <c:pt idx="70">
                  <c:v>43.619912578440001</c:v>
                </c:pt>
                <c:pt idx="71">
                  <c:v>39.408994874986</c:v>
                </c:pt>
                <c:pt idx="72">
                  <c:v>34.916551635239998</c:v>
                </c:pt>
                <c:pt idx="73">
                  <c:v>31.912967964900002</c:v>
                </c:pt>
                <c:pt idx="74">
                  <c:v>32.778018765426005</c:v>
                </c:pt>
                <c:pt idx="75">
                  <c:v>40.917152242537995</c:v>
                </c:pt>
                <c:pt idx="76">
                  <c:v>35.222221096963999</c:v>
                </c:pt>
                <c:pt idx="77">
                  <c:v>30.165525906516002</c:v>
                </c:pt>
                <c:pt idx="78">
                  <c:v>28.505984770956001</c:v>
                </c:pt>
                <c:pt idx="79">
                  <c:v>21.653702369199998</c:v>
                </c:pt>
                <c:pt idx="80">
                  <c:v>24.46709790525</c:v>
                </c:pt>
                <c:pt idx="81">
                  <c:v>17.141340037360003</c:v>
                </c:pt>
                <c:pt idx="82">
                  <c:v>13.886640289433998</c:v>
                </c:pt>
                <c:pt idx="83">
                  <c:v>12.134559124115999</c:v>
                </c:pt>
                <c:pt idx="84">
                  <c:v>8.4516305142059984</c:v>
                </c:pt>
                <c:pt idx="85">
                  <c:v>8.2791099517499998</c:v>
                </c:pt>
                <c:pt idx="86">
                  <c:v>11.813120344608</c:v>
                </c:pt>
                <c:pt idx="87">
                  <c:v>18.975534194760002</c:v>
                </c:pt>
                <c:pt idx="88">
                  <c:v>33.815794241295002</c:v>
                </c:pt>
                <c:pt idx="89">
                  <c:v>42.354520357687996</c:v>
                </c:pt>
                <c:pt idx="90">
                  <c:v>39.023078062979998</c:v>
                </c:pt>
                <c:pt idx="91">
                  <c:v>48.683469619180002</c:v>
                </c:pt>
                <c:pt idx="92">
                  <c:v>46.369797880911996</c:v>
                </c:pt>
                <c:pt idx="93">
                  <c:v>45.698828484243002</c:v>
                </c:pt>
                <c:pt idx="94">
                  <c:v>48.327223248711</c:v>
                </c:pt>
                <c:pt idx="95">
                  <c:v>52.722531515016001</c:v>
                </c:pt>
                <c:pt idx="96">
                  <c:v>52.650200110749999</c:v>
                </c:pt>
                <c:pt idx="97">
                  <c:v>57.668902174400003</c:v>
                </c:pt>
                <c:pt idx="98">
                  <c:v>48.508357337263995</c:v>
                </c:pt>
                <c:pt idx="99">
                  <c:v>33.655132009576</c:v>
                </c:pt>
                <c:pt idx="100">
                  <c:v>30.571189197846</c:v>
                </c:pt>
                <c:pt idx="101">
                  <c:v>40.769786414279999</c:v>
                </c:pt>
                <c:pt idx="102">
                  <c:v>41.316185421434007</c:v>
                </c:pt>
                <c:pt idx="103">
                  <c:v>37.022096833150002</c:v>
                </c:pt>
                <c:pt idx="104">
                  <c:v>37.338122377874996</c:v>
                </c:pt>
                <c:pt idx="105">
                  <c:v>34.872386300003996</c:v>
                </c:pt>
                <c:pt idx="106">
                  <c:v>41.475574944803995</c:v>
                </c:pt>
                <c:pt idx="107">
                  <c:v>45.945676759180003</c:v>
                </c:pt>
                <c:pt idx="108">
                  <c:v>42.465093021175001</c:v>
                </c:pt>
                <c:pt idx="109">
                  <c:v>46.758045063334002</c:v>
                </c:pt>
                <c:pt idx="110">
                  <c:v>51.482088825552005</c:v>
                </c:pt>
                <c:pt idx="111">
                  <c:v>61.242374145919989</c:v>
                </c:pt>
                <c:pt idx="112">
                  <c:v>74.143414164754006</c:v>
                </c:pt>
                <c:pt idx="113">
                  <c:v>72.388631583421983</c:v>
                </c:pt>
                <c:pt idx="114">
                  <c:v>75.269400504374985</c:v>
                </c:pt>
                <c:pt idx="115">
                  <c:v>82.849195301719007</c:v>
                </c:pt>
                <c:pt idx="116">
                  <c:v>92.822429843549997</c:v>
                </c:pt>
                <c:pt idx="117">
                  <c:v>83.977455567873989</c:v>
                </c:pt>
                <c:pt idx="118">
                  <c:v>81.195873610400994</c:v>
                </c:pt>
                <c:pt idx="119">
                  <c:v>109.94149381196299</c:v>
                </c:pt>
                <c:pt idx="120">
                  <c:v>88.575451512789982</c:v>
                </c:pt>
                <c:pt idx="121">
                  <c:v>48.880530084638998</c:v>
                </c:pt>
                <c:pt idx="122">
                  <c:v>43.700649286404001</c:v>
                </c:pt>
                <c:pt idx="123">
                  <c:v>46.505547333321999</c:v>
                </c:pt>
                <c:pt idx="124">
                  <c:v>47.055033532506997</c:v>
                </c:pt>
                <c:pt idx="125">
                  <c:v>40.378176165249997</c:v>
                </c:pt>
                <c:pt idx="126">
                  <c:v>42.902641556224999</c:v>
                </c:pt>
                <c:pt idx="127">
                  <c:v>41.882197590508</c:v>
                </c:pt>
                <c:pt idx="128">
                  <c:v>36.969396816814005</c:v>
                </c:pt>
                <c:pt idx="129">
                  <c:v>44.170774089639998</c:v>
                </c:pt>
                <c:pt idx="130">
                  <c:v>51.136770817109998</c:v>
                </c:pt>
                <c:pt idx="131">
                  <c:v>59.559167934463986</c:v>
                </c:pt>
                <c:pt idx="132">
                  <c:v>63.337295749728</c:v>
                </c:pt>
                <c:pt idx="133">
                  <c:v>57.966901194389003</c:v>
                </c:pt>
                <c:pt idx="134">
                  <c:v>59.307731248612001</c:v>
                </c:pt>
                <c:pt idx="135">
                  <c:v>45.51282222135</c:v>
                </c:pt>
                <c:pt idx="136">
                  <c:v>32.154535423318002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data'!$CA$10:$CA$146</c:f>
              <c:numCache>
                <c:formatCode>General</c:formatCode>
                <c:ptCount val="137"/>
                <c:pt idx="0">
                  <c:v>32.154535423318002</c:v>
                </c:pt>
                <c:pt idx="1">
                  <c:v>34.488391989347996</c:v>
                </c:pt>
                <c:pt idx="2">
                  <c:v>32.064635914211998</c:v>
                </c:pt>
                <c:pt idx="3">
                  <c:v>35.28734219439</c:v>
                </c:pt>
                <c:pt idx="4">
                  <c:v>49.313880831303003</c:v>
                </c:pt>
                <c:pt idx="5">
                  <c:v>67.593765711868002</c:v>
                </c:pt>
                <c:pt idx="6">
                  <c:v>72.869339678652011</c:v>
                </c:pt>
                <c:pt idx="7">
                  <c:v>71.321274475990009</c:v>
                </c:pt>
                <c:pt idx="8">
                  <c:v>81.608864425473001</c:v>
                </c:pt>
                <c:pt idx="9">
                  <c:v>92.488092944224988</c:v>
                </c:pt>
                <c:pt idx="10">
                  <c:v>84.638687367520006</c:v>
                </c:pt>
                <c:pt idx="11">
                  <c:v>77.628434575691998</c:v>
                </c:pt>
                <c:pt idx="12">
                  <c:v>65.852782195265988</c:v>
                </c:pt>
                <c:pt idx="13">
                  <c:v>60.865051277184001</c:v>
                </c:pt>
                <c:pt idx="14">
                  <c:v>53.242449220399998</c:v>
                </c:pt>
                <c:pt idx="15">
                  <c:v>35.020686901474996</c:v>
                </c:pt>
                <c:pt idx="16">
                  <c:v>25.373309914040004</c:v>
                </c:pt>
                <c:pt idx="17">
                  <c:v>18.058060042539001</c:v>
                </c:pt>
                <c:pt idx="18">
                  <c:v>14.228050098899997</c:v>
                </c:pt>
                <c:pt idx="19">
                  <c:v>17.714338703325001</c:v>
                </c:pt>
                <c:pt idx="20">
                  <c:v>14.288645428200001</c:v>
                </c:pt>
                <c:pt idx="21">
                  <c:v>8.2682698683199991</c:v>
                </c:pt>
                <c:pt idx="22">
                  <c:v>9.5585612390400012</c:v>
                </c:pt>
                <c:pt idx="23">
                  <c:v>8.3803843394920001</c:v>
                </c:pt>
                <c:pt idx="24">
                  <c:v>5.9772319395360007</c:v>
                </c:pt>
                <c:pt idx="25">
                  <c:v>3.7168559966119998</c:v>
                </c:pt>
                <c:pt idx="26">
                  <c:v>3.2726216378239998</c:v>
                </c:pt>
                <c:pt idx="27">
                  <c:v>2.6491468434419998</c:v>
                </c:pt>
                <c:pt idx="28">
                  <c:v>2.49791012757</c:v>
                </c:pt>
                <c:pt idx="29">
                  <c:v>3.1596557208699996</c:v>
                </c:pt>
                <c:pt idx="30">
                  <c:v>5.779508957507999</c:v>
                </c:pt>
                <c:pt idx="31">
                  <c:v>9.5078655443199995</c:v>
                </c:pt>
                <c:pt idx="32">
                  <c:v>14.196096737954999</c:v>
                </c:pt>
                <c:pt idx="33">
                  <c:v>20.582384688624</c:v>
                </c:pt>
                <c:pt idx="34">
                  <c:v>27.328476586883998</c:v>
                </c:pt>
                <c:pt idx="35">
                  <c:v>44.421135883838993</c:v>
                </c:pt>
                <c:pt idx="36">
                  <c:v>46.324537916426003</c:v>
                </c:pt>
                <c:pt idx="37">
                  <c:v>46.301253622635002</c:v>
                </c:pt>
                <c:pt idx="38">
                  <c:v>45.556852336984996</c:v>
                </c:pt>
                <c:pt idx="39">
                  <c:v>47.52808743685199</c:v>
                </c:pt>
                <c:pt idx="40">
                  <c:v>46.572799520048996</c:v>
                </c:pt>
                <c:pt idx="41">
                  <c:v>48.833681587405003</c:v>
                </c:pt>
                <c:pt idx="42">
                  <c:v>46.322692836189006</c:v>
                </c:pt>
                <c:pt idx="43">
                  <c:v>36.681342267536991</c:v>
                </c:pt>
                <c:pt idx="44">
                  <c:v>42.212110124800006</c:v>
                </c:pt>
                <c:pt idx="45">
                  <c:v>45.250416796926004</c:v>
                </c:pt>
                <c:pt idx="46">
                  <c:v>49.623461980223993</c:v>
                </c:pt>
                <c:pt idx="47">
                  <c:v>50.875793085501996</c:v>
                </c:pt>
                <c:pt idx="48">
                  <c:v>53.916540595499995</c:v>
                </c:pt>
                <c:pt idx="49">
                  <c:v>69.293872845647996</c:v>
                </c:pt>
                <c:pt idx="50">
                  <c:v>80.026489745829011</c:v>
                </c:pt>
                <c:pt idx="51">
                  <c:v>71.905619909199999</c:v>
                </c:pt>
                <c:pt idx="52">
                  <c:v>67.813344986805006</c:v>
                </c:pt>
                <c:pt idx="53">
                  <c:v>77.222086632735</c:v>
                </c:pt>
                <c:pt idx="54">
                  <c:v>83.627008564175995</c:v>
                </c:pt>
                <c:pt idx="55">
                  <c:v>90.569008997631997</c:v>
                </c:pt>
                <c:pt idx="56">
                  <c:v>82.768868586118003</c:v>
                </c:pt>
                <c:pt idx="57">
                  <c:v>76.134756736862983</c:v>
                </c:pt>
                <c:pt idx="58">
                  <c:v>64.573437433218999</c:v>
                </c:pt>
                <c:pt idx="59">
                  <c:v>65.119701032099996</c:v>
                </c:pt>
                <c:pt idx="60">
                  <c:v>84.983906138911991</c:v>
                </c:pt>
                <c:pt idx="61">
                  <c:v>93.911631059070004</c:v>
                </c:pt>
                <c:pt idx="62">
                  <c:v>105.606170034618</c:v>
                </c:pt>
                <c:pt idx="63">
                  <c:v>96.208872518792006</c:v>
                </c:pt>
                <c:pt idx="64">
                  <c:v>93.544626024509</c:v>
                </c:pt>
                <c:pt idx="65">
                  <c:v>112.06960056019199</c:v>
                </c:pt>
                <c:pt idx="66">
                  <c:v>99.864411481065005</c:v>
                </c:pt>
                <c:pt idx="67">
                  <c:v>81.611859889010006</c:v>
                </c:pt>
                <c:pt idx="68">
                  <c:v>55.369507411459992</c:v>
                </c:pt>
                <c:pt idx="69">
                  <c:v>39.795074257400003</c:v>
                </c:pt>
                <c:pt idx="70">
                  <c:v>40.528959001145999</c:v>
                </c:pt>
                <c:pt idx="71">
                  <c:v>47.747156279591998</c:v>
                </c:pt>
                <c:pt idx="72">
                  <c:v>43.225690944578993</c:v>
                </c:pt>
                <c:pt idx="73">
                  <c:v>45.579020525346003</c:v>
                </c:pt>
                <c:pt idx="74">
                  <c:v>39.675194749805996</c:v>
                </c:pt>
                <c:pt idx="75">
                  <c:v>39.576202880543995</c:v>
                </c:pt>
                <c:pt idx="76">
                  <c:v>30.678697037989</c:v>
                </c:pt>
                <c:pt idx="77">
                  <c:v>19.723272129990001</c:v>
                </c:pt>
                <c:pt idx="78">
                  <c:v>12.063475435792002</c:v>
                </c:pt>
                <c:pt idx="79">
                  <c:v>6.9011451848459995</c:v>
                </c:pt>
                <c:pt idx="80">
                  <c:v>8.2338189654599994</c:v>
                </c:pt>
                <c:pt idx="81">
                  <c:v>10.674032804819999</c:v>
                </c:pt>
                <c:pt idx="82">
                  <c:v>10.20907961755</c:v>
                </c:pt>
                <c:pt idx="83">
                  <c:v>11.042876423699999</c:v>
                </c:pt>
                <c:pt idx="84">
                  <c:v>11.049100830900001</c:v>
                </c:pt>
                <c:pt idx="85">
                  <c:v>11.738960312893001</c:v>
                </c:pt>
                <c:pt idx="86">
                  <c:v>16.006453091716999</c:v>
                </c:pt>
                <c:pt idx="87">
                  <c:v>19.627384283628</c:v>
                </c:pt>
                <c:pt idx="88">
                  <c:v>26.010454064099996</c:v>
                </c:pt>
                <c:pt idx="89">
                  <c:v>27.661140605285002</c:v>
                </c:pt>
                <c:pt idx="90">
                  <c:v>32.467324274088</c:v>
                </c:pt>
                <c:pt idx="91">
                  <c:v>43.549289004374998</c:v>
                </c:pt>
                <c:pt idx="92">
                  <c:v>48.081335946599992</c:v>
                </c:pt>
                <c:pt idx="93">
                  <c:v>42.024316437179998</c:v>
                </c:pt>
                <c:pt idx="94">
                  <c:v>31.106838271409998</c:v>
                </c:pt>
                <c:pt idx="95">
                  <c:v>36.565835433269996</c:v>
                </c:pt>
                <c:pt idx="96">
                  <c:v>34.725441575120996</c:v>
                </c:pt>
                <c:pt idx="97">
                  <c:v>35.013697941529998</c:v>
                </c:pt>
                <c:pt idx="98">
                  <c:v>41.080311058072006</c:v>
                </c:pt>
                <c:pt idx="99">
                  <c:v>38.257640891448006</c:v>
                </c:pt>
                <c:pt idx="100">
                  <c:v>38.798665186071993</c:v>
                </c:pt>
                <c:pt idx="101">
                  <c:v>40.328667154028004</c:v>
                </c:pt>
                <c:pt idx="102">
                  <c:v>41.470902465035998</c:v>
                </c:pt>
                <c:pt idx="103">
                  <c:v>51.056773150636005</c:v>
                </c:pt>
                <c:pt idx="104">
                  <c:v>48.877323550934989</c:v>
                </c:pt>
                <c:pt idx="105">
                  <c:v>40.251064112577993</c:v>
                </c:pt>
                <c:pt idx="106">
                  <c:v>42.676667973477997</c:v>
                </c:pt>
                <c:pt idx="107">
                  <c:v>39.368511039000005</c:v>
                </c:pt>
                <c:pt idx="108">
                  <c:v>54.521916817499992</c:v>
                </c:pt>
                <c:pt idx="109">
                  <c:v>69.058234854399998</c:v>
                </c:pt>
                <c:pt idx="110">
                  <c:v>64.801938756455996</c:v>
                </c:pt>
                <c:pt idx="111">
                  <c:v>79.867963521411994</c:v>
                </c:pt>
                <c:pt idx="112">
                  <c:v>87.201633300243003</c:v>
                </c:pt>
                <c:pt idx="113">
                  <c:v>90.976732809038992</c:v>
                </c:pt>
                <c:pt idx="114">
                  <c:v>97.573418241749991</c:v>
                </c:pt>
                <c:pt idx="115">
                  <c:v>79.429304787250004</c:v>
                </c:pt>
                <c:pt idx="116">
                  <c:v>83.847362493179986</c:v>
                </c:pt>
                <c:pt idx="117">
                  <c:v>89.552974193375007</c:v>
                </c:pt>
                <c:pt idx="118">
                  <c:v>87.658478681234996</c:v>
                </c:pt>
                <c:pt idx="119">
                  <c:v>63.82062588902</c:v>
                </c:pt>
                <c:pt idx="120">
                  <c:v>35.547318745399998</c:v>
                </c:pt>
                <c:pt idx="121">
                  <c:v>25.836099545685002</c:v>
                </c:pt>
                <c:pt idx="122">
                  <c:v>28.175982854778002</c:v>
                </c:pt>
                <c:pt idx="123">
                  <c:v>31.678938655980001</c:v>
                </c:pt>
                <c:pt idx="124">
                  <c:v>58.877396338376002</c:v>
                </c:pt>
                <c:pt idx="125">
                  <c:v>59.996781482495003</c:v>
                </c:pt>
                <c:pt idx="126">
                  <c:v>55.784285976276003</c:v>
                </c:pt>
                <c:pt idx="127">
                  <c:v>63.127880189000003</c:v>
                </c:pt>
                <c:pt idx="128">
                  <c:v>57.984572673060001</c:v>
                </c:pt>
                <c:pt idx="129">
                  <c:v>51.987246410098997</c:v>
                </c:pt>
                <c:pt idx="130">
                  <c:v>52.576283160060001</c:v>
                </c:pt>
                <c:pt idx="131">
                  <c:v>53.418041538421996</c:v>
                </c:pt>
                <c:pt idx="132">
                  <c:v>46.911409352280003</c:v>
                </c:pt>
                <c:pt idx="133">
                  <c:v>37.056557199090001</c:v>
                </c:pt>
                <c:pt idx="134">
                  <c:v>36.084438670499999</c:v>
                </c:pt>
                <c:pt idx="135">
                  <c:v>32.555136493802998</c:v>
                </c:pt>
                <c:pt idx="136">
                  <c:v>20.324960306706004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464576"/>
        <c:axId val="147466880"/>
      </c:scatterChart>
      <c:valAx>
        <c:axId val="147464576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47466880"/>
        <c:crosses val="autoZero"/>
        <c:crossBetween val="midCat"/>
      </c:valAx>
      <c:valAx>
        <c:axId val="1474668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N0 (g/hr)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474645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THC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data'!$CB$10:$CB$146</c:f>
              <c:numCache>
                <c:formatCode>General</c:formatCode>
                <c:ptCount val="137"/>
                <c:pt idx="0">
                  <c:v>0.69421619190000006</c:v>
                </c:pt>
                <c:pt idx="1">
                  <c:v>0.82413362667019996</c:v>
                </c:pt>
                <c:pt idx="2">
                  <c:v>0.68079784139729993</c:v>
                </c:pt>
                <c:pt idx="3">
                  <c:v>0.43434687645359998</c:v>
                </c:pt>
                <c:pt idx="4">
                  <c:v>3.3390455868990006</c:v>
                </c:pt>
                <c:pt idx="5">
                  <c:v>2.9379151827465</c:v>
                </c:pt>
                <c:pt idx="6">
                  <c:v>4.0152004570502005</c:v>
                </c:pt>
                <c:pt idx="7">
                  <c:v>3.3383398334879999</c:v>
                </c:pt>
                <c:pt idx="8">
                  <c:v>2.1319366257728003</c:v>
                </c:pt>
                <c:pt idx="9">
                  <c:v>3.8410063941480006</c:v>
                </c:pt>
                <c:pt idx="10">
                  <c:v>2.9662763518905</c:v>
                </c:pt>
                <c:pt idx="11">
                  <c:v>3.4793011708070001</c:v>
                </c:pt>
                <c:pt idx="12">
                  <c:v>2.706633597393</c:v>
                </c:pt>
                <c:pt idx="13">
                  <c:v>0.93227146340459988</c:v>
                </c:pt>
                <c:pt idx="14">
                  <c:v>1.2206713419911999</c:v>
                </c:pt>
                <c:pt idx="15">
                  <c:v>0.18699131623589996</c:v>
                </c:pt>
                <c:pt idx="16">
                  <c:v>0</c:v>
                </c:pt>
                <c:pt idx="17">
                  <c:v>0.70455129892290003</c:v>
                </c:pt>
                <c:pt idx="18">
                  <c:v>0.93514865811949999</c:v>
                </c:pt>
                <c:pt idx="19">
                  <c:v>0.49158743680749989</c:v>
                </c:pt>
                <c:pt idx="20">
                  <c:v>0.1182428702664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4.0175999340399997E-2</c:v>
                </c:pt>
                <c:pt idx="26">
                  <c:v>0</c:v>
                </c:pt>
                <c:pt idx="27">
                  <c:v>8.9797103619300003E-2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0.50765943201600006</c:v>
                </c:pt>
                <c:pt idx="35">
                  <c:v>1.4389519897631999</c:v>
                </c:pt>
                <c:pt idx="36">
                  <c:v>1.5168180691664002</c:v>
                </c:pt>
                <c:pt idx="37">
                  <c:v>2.9682698823524998</c:v>
                </c:pt>
                <c:pt idx="38">
                  <c:v>2.9087164027844996</c:v>
                </c:pt>
                <c:pt idx="39">
                  <c:v>2.0770824692079</c:v>
                </c:pt>
                <c:pt idx="40">
                  <c:v>3.3359171663509999</c:v>
                </c:pt>
                <c:pt idx="41">
                  <c:v>2.9505801464963994</c:v>
                </c:pt>
                <c:pt idx="42">
                  <c:v>2.8579910723364002</c:v>
                </c:pt>
                <c:pt idx="43">
                  <c:v>2.0131175352991999</c:v>
                </c:pt>
                <c:pt idx="44">
                  <c:v>1.9313698990278001</c:v>
                </c:pt>
                <c:pt idx="45">
                  <c:v>3.0944240037974997</c:v>
                </c:pt>
                <c:pt idx="46">
                  <c:v>2.3736800072699999</c:v>
                </c:pt>
                <c:pt idx="47">
                  <c:v>4.6230095904135</c:v>
                </c:pt>
                <c:pt idx="48">
                  <c:v>5.2471255047804997</c:v>
                </c:pt>
                <c:pt idx="49">
                  <c:v>3.2447072904807004</c:v>
                </c:pt>
                <c:pt idx="50">
                  <c:v>4.5413439429600002</c:v>
                </c:pt>
                <c:pt idx="51">
                  <c:v>2.7389725832699998</c:v>
                </c:pt>
                <c:pt idx="52">
                  <c:v>3.3981822032003994</c:v>
                </c:pt>
                <c:pt idx="53">
                  <c:v>4.6921376177676004</c:v>
                </c:pt>
                <c:pt idx="54">
                  <c:v>4.0541980550775003</c:v>
                </c:pt>
                <c:pt idx="55">
                  <c:v>6.6563327568474007</c:v>
                </c:pt>
                <c:pt idx="56">
                  <c:v>4.3186530206368996</c:v>
                </c:pt>
                <c:pt idx="57">
                  <c:v>3.6954578032251004</c:v>
                </c:pt>
                <c:pt idx="58">
                  <c:v>4.7971265939959995</c:v>
                </c:pt>
                <c:pt idx="59">
                  <c:v>2.3650429996160001</c:v>
                </c:pt>
                <c:pt idx="60">
                  <c:v>4.2478721546315992</c:v>
                </c:pt>
                <c:pt idx="61">
                  <c:v>2.7956332567679998</c:v>
                </c:pt>
                <c:pt idx="62">
                  <c:v>2.9836953733487999</c:v>
                </c:pt>
                <c:pt idx="63">
                  <c:v>3.9779858181932002</c:v>
                </c:pt>
                <c:pt idx="64">
                  <c:v>2.5272612900204998</c:v>
                </c:pt>
                <c:pt idx="65">
                  <c:v>4.2926890753263001</c:v>
                </c:pt>
                <c:pt idx="66">
                  <c:v>3.7114996683996</c:v>
                </c:pt>
                <c:pt idx="67">
                  <c:v>2.7759833480279998</c:v>
                </c:pt>
                <c:pt idx="68">
                  <c:v>2.7754222687488004</c:v>
                </c:pt>
                <c:pt idx="69">
                  <c:v>0.26517977926440001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0.16710227995999999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9.7773358271600011E-2</c:v>
                </c:pt>
                <c:pt idx="87">
                  <c:v>0</c:v>
                </c:pt>
                <c:pt idx="88">
                  <c:v>0</c:v>
                </c:pt>
                <c:pt idx="89">
                  <c:v>6.5944731775999993E-2</c:v>
                </c:pt>
                <c:pt idx="90">
                  <c:v>0</c:v>
                </c:pt>
                <c:pt idx="91">
                  <c:v>0.86804068497300002</c:v>
                </c:pt>
                <c:pt idx="92">
                  <c:v>0.13740348102139999</c:v>
                </c:pt>
                <c:pt idx="93">
                  <c:v>0.50259176592019994</c:v>
                </c:pt>
                <c:pt idx="94">
                  <c:v>1.3202816058431999</c:v>
                </c:pt>
                <c:pt idx="95">
                  <c:v>0.71651987549999996</c:v>
                </c:pt>
                <c:pt idx="96">
                  <c:v>0.98567279280029985</c:v>
                </c:pt>
                <c:pt idx="97">
                  <c:v>0.19671956655119996</c:v>
                </c:pt>
                <c:pt idx="98">
                  <c:v>0.44675466552749993</c:v>
                </c:pt>
                <c:pt idx="99">
                  <c:v>1.2801923581094998</c:v>
                </c:pt>
                <c:pt idx="100">
                  <c:v>0.67154838917539994</c:v>
                </c:pt>
                <c:pt idx="101">
                  <c:v>1.9389526980493998</c:v>
                </c:pt>
                <c:pt idx="102">
                  <c:v>1.6317061328259999</c:v>
                </c:pt>
                <c:pt idx="103">
                  <c:v>1.2340060174199998</c:v>
                </c:pt>
                <c:pt idx="104">
                  <c:v>1.7610554507039999</c:v>
                </c:pt>
                <c:pt idx="105">
                  <c:v>0.45773799574140001</c:v>
                </c:pt>
                <c:pt idx="106">
                  <c:v>1.1665415553099001</c:v>
                </c:pt>
                <c:pt idx="107">
                  <c:v>1.2574435865749998</c:v>
                </c:pt>
                <c:pt idx="108">
                  <c:v>0.80005006257</c:v>
                </c:pt>
                <c:pt idx="109">
                  <c:v>3.00312086382</c:v>
                </c:pt>
                <c:pt idx="110">
                  <c:v>3.1201234020000004</c:v>
                </c:pt>
                <c:pt idx="111">
                  <c:v>2.8775962498931995</c:v>
                </c:pt>
                <c:pt idx="112">
                  <c:v>3.0693970964271999</c:v>
                </c:pt>
                <c:pt idx="113">
                  <c:v>2.9056023194659999</c:v>
                </c:pt>
                <c:pt idx="114">
                  <c:v>4.4391443621206008</c:v>
                </c:pt>
                <c:pt idx="115">
                  <c:v>2.3759327202170999</c:v>
                </c:pt>
                <c:pt idx="116">
                  <c:v>1.9893314815901997</c:v>
                </c:pt>
                <c:pt idx="117">
                  <c:v>3.1196352297824999</c:v>
                </c:pt>
                <c:pt idx="118">
                  <c:v>1.7844562532874</c:v>
                </c:pt>
                <c:pt idx="119">
                  <c:v>2.3675240322888005</c:v>
                </c:pt>
                <c:pt idx="120">
                  <c:v>0.33337488246479996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0.93446464952499997</c:v>
                </c:pt>
                <c:pt idx="125">
                  <c:v>0.49503920762999998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0.47041360169759999</c:v>
                </c:pt>
                <c:pt idx="130">
                  <c:v>0.81546754244999997</c:v>
                </c:pt>
                <c:pt idx="131">
                  <c:v>0.3819069500708</c:v>
                </c:pt>
                <c:pt idx="132">
                  <c:v>2.0153219065001</c:v>
                </c:pt>
                <c:pt idx="133">
                  <c:v>1.2923992411307998</c:v>
                </c:pt>
                <c:pt idx="134">
                  <c:v>1.4091219666479999</c:v>
                </c:pt>
                <c:pt idx="135">
                  <c:v>1.6252284496799998</c:v>
                </c:pt>
                <c:pt idx="136">
                  <c:v>0.68955049290050008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data'!$CB$10:$CB$146</c:f>
              <c:numCache>
                <c:formatCode>General</c:formatCode>
                <c:ptCount val="137"/>
                <c:pt idx="0">
                  <c:v>0.71200532577650011</c:v>
                </c:pt>
                <c:pt idx="1">
                  <c:v>1.8177206389950002</c:v>
                </c:pt>
                <c:pt idx="2">
                  <c:v>1.2181235189916002</c:v>
                </c:pt>
                <c:pt idx="3">
                  <c:v>2.4294053384844996</c:v>
                </c:pt>
                <c:pt idx="4">
                  <c:v>4.8705137862420003</c:v>
                </c:pt>
                <c:pt idx="5">
                  <c:v>3.5628132592152006</c:v>
                </c:pt>
                <c:pt idx="6">
                  <c:v>5.1608468349496999</c:v>
                </c:pt>
                <c:pt idx="7">
                  <c:v>5.9928379108385998</c:v>
                </c:pt>
                <c:pt idx="8">
                  <c:v>5.1989469932967998</c:v>
                </c:pt>
                <c:pt idx="9">
                  <c:v>7.0181792227250011</c:v>
                </c:pt>
                <c:pt idx="10">
                  <c:v>6.1805980523179995</c:v>
                </c:pt>
                <c:pt idx="11">
                  <c:v>6.1773657311486003</c:v>
                </c:pt>
                <c:pt idx="12">
                  <c:v>2.6160143527812001</c:v>
                </c:pt>
                <c:pt idx="13">
                  <c:v>2.1050626544441999</c:v>
                </c:pt>
                <c:pt idx="14">
                  <c:v>3.0598676062818</c:v>
                </c:pt>
                <c:pt idx="15">
                  <c:v>1.1884397584799999</c:v>
                </c:pt>
                <c:pt idx="16">
                  <c:v>1.1364304561169001</c:v>
                </c:pt>
                <c:pt idx="17">
                  <c:v>0.65071628485200006</c:v>
                </c:pt>
                <c:pt idx="18">
                  <c:v>0.16790840744090002</c:v>
                </c:pt>
                <c:pt idx="19">
                  <c:v>0.64155460950479992</c:v>
                </c:pt>
                <c:pt idx="20">
                  <c:v>0.41838435800039997</c:v>
                </c:pt>
                <c:pt idx="21">
                  <c:v>0.44332382793140002</c:v>
                </c:pt>
                <c:pt idx="22">
                  <c:v>0.61928047274669995</c:v>
                </c:pt>
                <c:pt idx="23">
                  <c:v>0.30424634222840002</c:v>
                </c:pt>
                <c:pt idx="24">
                  <c:v>0.76062484298099997</c:v>
                </c:pt>
                <c:pt idx="25">
                  <c:v>0.65533910415600005</c:v>
                </c:pt>
                <c:pt idx="26">
                  <c:v>0.46258479896360005</c:v>
                </c:pt>
                <c:pt idx="27">
                  <c:v>0.49906493731450002</c:v>
                </c:pt>
                <c:pt idx="28">
                  <c:v>4.5821104461000003E-2</c:v>
                </c:pt>
                <c:pt idx="29">
                  <c:v>0.29983239702960002</c:v>
                </c:pt>
                <c:pt idx="30">
                  <c:v>0.16752368229279999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0.52377151384949994</c:v>
                </c:pt>
                <c:pt idx="35">
                  <c:v>0.74834915616650011</c:v>
                </c:pt>
                <c:pt idx="36">
                  <c:v>0</c:v>
                </c:pt>
                <c:pt idx="37">
                  <c:v>1.0482501262212001</c:v>
                </c:pt>
                <c:pt idx="38">
                  <c:v>0.16427149521839998</c:v>
                </c:pt>
                <c:pt idx="39">
                  <c:v>0.3634514895948</c:v>
                </c:pt>
                <c:pt idx="40">
                  <c:v>1.3613721847292999</c:v>
                </c:pt>
                <c:pt idx="41">
                  <c:v>1.01552668545</c:v>
                </c:pt>
                <c:pt idx="42">
                  <c:v>1.5811913426742001</c:v>
                </c:pt>
                <c:pt idx="43">
                  <c:v>1.0295217505515</c:v>
                </c:pt>
                <c:pt idx="44">
                  <c:v>0.9400248512360001</c:v>
                </c:pt>
                <c:pt idx="45">
                  <c:v>1.7001590575788001</c:v>
                </c:pt>
                <c:pt idx="46">
                  <c:v>0.92292557771700012</c:v>
                </c:pt>
                <c:pt idx="47">
                  <c:v>2.1189584823300001</c:v>
                </c:pt>
                <c:pt idx="48">
                  <c:v>1.7067096524324001</c:v>
                </c:pt>
                <c:pt idx="49">
                  <c:v>1.3366995142449001</c:v>
                </c:pt>
                <c:pt idx="50">
                  <c:v>1.8821249375243001</c:v>
                </c:pt>
                <c:pt idx="51">
                  <c:v>0.82778679829000013</c:v>
                </c:pt>
                <c:pt idx="52">
                  <c:v>1.574462314172</c:v>
                </c:pt>
                <c:pt idx="53">
                  <c:v>2.9540970896815</c:v>
                </c:pt>
                <c:pt idx="54">
                  <c:v>2.5717496583049999</c:v>
                </c:pt>
                <c:pt idx="55">
                  <c:v>5.1080575454843995</c:v>
                </c:pt>
                <c:pt idx="56">
                  <c:v>2.9525479587378003</c:v>
                </c:pt>
                <c:pt idx="57">
                  <c:v>2.7839464743518998</c:v>
                </c:pt>
                <c:pt idx="58">
                  <c:v>3.6614989940439995</c:v>
                </c:pt>
                <c:pt idx="59">
                  <c:v>1.3416166709219999</c:v>
                </c:pt>
                <c:pt idx="60">
                  <c:v>3.2082043254012</c:v>
                </c:pt>
                <c:pt idx="61">
                  <c:v>1.6518329121145001</c:v>
                </c:pt>
                <c:pt idx="62">
                  <c:v>1.2147010610589999</c:v>
                </c:pt>
                <c:pt idx="63">
                  <c:v>2.2307329975434</c:v>
                </c:pt>
                <c:pt idx="64">
                  <c:v>0.81461395251840008</c:v>
                </c:pt>
                <c:pt idx="65">
                  <c:v>2.2705124828236003</c:v>
                </c:pt>
                <c:pt idx="66">
                  <c:v>1.2653561951992001</c:v>
                </c:pt>
                <c:pt idx="67">
                  <c:v>1.3504972887266002</c:v>
                </c:pt>
                <c:pt idx="68">
                  <c:v>1.250263035483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0.44899032532749994</c:v>
                </c:pt>
                <c:pt idx="74">
                  <c:v>0</c:v>
                </c:pt>
                <c:pt idx="75">
                  <c:v>0.52104173714190005</c:v>
                </c:pt>
                <c:pt idx="76">
                  <c:v>0.24967578622719999</c:v>
                </c:pt>
                <c:pt idx="77">
                  <c:v>0</c:v>
                </c:pt>
                <c:pt idx="78">
                  <c:v>0.29272903498649999</c:v>
                </c:pt>
                <c:pt idx="79">
                  <c:v>0</c:v>
                </c:pt>
                <c:pt idx="80">
                  <c:v>0.18625103936399998</c:v>
                </c:pt>
                <c:pt idx="81">
                  <c:v>0.30124025190000003</c:v>
                </c:pt>
                <c:pt idx="82">
                  <c:v>4.9868558908800001E-2</c:v>
                </c:pt>
                <c:pt idx="83">
                  <c:v>0.35638671961200002</c:v>
                </c:pt>
                <c:pt idx="84">
                  <c:v>7.0009909532999987E-2</c:v>
                </c:pt>
                <c:pt idx="85">
                  <c:v>8.0191482255000002E-2</c:v>
                </c:pt>
                <c:pt idx="86">
                  <c:v>0.13542478547010001</c:v>
                </c:pt>
                <c:pt idx="87">
                  <c:v>0</c:v>
                </c:pt>
                <c:pt idx="88">
                  <c:v>0.54771744310799997</c:v>
                </c:pt>
                <c:pt idx="89">
                  <c:v>1.1446779583733999</c:v>
                </c:pt>
                <c:pt idx="90">
                  <c:v>1.0164293177474</c:v>
                </c:pt>
                <c:pt idx="91">
                  <c:v>1.68858353163</c:v>
                </c:pt>
                <c:pt idx="92">
                  <c:v>1.2734752573215999</c:v>
                </c:pt>
                <c:pt idx="93">
                  <c:v>1.9451476460328003</c:v>
                </c:pt>
                <c:pt idx="94">
                  <c:v>2.3145328014030997</c:v>
                </c:pt>
                <c:pt idx="95">
                  <c:v>1.8476810685144001</c:v>
                </c:pt>
                <c:pt idx="96">
                  <c:v>3.4227708101399994</c:v>
                </c:pt>
                <c:pt idx="97">
                  <c:v>2.60647534776</c:v>
                </c:pt>
                <c:pt idx="98">
                  <c:v>2.3214201382239996</c:v>
                </c:pt>
                <c:pt idx="99">
                  <c:v>1.7889550924079998</c:v>
                </c:pt>
                <c:pt idx="100">
                  <c:v>1.2990999854553</c:v>
                </c:pt>
                <c:pt idx="101">
                  <c:v>2.5198534092647997</c:v>
                </c:pt>
                <c:pt idx="102">
                  <c:v>1.6535995088533999</c:v>
                </c:pt>
                <c:pt idx="103">
                  <c:v>1.4642514465100001</c:v>
                </c:pt>
                <c:pt idx="104">
                  <c:v>1.7981936776874998</c:v>
                </c:pt>
                <c:pt idx="105">
                  <c:v>0.93449771432399997</c:v>
                </c:pt>
                <c:pt idx="106">
                  <c:v>2.6139563659461</c:v>
                </c:pt>
                <c:pt idx="107">
                  <c:v>2.7369612865309998</c:v>
                </c:pt>
                <c:pt idx="108">
                  <c:v>3.2722612704269998</c:v>
                </c:pt>
                <c:pt idx="109">
                  <c:v>6.3447593589980009</c:v>
                </c:pt>
                <c:pt idx="110">
                  <c:v>6.6070476636527999</c:v>
                </c:pt>
                <c:pt idx="111">
                  <c:v>7.5450305001500002</c:v>
                </c:pt>
                <c:pt idx="112">
                  <c:v>7.7535589025316005</c:v>
                </c:pt>
                <c:pt idx="113">
                  <c:v>5.9449500095215999</c:v>
                </c:pt>
                <c:pt idx="114">
                  <c:v>6.7479880371749994</c:v>
                </c:pt>
                <c:pt idx="115">
                  <c:v>5.4709407552091003</c:v>
                </c:pt>
                <c:pt idx="116">
                  <c:v>4.2493633433535001</c:v>
                </c:pt>
                <c:pt idx="117">
                  <c:v>3.0431151754069998</c:v>
                </c:pt>
                <c:pt idx="118">
                  <c:v>1.9171970952876001</c:v>
                </c:pt>
                <c:pt idx="119">
                  <c:v>4.4885068498564999</c:v>
                </c:pt>
                <c:pt idx="120">
                  <c:v>2.003606179952</c:v>
                </c:pt>
                <c:pt idx="121">
                  <c:v>0.16109237982059998</c:v>
                </c:pt>
                <c:pt idx="122">
                  <c:v>0.73908366025279992</c:v>
                </c:pt>
                <c:pt idx="123">
                  <c:v>0.30981721236449999</c:v>
                </c:pt>
                <c:pt idx="124">
                  <c:v>0.69592926119989995</c:v>
                </c:pt>
                <c:pt idx="125">
                  <c:v>0.26978205292500002</c:v>
                </c:pt>
                <c:pt idx="126">
                  <c:v>0.17142656987500002</c:v>
                </c:pt>
                <c:pt idx="127">
                  <c:v>0.53264116914469994</c:v>
                </c:pt>
                <c:pt idx="128">
                  <c:v>0</c:v>
                </c:pt>
                <c:pt idx="129">
                  <c:v>0.79320297521600014</c:v>
                </c:pt>
                <c:pt idx="130">
                  <c:v>1.5815238239546998</c:v>
                </c:pt>
                <c:pt idx="131">
                  <c:v>1.7438162118144001</c:v>
                </c:pt>
                <c:pt idx="132">
                  <c:v>1.5327481761852002</c:v>
                </c:pt>
                <c:pt idx="133">
                  <c:v>0.14166093086209999</c:v>
                </c:pt>
                <c:pt idx="134">
                  <c:v>0.53967019518579995</c:v>
                </c:pt>
                <c:pt idx="135">
                  <c:v>0.46520015993000008</c:v>
                </c:pt>
                <c:pt idx="136">
                  <c:v>1.03235333148E-2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data'!$CB$10:$CB$146</c:f>
              <c:numCache>
                <c:formatCode>General</c:formatCode>
                <c:ptCount val="137"/>
                <c:pt idx="0">
                  <c:v>9.9979553916E-3</c:v>
                </c:pt>
                <c:pt idx="1">
                  <c:v>1.2191363638641</c:v>
                </c:pt>
                <c:pt idx="2">
                  <c:v>0.7725629480095999</c:v>
                </c:pt>
                <c:pt idx="3">
                  <c:v>2.5104990919535997</c:v>
                </c:pt>
                <c:pt idx="4">
                  <c:v>5.3041876577018998</c:v>
                </c:pt>
                <c:pt idx="5">
                  <c:v>5.1465042985444001</c:v>
                </c:pt>
                <c:pt idx="6">
                  <c:v>6.6522809019788003</c:v>
                </c:pt>
                <c:pt idx="7">
                  <c:v>4.6438357038381</c:v>
                </c:pt>
                <c:pt idx="8">
                  <c:v>4.5189480292637993</c:v>
                </c:pt>
                <c:pt idx="9">
                  <c:v>4.4190731924350004</c:v>
                </c:pt>
                <c:pt idx="10">
                  <c:v>2.7878653239359998</c:v>
                </c:pt>
                <c:pt idx="11">
                  <c:v>1.6351544056990999</c:v>
                </c:pt>
                <c:pt idx="12">
                  <c:v>0.30183481556909997</c:v>
                </c:pt>
                <c:pt idx="13">
                  <c:v>0.34906236435840005</c:v>
                </c:pt>
                <c:pt idx="14">
                  <c:v>0.79012287155999994</c:v>
                </c:pt>
                <c:pt idx="15">
                  <c:v>0</c:v>
                </c:pt>
                <c:pt idx="16">
                  <c:v>0.22315389665799995</c:v>
                </c:pt>
                <c:pt idx="17">
                  <c:v>0.15869900713920002</c:v>
                </c:pt>
                <c:pt idx="18">
                  <c:v>0</c:v>
                </c:pt>
                <c:pt idx="19">
                  <c:v>0.13283660134030001</c:v>
                </c:pt>
                <c:pt idx="20">
                  <c:v>3.8098559069999996E-2</c:v>
                </c:pt>
                <c:pt idx="21">
                  <c:v>0.25115849377849997</c:v>
                </c:pt>
                <c:pt idx="22">
                  <c:v>0.34335521898700005</c:v>
                </c:pt>
                <c:pt idx="23">
                  <c:v>8.1675549564400013E-2</c:v>
                </c:pt>
                <c:pt idx="24">
                  <c:v>0.76576926550080004</c:v>
                </c:pt>
                <c:pt idx="25">
                  <c:v>0.32618513674560001</c:v>
                </c:pt>
                <c:pt idx="26">
                  <c:v>0.25959517503040003</c:v>
                </c:pt>
                <c:pt idx="27">
                  <c:v>0.39186215371380001</c:v>
                </c:pt>
                <c:pt idx="28">
                  <c:v>4.6399926016399994E-2</c:v>
                </c:pt>
                <c:pt idx="29">
                  <c:v>9.3910972468499998E-2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0.45328933063920002</c:v>
                </c:pt>
                <c:pt idx="35">
                  <c:v>0.5812520293008</c:v>
                </c:pt>
                <c:pt idx="36">
                  <c:v>0.43004412320099999</c:v>
                </c:pt>
                <c:pt idx="37">
                  <c:v>1.8880764223365003</c:v>
                </c:pt>
                <c:pt idx="38">
                  <c:v>0.93528686736099986</c:v>
                </c:pt>
                <c:pt idx="39">
                  <c:v>0.9725367496317</c:v>
                </c:pt>
                <c:pt idx="40">
                  <c:v>0.51403541616350001</c:v>
                </c:pt>
                <c:pt idx="41">
                  <c:v>0</c:v>
                </c:pt>
                <c:pt idx="42">
                  <c:v>0.55766103811880008</c:v>
                </c:pt>
                <c:pt idx="43">
                  <c:v>0.31103195096159997</c:v>
                </c:pt>
                <c:pt idx="44">
                  <c:v>0.74129634208959994</c:v>
                </c:pt>
                <c:pt idx="45">
                  <c:v>2.0731203260328002</c:v>
                </c:pt>
                <c:pt idx="46">
                  <c:v>1.2139715140740002</c:v>
                </c:pt>
                <c:pt idx="47">
                  <c:v>2.3987334987461999</c:v>
                </c:pt>
                <c:pt idx="48">
                  <c:v>1.7851901429999999</c:v>
                </c:pt>
                <c:pt idx="49">
                  <c:v>2.3467724189513999</c:v>
                </c:pt>
                <c:pt idx="50">
                  <c:v>3.8517452189369998</c:v>
                </c:pt>
                <c:pt idx="51">
                  <c:v>2.1496566599199998</c:v>
                </c:pt>
                <c:pt idx="52">
                  <c:v>3.1481432168438999</c:v>
                </c:pt>
                <c:pt idx="53">
                  <c:v>3.1575346035475005</c:v>
                </c:pt>
                <c:pt idx="54">
                  <c:v>3.5088313117176</c:v>
                </c:pt>
                <c:pt idx="55">
                  <c:v>5.1795386924160001</c:v>
                </c:pt>
                <c:pt idx="56">
                  <c:v>1.9511271751069998</c:v>
                </c:pt>
                <c:pt idx="57">
                  <c:v>4.1556405321782997</c:v>
                </c:pt>
                <c:pt idx="58">
                  <c:v>3.3087588762799998</c:v>
                </c:pt>
                <c:pt idx="59">
                  <c:v>2.3937981118424996</c:v>
                </c:pt>
                <c:pt idx="60">
                  <c:v>3.7520911877503997</c:v>
                </c:pt>
                <c:pt idx="61">
                  <c:v>2.3147908118917999</c:v>
                </c:pt>
                <c:pt idx="62">
                  <c:v>3.0299998353866999</c:v>
                </c:pt>
                <c:pt idx="63">
                  <c:v>3.2655975307911995</c:v>
                </c:pt>
                <c:pt idx="64">
                  <c:v>1.6037004183398</c:v>
                </c:pt>
                <c:pt idx="65">
                  <c:v>4.4596095026736</c:v>
                </c:pt>
                <c:pt idx="66">
                  <c:v>2.0979018917779997</c:v>
                </c:pt>
                <c:pt idx="67">
                  <c:v>1.5499017842571998</c:v>
                </c:pt>
                <c:pt idx="68">
                  <c:v>0.49442719840800003</c:v>
                </c:pt>
                <c:pt idx="69">
                  <c:v>0.19849897374999997</c:v>
                </c:pt>
                <c:pt idx="70">
                  <c:v>0.89612119265129986</c:v>
                </c:pt>
                <c:pt idx="71">
                  <c:v>0.78413512346179992</c:v>
                </c:pt>
                <c:pt idx="72">
                  <c:v>0.81040268778809987</c:v>
                </c:pt>
                <c:pt idx="73">
                  <c:v>1.7880312112278001</c:v>
                </c:pt>
                <c:pt idx="74">
                  <c:v>0.67947894960660005</c:v>
                </c:pt>
                <c:pt idx="75">
                  <c:v>0.74600304224159986</c:v>
                </c:pt>
                <c:pt idx="76">
                  <c:v>0.17366817227759998</c:v>
                </c:pt>
                <c:pt idx="77">
                  <c:v>0</c:v>
                </c:pt>
                <c:pt idx="78">
                  <c:v>0.24355627502800001</c:v>
                </c:pt>
                <c:pt idx="79">
                  <c:v>0</c:v>
                </c:pt>
                <c:pt idx="80">
                  <c:v>3.7400295790000003E-2</c:v>
                </c:pt>
                <c:pt idx="81">
                  <c:v>5.7782009785499994E-2</c:v>
                </c:pt>
                <c:pt idx="82">
                  <c:v>0</c:v>
                </c:pt>
                <c:pt idx="83">
                  <c:v>0.38632820687999991</c:v>
                </c:pt>
                <c:pt idx="84">
                  <c:v>4.5360367470000003E-2</c:v>
                </c:pt>
                <c:pt idx="85">
                  <c:v>0.13056959656290001</c:v>
                </c:pt>
                <c:pt idx="86">
                  <c:v>0.36842575506219999</c:v>
                </c:pt>
                <c:pt idx="87">
                  <c:v>0.2332596084511</c:v>
                </c:pt>
                <c:pt idx="88">
                  <c:v>0.85465110112799991</c:v>
                </c:pt>
                <c:pt idx="89">
                  <c:v>0.193582613312</c:v>
                </c:pt>
                <c:pt idx="90">
                  <c:v>0.15607059023820002</c:v>
                </c:pt>
                <c:pt idx="91">
                  <c:v>0.84045980227110006</c:v>
                </c:pt>
                <c:pt idx="92">
                  <c:v>0.78212402631</c:v>
                </c:pt>
                <c:pt idx="93">
                  <c:v>1.2057427212864</c:v>
                </c:pt>
                <c:pt idx="94">
                  <c:v>0.38573402679350005</c:v>
                </c:pt>
                <c:pt idx="95">
                  <c:v>0.50888358510989995</c:v>
                </c:pt>
                <c:pt idx="96">
                  <c:v>0.90965594655540005</c:v>
                </c:pt>
                <c:pt idx="97">
                  <c:v>0.30414095688899995</c:v>
                </c:pt>
                <c:pt idx="98">
                  <c:v>0.85546247209280024</c:v>
                </c:pt>
                <c:pt idx="99">
                  <c:v>0.54805755047999993</c:v>
                </c:pt>
                <c:pt idx="100">
                  <c:v>0.18439683015159999</c:v>
                </c:pt>
                <c:pt idx="101">
                  <c:v>0.95282578537960017</c:v>
                </c:pt>
                <c:pt idx="102">
                  <c:v>0.61913563730920007</c:v>
                </c:pt>
                <c:pt idx="103">
                  <c:v>1.5185787406460001</c:v>
                </c:pt>
                <c:pt idx="104">
                  <c:v>1.7597986788744999</c:v>
                </c:pt>
                <c:pt idx="105">
                  <c:v>0.7516812801146</c:v>
                </c:pt>
                <c:pt idx="106">
                  <c:v>2.6720074665921998</c:v>
                </c:pt>
                <c:pt idx="107">
                  <c:v>2.0827702175500002</c:v>
                </c:pt>
                <c:pt idx="108">
                  <c:v>3.0839992548749993</c:v>
                </c:pt>
                <c:pt idx="109">
                  <c:v>4.6490219510966</c:v>
                </c:pt>
                <c:pt idx="110">
                  <c:v>3.5940731214431998</c:v>
                </c:pt>
                <c:pt idx="111">
                  <c:v>5.8597713346303992</c:v>
                </c:pt>
                <c:pt idx="112">
                  <c:v>5.1507992618543996</c:v>
                </c:pt>
                <c:pt idx="113">
                  <c:v>5.3570816519219999</c:v>
                </c:pt>
                <c:pt idx="114">
                  <c:v>6.0649716030750005</c:v>
                </c:pt>
                <c:pt idx="115">
                  <c:v>3.7118751103499998</c:v>
                </c:pt>
                <c:pt idx="116">
                  <c:v>6.0413666906999994</c:v>
                </c:pt>
                <c:pt idx="117">
                  <c:v>5.1149937871175002</c:v>
                </c:pt>
                <c:pt idx="118">
                  <c:v>3.7332890417822995</c:v>
                </c:pt>
                <c:pt idx="119">
                  <c:v>3.0028792926131995</c:v>
                </c:pt>
                <c:pt idx="120">
                  <c:v>0.41817326862299997</c:v>
                </c:pt>
                <c:pt idx="121">
                  <c:v>0.3073472089116</c:v>
                </c:pt>
                <c:pt idx="122">
                  <c:v>0.28227224066580003</c:v>
                </c:pt>
                <c:pt idx="123">
                  <c:v>0.35696652655509997</c:v>
                </c:pt>
                <c:pt idx="124">
                  <c:v>2.8635265429914001</c:v>
                </c:pt>
                <c:pt idx="125">
                  <c:v>3.1267861336855001</c:v>
                </c:pt>
                <c:pt idx="126">
                  <c:v>2.8660797779328</c:v>
                </c:pt>
                <c:pt idx="127">
                  <c:v>2.9128424652250002</c:v>
                </c:pt>
                <c:pt idx="128">
                  <c:v>2.2908251944710001</c:v>
                </c:pt>
                <c:pt idx="129">
                  <c:v>3.6408032138049005</c:v>
                </c:pt>
                <c:pt idx="130">
                  <c:v>2.7445027969039999</c:v>
                </c:pt>
                <c:pt idx="131">
                  <c:v>2.4479444376882</c:v>
                </c:pt>
                <c:pt idx="132">
                  <c:v>2.5019418321216005</c:v>
                </c:pt>
                <c:pt idx="133">
                  <c:v>1.7057156213833997</c:v>
                </c:pt>
                <c:pt idx="134">
                  <c:v>2.2653008720924999</c:v>
                </c:pt>
                <c:pt idx="135">
                  <c:v>1.8355357439265001</c:v>
                </c:pt>
                <c:pt idx="136">
                  <c:v>1.2094175419161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0272"/>
        <c:axId val="151992192"/>
      </c:scatterChart>
      <c:valAx>
        <c:axId val="151990272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51992192"/>
        <c:crosses val="autoZero"/>
        <c:crossBetween val="midCat"/>
      </c:valAx>
      <c:valAx>
        <c:axId val="1519921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THC (g/hr)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519902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Lap1</c:v>
          </c:tx>
          <c:marker>
            <c:symbol val="none"/>
          </c:marker>
          <c:xVal>
            <c:numRef>
              <c:f>'Lap 1 data'!$AQ$10:$AQ$150</c:f>
              <c:numCache>
                <c:formatCode>General</c:formatCode>
                <c:ptCount val="141"/>
                <c:pt idx="0">
                  <c:v>47.159272999999999</c:v>
                </c:pt>
                <c:pt idx="1">
                  <c:v>47.159230000000001</c:v>
                </c:pt>
                <c:pt idx="2">
                  <c:v>47.159216999999998</c:v>
                </c:pt>
                <c:pt idx="3">
                  <c:v>47.159188999999998</c:v>
                </c:pt>
                <c:pt idx="4">
                  <c:v>47.159140000000001</c:v>
                </c:pt>
                <c:pt idx="5">
                  <c:v>47.159094000000003</c:v>
                </c:pt>
                <c:pt idx="6">
                  <c:v>47.159018000000003</c:v>
                </c:pt>
                <c:pt idx="7">
                  <c:v>47.158946</c:v>
                </c:pt>
                <c:pt idx="8">
                  <c:v>47.158923000000001</c:v>
                </c:pt>
                <c:pt idx="9">
                  <c:v>47.158895999999999</c:v>
                </c:pt>
                <c:pt idx="10">
                  <c:v>47.158883000000003</c:v>
                </c:pt>
                <c:pt idx="11">
                  <c:v>47.158880000000003</c:v>
                </c:pt>
                <c:pt idx="12">
                  <c:v>47.158887</c:v>
                </c:pt>
                <c:pt idx="13">
                  <c:v>47.158901999999998</c:v>
                </c:pt>
                <c:pt idx="14">
                  <c:v>47.158904999999997</c:v>
                </c:pt>
                <c:pt idx="15">
                  <c:v>47.158900000000003</c:v>
                </c:pt>
                <c:pt idx="16">
                  <c:v>47.158886000000003</c:v>
                </c:pt>
                <c:pt idx="17">
                  <c:v>47.158859</c:v>
                </c:pt>
                <c:pt idx="18">
                  <c:v>47.158814</c:v>
                </c:pt>
                <c:pt idx="19">
                  <c:v>47.158769999999997</c:v>
                </c:pt>
                <c:pt idx="20">
                  <c:v>47.158710999999997</c:v>
                </c:pt>
                <c:pt idx="21">
                  <c:v>47.158653999999999</c:v>
                </c:pt>
                <c:pt idx="22">
                  <c:v>47.158610000000003</c:v>
                </c:pt>
                <c:pt idx="23">
                  <c:v>47.158580999999998</c:v>
                </c:pt>
                <c:pt idx="24">
                  <c:v>47.158560999999999</c:v>
                </c:pt>
                <c:pt idx="25">
                  <c:v>47.158548000000003</c:v>
                </c:pt>
                <c:pt idx="26">
                  <c:v>47.158537000000003</c:v>
                </c:pt>
                <c:pt idx="27">
                  <c:v>47.158535000000001</c:v>
                </c:pt>
                <c:pt idx="28">
                  <c:v>47.158544999999997</c:v>
                </c:pt>
                <c:pt idx="29">
                  <c:v>47.158555999999997</c:v>
                </c:pt>
                <c:pt idx="30">
                  <c:v>47.158579000000003</c:v>
                </c:pt>
                <c:pt idx="31">
                  <c:v>47.158605999999999</c:v>
                </c:pt>
                <c:pt idx="32">
                  <c:v>47.158655000000003</c:v>
                </c:pt>
                <c:pt idx="33">
                  <c:v>47.158656999999998</c:v>
                </c:pt>
                <c:pt idx="34">
                  <c:v>47.158676999999997</c:v>
                </c:pt>
                <c:pt idx="35">
                  <c:v>47.158774000000001</c:v>
                </c:pt>
                <c:pt idx="36">
                  <c:v>47.158878999999999</c:v>
                </c:pt>
                <c:pt idx="37">
                  <c:v>47.158979000000002</c:v>
                </c:pt>
                <c:pt idx="38">
                  <c:v>47.159111000000003</c:v>
                </c:pt>
                <c:pt idx="39">
                  <c:v>47.159236999999997</c:v>
                </c:pt>
                <c:pt idx="40">
                  <c:v>47.15936</c:v>
                </c:pt>
                <c:pt idx="41">
                  <c:v>47.159491000000003</c:v>
                </c:pt>
                <c:pt idx="42">
                  <c:v>47.159613</c:v>
                </c:pt>
                <c:pt idx="43">
                  <c:v>47.159618000000002</c:v>
                </c:pt>
                <c:pt idx="44">
                  <c:v>47.159880999999999</c:v>
                </c:pt>
                <c:pt idx="45">
                  <c:v>47.160029000000002</c:v>
                </c:pt>
                <c:pt idx="46">
                  <c:v>47.160170999999998</c:v>
                </c:pt>
                <c:pt idx="47">
                  <c:v>47.160311999999998</c:v>
                </c:pt>
                <c:pt idx="48">
                  <c:v>47.160449</c:v>
                </c:pt>
                <c:pt idx="49">
                  <c:v>47.160590999999997</c:v>
                </c:pt>
                <c:pt idx="50">
                  <c:v>47.160727000000001</c:v>
                </c:pt>
                <c:pt idx="51">
                  <c:v>47.160876999999999</c:v>
                </c:pt>
                <c:pt idx="52">
                  <c:v>47.161034999999998</c:v>
                </c:pt>
                <c:pt idx="53">
                  <c:v>47.161194999999999</c:v>
                </c:pt>
                <c:pt idx="54">
                  <c:v>47.161355999999998</c:v>
                </c:pt>
                <c:pt idx="55">
                  <c:v>47.161520000000003</c:v>
                </c:pt>
                <c:pt idx="56">
                  <c:v>47.161675000000002</c:v>
                </c:pt>
                <c:pt idx="57">
                  <c:v>47.161830999999999</c:v>
                </c:pt>
                <c:pt idx="58">
                  <c:v>47.162000999999997</c:v>
                </c:pt>
                <c:pt idx="59">
                  <c:v>47.162174999999998</c:v>
                </c:pt>
                <c:pt idx="60">
                  <c:v>47.16234</c:v>
                </c:pt>
                <c:pt idx="61">
                  <c:v>47.162519000000003</c:v>
                </c:pt>
                <c:pt idx="62">
                  <c:v>47.162703999999998</c:v>
                </c:pt>
                <c:pt idx="63">
                  <c:v>47.162711999999999</c:v>
                </c:pt>
                <c:pt idx="64">
                  <c:v>47.162886999999998</c:v>
                </c:pt>
                <c:pt idx="65">
                  <c:v>47.163066000000001</c:v>
                </c:pt>
                <c:pt idx="66">
                  <c:v>47.163243999999999</c:v>
                </c:pt>
                <c:pt idx="67">
                  <c:v>47.163415000000001</c:v>
                </c:pt>
                <c:pt idx="68">
                  <c:v>47.16395</c:v>
                </c:pt>
                <c:pt idx="69">
                  <c:v>47.163972999999999</c:v>
                </c:pt>
                <c:pt idx="70">
                  <c:v>47.164222000000002</c:v>
                </c:pt>
                <c:pt idx="71">
                  <c:v>47.164361</c:v>
                </c:pt>
                <c:pt idx="72">
                  <c:v>47.164442000000001</c:v>
                </c:pt>
                <c:pt idx="73">
                  <c:v>47.164257999999997</c:v>
                </c:pt>
                <c:pt idx="74">
                  <c:v>47.164250000000003</c:v>
                </c:pt>
                <c:pt idx="75">
                  <c:v>47.164364999999997</c:v>
                </c:pt>
                <c:pt idx="76">
                  <c:v>47.164437</c:v>
                </c:pt>
                <c:pt idx="77">
                  <c:v>47.164465999999997</c:v>
                </c:pt>
                <c:pt idx="78">
                  <c:v>47.164442999999999</c:v>
                </c:pt>
                <c:pt idx="79">
                  <c:v>47.164423999999997</c:v>
                </c:pt>
                <c:pt idx="80">
                  <c:v>47.164396000000004</c:v>
                </c:pt>
                <c:pt idx="81">
                  <c:v>47.164360000000002</c:v>
                </c:pt>
                <c:pt idx="82">
                  <c:v>47.164332999999999</c:v>
                </c:pt>
                <c:pt idx="83">
                  <c:v>47.164298000000002</c:v>
                </c:pt>
                <c:pt idx="84">
                  <c:v>47.164296999999998</c:v>
                </c:pt>
                <c:pt idx="85">
                  <c:v>47.164268</c:v>
                </c:pt>
                <c:pt idx="86">
                  <c:v>47.164214000000001</c:v>
                </c:pt>
                <c:pt idx="87">
                  <c:v>47.164211999999999</c:v>
                </c:pt>
                <c:pt idx="88">
                  <c:v>47.164188000000003</c:v>
                </c:pt>
                <c:pt idx="89">
                  <c:v>47.164163000000002</c:v>
                </c:pt>
                <c:pt idx="90">
                  <c:v>47.164138999999999</c:v>
                </c:pt>
                <c:pt idx="91">
                  <c:v>47.164118000000002</c:v>
                </c:pt>
                <c:pt idx="92">
                  <c:v>47.164093999999999</c:v>
                </c:pt>
                <c:pt idx="93">
                  <c:v>47.164071</c:v>
                </c:pt>
                <c:pt idx="94">
                  <c:v>47.164085999999998</c:v>
                </c:pt>
                <c:pt idx="95">
                  <c:v>47.164087000000002</c:v>
                </c:pt>
                <c:pt idx="96">
                  <c:v>47.164068999999998</c:v>
                </c:pt>
                <c:pt idx="97">
                  <c:v>47.164057999999997</c:v>
                </c:pt>
                <c:pt idx="98">
                  <c:v>47.164043999999997</c:v>
                </c:pt>
                <c:pt idx="99">
                  <c:v>47.164028000000002</c:v>
                </c:pt>
                <c:pt idx="100">
                  <c:v>47.164026999999997</c:v>
                </c:pt>
                <c:pt idx="101">
                  <c:v>47.163826</c:v>
                </c:pt>
                <c:pt idx="102">
                  <c:v>47.163817000000002</c:v>
                </c:pt>
                <c:pt idx="103">
                  <c:v>47.163651999999999</c:v>
                </c:pt>
                <c:pt idx="104">
                  <c:v>47.163600000000002</c:v>
                </c:pt>
                <c:pt idx="105">
                  <c:v>47.163578000000001</c:v>
                </c:pt>
                <c:pt idx="106">
                  <c:v>47.163561000000001</c:v>
                </c:pt>
                <c:pt idx="107">
                  <c:v>47.163528999999997</c:v>
                </c:pt>
                <c:pt idx="108">
                  <c:v>47.163494</c:v>
                </c:pt>
                <c:pt idx="109">
                  <c:v>47.163445000000003</c:v>
                </c:pt>
                <c:pt idx="110">
                  <c:v>47.163370999999998</c:v>
                </c:pt>
                <c:pt idx="111">
                  <c:v>47.163367999999998</c:v>
                </c:pt>
                <c:pt idx="112">
                  <c:v>47.163266999999998</c:v>
                </c:pt>
                <c:pt idx="113">
                  <c:v>47.163182999999997</c:v>
                </c:pt>
                <c:pt idx="114">
                  <c:v>47.1631</c:v>
                </c:pt>
                <c:pt idx="115">
                  <c:v>47.162956000000001</c:v>
                </c:pt>
                <c:pt idx="116">
                  <c:v>47.162661</c:v>
                </c:pt>
                <c:pt idx="117">
                  <c:v>47.162647999999997</c:v>
                </c:pt>
                <c:pt idx="118">
                  <c:v>47.162336000000003</c:v>
                </c:pt>
                <c:pt idx="119">
                  <c:v>47.162166999999997</c:v>
                </c:pt>
                <c:pt idx="120">
                  <c:v>47.161982999999999</c:v>
                </c:pt>
                <c:pt idx="121">
                  <c:v>47.161805999999999</c:v>
                </c:pt>
                <c:pt idx="122">
                  <c:v>47.161633999999999</c:v>
                </c:pt>
                <c:pt idx="123">
                  <c:v>47.161582000000003</c:v>
                </c:pt>
                <c:pt idx="124">
                  <c:v>47.161445999999998</c:v>
                </c:pt>
                <c:pt idx="125">
                  <c:v>47.161310999999998</c:v>
                </c:pt>
                <c:pt idx="126">
                  <c:v>47.161174000000003</c:v>
                </c:pt>
                <c:pt idx="127">
                  <c:v>47.161039000000002</c:v>
                </c:pt>
                <c:pt idx="128">
                  <c:v>47.160907999999999</c:v>
                </c:pt>
                <c:pt idx="129">
                  <c:v>47.160902</c:v>
                </c:pt>
                <c:pt idx="130">
                  <c:v>47.160753999999997</c:v>
                </c:pt>
                <c:pt idx="131">
                  <c:v>47.160485000000001</c:v>
                </c:pt>
                <c:pt idx="132">
                  <c:v>47.160299999999999</c:v>
                </c:pt>
                <c:pt idx="133">
                  <c:v>47.160291999999998</c:v>
                </c:pt>
                <c:pt idx="134">
                  <c:v>47.160029000000002</c:v>
                </c:pt>
                <c:pt idx="135">
                  <c:v>47.160017000000003</c:v>
                </c:pt>
                <c:pt idx="136">
                  <c:v>47.159765999999998</c:v>
                </c:pt>
              </c:numCache>
            </c:numRef>
          </c:xVal>
          <c:yVal>
            <c:numRef>
              <c:f>'Lap 1 data'!$AR$10:$AR$150</c:f>
              <c:numCache>
                <c:formatCode>General</c:formatCode>
                <c:ptCount val="141"/>
                <c:pt idx="0">
                  <c:v>-88.489703000000006</c:v>
                </c:pt>
                <c:pt idx="1">
                  <c:v>-88.489635000000007</c:v>
                </c:pt>
                <c:pt idx="2">
                  <c:v>-88.489598999999998</c:v>
                </c:pt>
                <c:pt idx="3">
                  <c:v>-88.489530000000002</c:v>
                </c:pt>
                <c:pt idx="4">
                  <c:v>-88.489435999999998</c:v>
                </c:pt>
                <c:pt idx="5">
                  <c:v>-88.489333999999999</c:v>
                </c:pt>
                <c:pt idx="6">
                  <c:v>-88.489170000000001</c:v>
                </c:pt>
                <c:pt idx="7">
                  <c:v>-88.488963999999996</c:v>
                </c:pt>
                <c:pt idx="8">
                  <c:v>-88.488788999999997</c:v>
                </c:pt>
                <c:pt idx="9">
                  <c:v>-88.488612000000003</c:v>
                </c:pt>
                <c:pt idx="10">
                  <c:v>-88.488380000000006</c:v>
                </c:pt>
                <c:pt idx="11">
                  <c:v>-88.488096999999996</c:v>
                </c:pt>
                <c:pt idx="12">
                  <c:v>-88.487780000000001</c:v>
                </c:pt>
                <c:pt idx="13">
                  <c:v>-88.487468000000007</c:v>
                </c:pt>
                <c:pt idx="14">
                  <c:v>-88.487182000000004</c:v>
                </c:pt>
                <c:pt idx="15">
                  <c:v>-88.486918000000003</c:v>
                </c:pt>
                <c:pt idx="16">
                  <c:v>-88.486658000000006</c:v>
                </c:pt>
                <c:pt idx="17">
                  <c:v>-88.486412999999999</c:v>
                </c:pt>
                <c:pt idx="18">
                  <c:v>-88.486193999999998</c:v>
                </c:pt>
                <c:pt idx="19">
                  <c:v>-88.486007999999998</c:v>
                </c:pt>
                <c:pt idx="20">
                  <c:v>-88.485837000000004</c:v>
                </c:pt>
                <c:pt idx="21">
                  <c:v>-88.485675000000001</c:v>
                </c:pt>
                <c:pt idx="22">
                  <c:v>-88.485513999999995</c:v>
                </c:pt>
                <c:pt idx="23">
                  <c:v>-88.485359000000003</c:v>
                </c:pt>
                <c:pt idx="24">
                  <c:v>-88.485213999999999</c:v>
                </c:pt>
                <c:pt idx="25">
                  <c:v>-88.485078999999999</c:v>
                </c:pt>
                <c:pt idx="26">
                  <c:v>-88.484949999999998</c:v>
                </c:pt>
                <c:pt idx="27">
                  <c:v>-88.484819999999999</c:v>
                </c:pt>
                <c:pt idx="28">
                  <c:v>-88.484695000000002</c:v>
                </c:pt>
                <c:pt idx="29">
                  <c:v>-88.484579999999994</c:v>
                </c:pt>
                <c:pt idx="30">
                  <c:v>-88.484466999999995</c:v>
                </c:pt>
                <c:pt idx="31">
                  <c:v>-88.484352000000001</c:v>
                </c:pt>
                <c:pt idx="32">
                  <c:v>-88.484249000000005</c:v>
                </c:pt>
                <c:pt idx="33">
                  <c:v>-88.484245000000001</c:v>
                </c:pt>
                <c:pt idx="34">
                  <c:v>-88.484063000000006</c:v>
                </c:pt>
                <c:pt idx="35">
                  <c:v>-88.484020000000001</c:v>
                </c:pt>
                <c:pt idx="36">
                  <c:v>-88.484003999999999</c:v>
                </c:pt>
                <c:pt idx="37">
                  <c:v>-88.483987999999997</c:v>
                </c:pt>
                <c:pt idx="38">
                  <c:v>-88.484022999999993</c:v>
                </c:pt>
                <c:pt idx="39">
                  <c:v>-88.484043999999997</c:v>
                </c:pt>
                <c:pt idx="40">
                  <c:v>-88.484054999999998</c:v>
                </c:pt>
                <c:pt idx="41">
                  <c:v>-88.484053000000003</c:v>
                </c:pt>
                <c:pt idx="42">
                  <c:v>-88.484053000000003</c:v>
                </c:pt>
                <c:pt idx="43">
                  <c:v>-88.484053000000003</c:v>
                </c:pt>
                <c:pt idx="44">
                  <c:v>-88.484064000000004</c:v>
                </c:pt>
                <c:pt idx="45">
                  <c:v>-88.484076999999999</c:v>
                </c:pt>
                <c:pt idx="46">
                  <c:v>-88.484080000000006</c:v>
                </c:pt>
                <c:pt idx="47">
                  <c:v>-88.484072999999995</c:v>
                </c:pt>
                <c:pt idx="48">
                  <c:v>-88.484065000000001</c:v>
                </c:pt>
                <c:pt idx="49">
                  <c:v>-88.483984000000007</c:v>
                </c:pt>
                <c:pt idx="50">
                  <c:v>-88.483901000000003</c:v>
                </c:pt>
                <c:pt idx="51">
                  <c:v>-88.483863999999997</c:v>
                </c:pt>
                <c:pt idx="52">
                  <c:v>-88.483857999999998</c:v>
                </c:pt>
                <c:pt idx="53">
                  <c:v>-88.483868999999999</c:v>
                </c:pt>
                <c:pt idx="54">
                  <c:v>-88.483891999999997</c:v>
                </c:pt>
                <c:pt idx="55">
                  <c:v>-88.483932999999993</c:v>
                </c:pt>
                <c:pt idx="56">
                  <c:v>-88.484014000000002</c:v>
                </c:pt>
                <c:pt idx="57">
                  <c:v>-88.484089999999995</c:v>
                </c:pt>
                <c:pt idx="58">
                  <c:v>-88.484111999999996</c:v>
                </c:pt>
                <c:pt idx="59">
                  <c:v>-88.484086000000005</c:v>
                </c:pt>
                <c:pt idx="60">
                  <c:v>-88.484092000000004</c:v>
                </c:pt>
                <c:pt idx="61">
                  <c:v>-88.484082000000001</c:v>
                </c:pt>
                <c:pt idx="62">
                  <c:v>-88.484093999999999</c:v>
                </c:pt>
                <c:pt idx="63">
                  <c:v>-88.484094999999996</c:v>
                </c:pt>
                <c:pt idx="64">
                  <c:v>-88.484151999999995</c:v>
                </c:pt>
                <c:pt idx="65">
                  <c:v>-88.484185999999994</c:v>
                </c:pt>
                <c:pt idx="66">
                  <c:v>-88.484216000000004</c:v>
                </c:pt>
                <c:pt idx="67">
                  <c:v>-88.484331999999995</c:v>
                </c:pt>
                <c:pt idx="68">
                  <c:v>-88.483930999999998</c:v>
                </c:pt>
                <c:pt idx="69">
                  <c:v>-88.483913000000001</c:v>
                </c:pt>
                <c:pt idx="70">
                  <c:v>-88.484267000000003</c:v>
                </c:pt>
                <c:pt idx="71">
                  <c:v>-88.484446000000005</c:v>
                </c:pt>
                <c:pt idx="72">
                  <c:v>-88.484701999999999</c:v>
                </c:pt>
                <c:pt idx="73">
                  <c:v>-88.485851999999994</c:v>
                </c:pt>
                <c:pt idx="74">
                  <c:v>-88.485902999999993</c:v>
                </c:pt>
                <c:pt idx="75">
                  <c:v>-88.486256999999995</c:v>
                </c:pt>
                <c:pt idx="76">
                  <c:v>-88.486403999999993</c:v>
                </c:pt>
                <c:pt idx="77">
                  <c:v>-88.486498999999995</c:v>
                </c:pt>
                <c:pt idx="78">
                  <c:v>-88.486716000000001</c:v>
                </c:pt>
                <c:pt idx="79">
                  <c:v>-88.486912000000004</c:v>
                </c:pt>
                <c:pt idx="80">
                  <c:v>-88.487089999999995</c:v>
                </c:pt>
                <c:pt idx="81">
                  <c:v>-88.487261000000004</c:v>
                </c:pt>
                <c:pt idx="82">
                  <c:v>-88.487432999999996</c:v>
                </c:pt>
                <c:pt idx="83">
                  <c:v>-88.4876</c:v>
                </c:pt>
                <c:pt idx="84">
                  <c:v>-88.487606999999997</c:v>
                </c:pt>
                <c:pt idx="85">
                  <c:v>-88.487763000000001</c:v>
                </c:pt>
                <c:pt idx="86">
                  <c:v>-88.488059000000007</c:v>
                </c:pt>
                <c:pt idx="87">
                  <c:v>-88.488072000000003</c:v>
                </c:pt>
                <c:pt idx="88">
                  <c:v>-88.488219999999998</c:v>
                </c:pt>
                <c:pt idx="89">
                  <c:v>-88.488372999999996</c:v>
                </c:pt>
                <c:pt idx="90">
                  <c:v>-88.488498000000007</c:v>
                </c:pt>
                <c:pt idx="91">
                  <c:v>-88.488646000000003</c:v>
                </c:pt>
                <c:pt idx="92">
                  <c:v>-88.488792000000004</c:v>
                </c:pt>
                <c:pt idx="93">
                  <c:v>-88.488939000000002</c:v>
                </c:pt>
                <c:pt idx="94">
                  <c:v>-88.489186000000004</c:v>
                </c:pt>
                <c:pt idx="95">
                  <c:v>-88.489197000000004</c:v>
                </c:pt>
                <c:pt idx="96">
                  <c:v>-88.489452</c:v>
                </c:pt>
                <c:pt idx="97">
                  <c:v>-88.489591000000004</c:v>
                </c:pt>
                <c:pt idx="98">
                  <c:v>-88.489710000000002</c:v>
                </c:pt>
                <c:pt idx="99">
                  <c:v>-88.489844000000005</c:v>
                </c:pt>
                <c:pt idx="100">
                  <c:v>-88.489850000000004</c:v>
                </c:pt>
                <c:pt idx="101">
                  <c:v>-88.490084999999993</c:v>
                </c:pt>
                <c:pt idx="102">
                  <c:v>-88.490094999999997</c:v>
                </c:pt>
                <c:pt idx="103">
                  <c:v>-88.490368000000004</c:v>
                </c:pt>
                <c:pt idx="104">
                  <c:v>-88.490544999999997</c:v>
                </c:pt>
                <c:pt idx="105">
                  <c:v>-88.490727000000007</c:v>
                </c:pt>
                <c:pt idx="106">
                  <c:v>-88.490914000000004</c:v>
                </c:pt>
                <c:pt idx="107">
                  <c:v>-88.491096999999996</c:v>
                </c:pt>
                <c:pt idx="108">
                  <c:v>-88.491280000000003</c:v>
                </c:pt>
                <c:pt idx="109">
                  <c:v>-88.491450999999998</c:v>
                </c:pt>
                <c:pt idx="110">
                  <c:v>-88.491606000000004</c:v>
                </c:pt>
                <c:pt idx="111">
                  <c:v>-88.491612000000003</c:v>
                </c:pt>
                <c:pt idx="112">
                  <c:v>-88.491727999999995</c:v>
                </c:pt>
                <c:pt idx="113">
                  <c:v>-88.491871000000003</c:v>
                </c:pt>
                <c:pt idx="114">
                  <c:v>-88.492012000000003</c:v>
                </c:pt>
                <c:pt idx="115">
                  <c:v>-88.492103</c:v>
                </c:pt>
                <c:pt idx="116">
                  <c:v>-88.492131000000001</c:v>
                </c:pt>
                <c:pt idx="117">
                  <c:v>-88.492131999999998</c:v>
                </c:pt>
                <c:pt idx="118">
                  <c:v>-88.492039000000005</c:v>
                </c:pt>
                <c:pt idx="119">
                  <c:v>-88.491990000000001</c:v>
                </c:pt>
                <c:pt idx="120">
                  <c:v>-88.491849000000002</c:v>
                </c:pt>
                <c:pt idx="121">
                  <c:v>-88.491730000000004</c:v>
                </c:pt>
                <c:pt idx="122">
                  <c:v>-88.491634000000005</c:v>
                </c:pt>
                <c:pt idx="123">
                  <c:v>-88.49118</c:v>
                </c:pt>
                <c:pt idx="124">
                  <c:v>-88.491014000000007</c:v>
                </c:pt>
                <c:pt idx="125">
                  <c:v>-88.490863000000004</c:v>
                </c:pt>
                <c:pt idx="126">
                  <c:v>-88.490742999999995</c:v>
                </c:pt>
                <c:pt idx="127">
                  <c:v>-88.490646999999996</c:v>
                </c:pt>
                <c:pt idx="128">
                  <c:v>-88.490538000000001</c:v>
                </c:pt>
                <c:pt idx="129">
                  <c:v>-88.490532999999999</c:v>
                </c:pt>
                <c:pt idx="130">
                  <c:v>-88.490489999999994</c:v>
                </c:pt>
                <c:pt idx="131">
                  <c:v>-88.490319</c:v>
                </c:pt>
                <c:pt idx="132">
                  <c:v>-88.490454</c:v>
                </c:pt>
                <c:pt idx="133">
                  <c:v>-88.490459999999999</c:v>
                </c:pt>
                <c:pt idx="134">
                  <c:v>-88.490409999999997</c:v>
                </c:pt>
                <c:pt idx="135">
                  <c:v>-88.490408000000002</c:v>
                </c:pt>
                <c:pt idx="136">
                  <c:v>-88.490215000000006</c:v>
                </c:pt>
              </c:numCache>
            </c:numRef>
          </c:yVal>
          <c:smooth val="1"/>
        </c:ser>
        <c:ser>
          <c:idx val="1"/>
          <c:order val="1"/>
          <c:tx>
            <c:v>Lap2</c:v>
          </c:tx>
          <c:marker>
            <c:symbol val="none"/>
          </c:marker>
          <c:xVal>
            <c:numRef>
              <c:f>'Lap 2 data'!$AQ$10:$AQ$150</c:f>
              <c:numCache>
                <c:formatCode>General</c:formatCode>
                <c:ptCount val="141"/>
                <c:pt idx="0">
                  <c:v>47.159765999999998</c:v>
                </c:pt>
                <c:pt idx="1">
                  <c:v>47.159644999999998</c:v>
                </c:pt>
                <c:pt idx="2">
                  <c:v>47.159540999999997</c:v>
                </c:pt>
                <c:pt idx="3">
                  <c:v>47.159441000000001</c:v>
                </c:pt>
                <c:pt idx="4">
                  <c:v>47.159339000000003</c:v>
                </c:pt>
                <c:pt idx="5">
                  <c:v>47.159236</c:v>
                </c:pt>
                <c:pt idx="6">
                  <c:v>47.159126999999998</c:v>
                </c:pt>
                <c:pt idx="7">
                  <c:v>47.159050000000001</c:v>
                </c:pt>
                <c:pt idx="8">
                  <c:v>47.158999999999999</c:v>
                </c:pt>
                <c:pt idx="9">
                  <c:v>47.158962000000002</c:v>
                </c:pt>
                <c:pt idx="10">
                  <c:v>47.158951999999999</c:v>
                </c:pt>
                <c:pt idx="11">
                  <c:v>47.158954999999999</c:v>
                </c:pt>
                <c:pt idx="12">
                  <c:v>47.158952999999997</c:v>
                </c:pt>
                <c:pt idx="13">
                  <c:v>47.158957999999998</c:v>
                </c:pt>
                <c:pt idx="14">
                  <c:v>47.158963</c:v>
                </c:pt>
                <c:pt idx="15">
                  <c:v>47.158962000000002</c:v>
                </c:pt>
                <c:pt idx="16">
                  <c:v>47.158949</c:v>
                </c:pt>
                <c:pt idx="17">
                  <c:v>47.158923999999999</c:v>
                </c:pt>
                <c:pt idx="18">
                  <c:v>47.158872000000002</c:v>
                </c:pt>
                <c:pt idx="19">
                  <c:v>47.158814</c:v>
                </c:pt>
                <c:pt idx="20">
                  <c:v>47.158759000000003</c:v>
                </c:pt>
                <c:pt idx="21">
                  <c:v>47.158695999999999</c:v>
                </c:pt>
                <c:pt idx="22">
                  <c:v>47.158645</c:v>
                </c:pt>
                <c:pt idx="23">
                  <c:v>47.158614</c:v>
                </c:pt>
                <c:pt idx="24">
                  <c:v>47.158594000000001</c:v>
                </c:pt>
                <c:pt idx="25">
                  <c:v>47.158582000000003</c:v>
                </c:pt>
                <c:pt idx="26">
                  <c:v>47.158582000000003</c:v>
                </c:pt>
                <c:pt idx="27">
                  <c:v>47.158594000000001</c:v>
                </c:pt>
                <c:pt idx="28">
                  <c:v>47.158614</c:v>
                </c:pt>
                <c:pt idx="29">
                  <c:v>47.158655000000003</c:v>
                </c:pt>
                <c:pt idx="30">
                  <c:v>47.158707999999997</c:v>
                </c:pt>
                <c:pt idx="31">
                  <c:v>47.158768999999999</c:v>
                </c:pt>
                <c:pt idx="32">
                  <c:v>47.158839</c:v>
                </c:pt>
                <c:pt idx="33">
                  <c:v>47.158914000000003</c:v>
                </c:pt>
                <c:pt idx="34">
                  <c:v>47.159027000000002</c:v>
                </c:pt>
                <c:pt idx="35">
                  <c:v>47.159123000000001</c:v>
                </c:pt>
                <c:pt idx="36">
                  <c:v>47.159235000000002</c:v>
                </c:pt>
                <c:pt idx="37">
                  <c:v>47.159367000000003</c:v>
                </c:pt>
                <c:pt idx="38">
                  <c:v>47.159506999999998</c:v>
                </c:pt>
                <c:pt idx="39">
                  <c:v>47.159641999999998</c:v>
                </c:pt>
                <c:pt idx="40">
                  <c:v>47.159773999999999</c:v>
                </c:pt>
                <c:pt idx="41">
                  <c:v>47.159920999999997</c:v>
                </c:pt>
                <c:pt idx="42">
                  <c:v>47.159927000000003</c:v>
                </c:pt>
                <c:pt idx="43">
                  <c:v>47.160057000000002</c:v>
                </c:pt>
                <c:pt idx="44">
                  <c:v>47.160325999999998</c:v>
                </c:pt>
                <c:pt idx="45">
                  <c:v>47.160466999999997</c:v>
                </c:pt>
                <c:pt idx="46">
                  <c:v>47.160473000000003</c:v>
                </c:pt>
                <c:pt idx="47">
                  <c:v>47.160612</c:v>
                </c:pt>
                <c:pt idx="48">
                  <c:v>47.160885</c:v>
                </c:pt>
                <c:pt idx="49">
                  <c:v>47.161042000000002</c:v>
                </c:pt>
                <c:pt idx="50">
                  <c:v>47.161200999999998</c:v>
                </c:pt>
                <c:pt idx="51">
                  <c:v>47.161360000000002</c:v>
                </c:pt>
                <c:pt idx="52">
                  <c:v>47.161512999999999</c:v>
                </c:pt>
                <c:pt idx="53">
                  <c:v>47.161670000000001</c:v>
                </c:pt>
                <c:pt idx="54">
                  <c:v>47.161816999999999</c:v>
                </c:pt>
                <c:pt idx="55">
                  <c:v>47.161973000000003</c:v>
                </c:pt>
                <c:pt idx="56">
                  <c:v>47.162140000000001</c:v>
                </c:pt>
                <c:pt idx="57">
                  <c:v>47.162300000000002</c:v>
                </c:pt>
                <c:pt idx="58">
                  <c:v>47.162475000000001</c:v>
                </c:pt>
                <c:pt idx="59">
                  <c:v>47.162649999999999</c:v>
                </c:pt>
                <c:pt idx="60">
                  <c:v>47.16283</c:v>
                </c:pt>
                <c:pt idx="61">
                  <c:v>47.162838000000001</c:v>
                </c:pt>
                <c:pt idx="62">
                  <c:v>47.163182999999997</c:v>
                </c:pt>
                <c:pt idx="63">
                  <c:v>47.163359999999997</c:v>
                </c:pt>
                <c:pt idx="64">
                  <c:v>47.163525999999997</c:v>
                </c:pt>
                <c:pt idx="65">
                  <c:v>47.163674</c:v>
                </c:pt>
                <c:pt idx="66">
                  <c:v>47.163822000000003</c:v>
                </c:pt>
                <c:pt idx="67">
                  <c:v>47.163828000000002</c:v>
                </c:pt>
                <c:pt idx="68">
                  <c:v>47.163953999999997</c:v>
                </c:pt>
                <c:pt idx="69">
                  <c:v>47.164177000000002</c:v>
                </c:pt>
                <c:pt idx="70">
                  <c:v>47.164273000000001</c:v>
                </c:pt>
                <c:pt idx="71">
                  <c:v>47.164344999999997</c:v>
                </c:pt>
                <c:pt idx="72">
                  <c:v>47.164347999999997</c:v>
                </c:pt>
                <c:pt idx="73">
                  <c:v>47.164408999999999</c:v>
                </c:pt>
                <c:pt idx="74">
                  <c:v>47.164563000000001</c:v>
                </c:pt>
                <c:pt idx="75">
                  <c:v>47.164582000000003</c:v>
                </c:pt>
                <c:pt idx="76">
                  <c:v>47.164574999999999</c:v>
                </c:pt>
                <c:pt idx="77">
                  <c:v>47.164551000000003</c:v>
                </c:pt>
                <c:pt idx="78">
                  <c:v>47.164552999999998</c:v>
                </c:pt>
                <c:pt idx="79">
                  <c:v>47.164475000000003</c:v>
                </c:pt>
                <c:pt idx="80">
                  <c:v>47.164434999999997</c:v>
                </c:pt>
                <c:pt idx="81">
                  <c:v>47.164397000000001</c:v>
                </c:pt>
                <c:pt idx="82">
                  <c:v>47.164394999999999</c:v>
                </c:pt>
                <c:pt idx="83">
                  <c:v>47.164319999999996</c:v>
                </c:pt>
                <c:pt idx="84">
                  <c:v>47.164316999999997</c:v>
                </c:pt>
                <c:pt idx="85">
                  <c:v>47.164293999999998</c:v>
                </c:pt>
                <c:pt idx="86">
                  <c:v>47.164293000000001</c:v>
                </c:pt>
                <c:pt idx="87">
                  <c:v>47.164268</c:v>
                </c:pt>
                <c:pt idx="88">
                  <c:v>47.164267000000002</c:v>
                </c:pt>
                <c:pt idx="89">
                  <c:v>47.164163000000002</c:v>
                </c:pt>
                <c:pt idx="90">
                  <c:v>47.16433</c:v>
                </c:pt>
                <c:pt idx="91">
                  <c:v>47.164338000000001</c:v>
                </c:pt>
                <c:pt idx="92">
                  <c:v>47.164352000000001</c:v>
                </c:pt>
                <c:pt idx="93">
                  <c:v>47.164352999999998</c:v>
                </c:pt>
                <c:pt idx="94">
                  <c:v>47.164278000000003</c:v>
                </c:pt>
                <c:pt idx="95">
                  <c:v>47.164239000000002</c:v>
                </c:pt>
                <c:pt idx="96">
                  <c:v>47.164237</c:v>
                </c:pt>
                <c:pt idx="97">
                  <c:v>47.164109000000003</c:v>
                </c:pt>
                <c:pt idx="98">
                  <c:v>47.163995</c:v>
                </c:pt>
                <c:pt idx="99">
                  <c:v>47.163859000000002</c:v>
                </c:pt>
                <c:pt idx="100">
                  <c:v>47.163800000000002</c:v>
                </c:pt>
                <c:pt idx="101">
                  <c:v>47.163764</c:v>
                </c:pt>
                <c:pt idx="102">
                  <c:v>47.163736</c:v>
                </c:pt>
                <c:pt idx="103">
                  <c:v>47.163705999999998</c:v>
                </c:pt>
                <c:pt idx="104">
                  <c:v>47.163673000000003</c:v>
                </c:pt>
                <c:pt idx="105">
                  <c:v>47.163629999999998</c:v>
                </c:pt>
                <c:pt idx="106">
                  <c:v>47.163628000000003</c:v>
                </c:pt>
                <c:pt idx="107">
                  <c:v>47.163508</c:v>
                </c:pt>
                <c:pt idx="108">
                  <c:v>47.163406999999999</c:v>
                </c:pt>
                <c:pt idx="109">
                  <c:v>47.163403000000002</c:v>
                </c:pt>
                <c:pt idx="110">
                  <c:v>47.163291999999998</c:v>
                </c:pt>
                <c:pt idx="111">
                  <c:v>47.163193999999997</c:v>
                </c:pt>
                <c:pt idx="112">
                  <c:v>47.163099000000003</c:v>
                </c:pt>
                <c:pt idx="113">
                  <c:v>47.162939000000001</c:v>
                </c:pt>
                <c:pt idx="114">
                  <c:v>47.162688000000003</c:v>
                </c:pt>
                <c:pt idx="115">
                  <c:v>47.162677000000002</c:v>
                </c:pt>
                <c:pt idx="116">
                  <c:v>47.162328000000002</c:v>
                </c:pt>
                <c:pt idx="117">
                  <c:v>47.162162000000002</c:v>
                </c:pt>
                <c:pt idx="118">
                  <c:v>47.162154999999998</c:v>
                </c:pt>
                <c:pt idx="119">
                  <c:v>47.161994</c:v>
                </c:pt>
                <c:pt idx="120">
                  <c:v>47.161665999999997</c:v>
                </c:pt>
                <c:pt idx="121">
                  <c:v>47.161493999999998</c:v>
                </c:pt>
                <c:pt idx="122">
                  <c:v>47.161352999999998</c:v>
                </c:pt>
                <c:pt idx="123">
                  <c:v>47.161217999999998</c:v>
                </c:pt>
                <c:pt idx="124">
                  <c:v>47.161073999999999</c:v>
                </c:pt>
                <c:pt idx="125">
                  <c:v>47.160926000000003</c:v>
                </c:pt>
                <c:pt idx="126">
                  <c:v>47.160919999999997</c:v>
                </c:pt>
                <c:pt idx="127">
                  <c:v>47.160778000000001</c:v>
                </c:pt>
                <c:pt idx="128">
                  <c:v>47.160494</c:v>
                </c:pt>
                <c:pt idx="129">
                  <c:v>47.160339</c:v>
                </c:pt>
                <c:pt idx="130">
                  <c:v>47.160333000000001</c:v>
                </c:pt>
                <c:pt idx="131">
                  <c:v>47.160203000000003</c:v>
                </c:pt>
                <c:pt idx="132">
                  <c:v>47.160071000000002</c:v>
                </c:pt>
                <c:pt idx="133">
                  <c:v>47.159810999999998</c:v>
                </c:pt>
                <c:pt idx="134">
                  <c:v>47.159678</c:v>
                </c:pt>
                <c:pt idx="135">
                  <c:v>47.159672999999998</c:v>
                </c:pt>
                <c:pt idx="136">
                  <c:v>47.159424000000001</c:v>
                </c:pt>
              </c:numCache>
            </c:numRef>
          </c:xVal>
          <c:yVal>
            <c:numRef>
              <c:f>'Lap 2 data'!$AR$10:$AR$150</c:f>
              <c:numCache>
                <c:formatCode>General</c:formatCode>
                <c:ptCount val="141"/>
                <c:pt idx="0">
                  <c:v>-88.490215000000006</c:v>
                </c:pt>
                <c:pt idx="1">
                  <c:v>-88.490065999999999</c:v>
                </c:pt>
                <c:pt idx="2">
                  <c:v>-88.489908999999997</c:v>
                </c:pt>
                <c:pt idx="3">
                  <c:v>-88.489750000000001</c:v>
                </c:pt>
                <c:pt idx="4">
                  <c:v>-88.489598999999998</c:v>
                </c:pt>
                <c:pt idx="5">
                  <c:v>-88.489445000000003</c:v>
                </c:pt>
                <c:pt idx="6">
                  <c:v>-88.489273999999995</c:v>
                </c:pt>
                <c:pt idx="7">
                  <c:v>-88.489058999999997</c:v>
                </c:pt>
                <c:pt idx="8">
                  <c:v>-88.488825000000006</c:v>
                </c:pt>
                <c:pt idx="9">
                  <c:v>-88.488591999999997</c:v>
                </c:pt>
                <c:pt idx="10">
                  <c:v>-88.488344999999995</c:v>
                </c:pt>
                <c:pt idx="11">
                  <c:v>-88.488085999999996</c:v>
                </c:pt>
                <c:pt idx="12">
                  <c:v>-88.487812000000005</c:v>
                </c:pt>
                <c:pt idx="13">
                  <c:v>-88.487533999999997</c:v>
                </c:pt>
                <c:pt idx="14">
                  <c:v>-88.487255000000005</c:v>
                </c:pt>
                <c:pt idx="15">
                  <c:v>-88.486984000000007</c:v>
                </c:pt>
                <c:pt idx="16">
                  <c:v>-88.486712999999995</c:v>
                </c:pt>
                <c:pt idx="17">
                  <c:v>-88.486446000000001</c:v>
                </c:pt>
                <c:pt idx="18">
                  <c:v>-88.486188999999996</c:v>
                </c:pt>
                <c:pt idx="19">
                  <c:v>-88.485947999999993</c:v>
                </c:pt>
                <c:pt idx="20">
                  <c:v>-88.485746000000006</c:v>
                </c:pt>
                <c:pt idx="21">
                  <c:v>-88.485562999999999</c:v>
                </c:pt>
                <c:pt idx="22">
                  <c:v>-88.485387000000003</c:v>
                </c:pt>
                <c:pt idx="23">
                  <c:v>-88.485217000000006</c:v>
                </c:pt>
                <c:pt idx="24">
                  <c:v>-88.485055000000003</c:v>
                </c:pt>
                <c:pt idx="25">
                  <c:v>-88.484903000000003</c:v>
                </c:pt>
                <c:pt idx="26">
                  <c:v>-88.484753999999995</c:v>
                </c:pt>
                <c:pt idx="27">
                  <c:v>-88.484617999999998</c:v>
                </c:pt>
                <c:pt idx="28">
                  <c:v>-88.484492000000003</c:v>
                </c:pt>
                <c:pt idx="29">
                  <c:v>-88.484382999999994</c:v>
                </c:pt>
                <c:pt idx="30">
                  <c:v>-88.484285999999997</c:v>
                </c:pt>
                <c:pt idx="31">
                  <c:v>-88.484194000000002</c:v>
                </c:pt>
                <c:pt idx="32">
                  <c:v>-88.484116</c:v>
                </c:pt>
                <c:pt idx="33">
                  <c:v>-88.484074000000007</c:v>
                </c:pt>
                <c:pt idx="34">
                  <c:v>-88.484059000000002</c:v>
                </c:pt>
                <c:pt idx="35">
                  <c:v>-88.484031000000002</c:v>
                </c:pt>
                <c:pt idx="36">
                  <c:v>-88.484046000000006</c:v>
                </c:pt>
                <c:pt idx="37">
                  <c:v>-88.484066999999996</c:v>
                </c:pt>
                <c:pt idx="38">
                  <c:v>-88.484081000000003</c:v>
                </c:pt>
                <c:pt idx="39">
                  <c:v>-88.484089999999995</c:v>
                </c:pt>
                <c:pt idx="40">
                  <c:v>-88.484098000000003</c:v>
                </c:pt>
                <c:pt idx="41">
                  <c:v>-88.484110999999999</c:v>
                </c:pt>
                <c:pt idx="42">
                  <c:v>-88.484111999999996</c:v>
                </c:pt>
                <c:pt idx="43">
                  <c:v>-88.484120000000004</c:v>
                </c:pt>
                <c:pt idx="44">
                  <c:v>-88.484137000000004</c:v>
                </c:pt>
                <c:pt idx="45">
                  <c:v>-88.484138000000002</c:v>
                </c:pt>
                <c:pt idx="46">
                  <c:v>-88.484138000000002</c:v>
                </c:pt>
                <c:pt idx="47">
                  <c:v>-88.484101999999993</c:v>
                </c:pt>
                <c:pt idx="48">
                  <c:v>-88.483982999999995</c:v>
                </c:pt>
                <c:pt idx="49">
                  <c:v>-88.483943999999994</c:v>
                </c:pt>
                <c:pt idx="50">
                  <c:v>-88.483930999999998</c:v>
                </c:pt>
                <c:pt idx="51">
                  <c:v>-88.483936999999997</c:v>
                </c:pt>
                <c:pt idx="52">
                  <c:v>-88.483925999999997</c:v>
                </c:pt>
                <c:pt idx="53">
                  <c:v>-88.484014000000002</c:v>
                </c:pt>
                <c:pt idx="54">
                  <c:v>-88.484117999999995</c:v>
                </c:pt>
                <c:pt idx="55">
                  <c:v>-88.484165000000004</c:v>
                </c:pt>
                <c:pt idx="56">
                  <c:v>-88.484178999999997</c:v>
                </c:pt>
                <c:pt idx="57">
                  <c:v>-88.484211000000002</c:v>
                </c:pt>
                <c:pt idx="58">
                  <c:v>-88.484172000000001</c:v>
                </c:pt>
                <c:pt idx="59">
                  <c:v>-88.484160000000003</c:v>
                </c:pt>
                <c:pt idx="60">
                  <c:v>-88.484167999999997</c:v>
                </c:pt>
                <c:pt idx="61">
                  <c:v>-88.484167999999997</c:v>
                </c:pt>
                <c:pt idx="62">
                  <c:v>-88.484257999999997</c:v>
                </c:pt>
                <c:pt idx="63">
                  <c:v>-88.484348999999995</c:v>
                </c:pt>
                <c:pt idx="64">
                  <c:v>-88.484455999999994</c:v>
                </c:pt>
                <c:pt idx="65">
                  <c:v>-88.484617999999998</c:v>
                </c:pt>
                <c:pt idx="66">
                  <c:v>-88.484782999999993</c:v>
                </c:pt>
                <c:pt idx="67">
                  <c:v>-88.484790000000004</c:v>
                </c:pt>
                <c:pt idx="68">
                  <c:v>-88.484970000000004</c:v>
                </c:pt>
                <c:pt idx="69">
                  <c:v>-88.485383999999996</c:v>
                </c:pt>
                <c:pt idx="70">
                  <c:v>-88.485623000000004</c:v>
                </c:pt>
                <c:pt idx="71">
                  <c:v>-88.485844</c:v>
                </c:pt>
                <c:pt idx="72">
                  <c:v>-88.485853000000006</c:v>
                </c:pt>
                <c:pt idx="73">
                  <c:v>-88.486041999999998</c:v>
                </c:pt>
                <c:pt idx="74">
                  <c:v>-88.486277999999999</c:v>
                </c:pt>
                <c:pt idx="75">
                  <c:v>-88.48648</c:v>
                </c:pt>
                <c:pt idx="76">
                  <c:v>-88.486686000000006</c:v>
                </c:pt>
                <c:pt idx="77">
                  <c:v>-88.486889000000005</c:v>
                </c:pt>
                <c:pt idx="78">
                  <c:v>-88.487036000000003</c:v>
                </c:pt>
                <c:pt idx="79">
                  <c:v>-88.487247999999994</c:v>
                </c:pt>
                <c:pt idx="80">
                  <c:v>-88.487425999999999</c:v>
                </c:pt>
                <c:pt idx="81">
                  <c:v>-88.487602999999993</c:v>
                </c:pt>
                <c:pt idx="82">
                  <c:v>-88.487610000000004</c:v>
                </c:pt>
                <c:pt idx="83">
                  <c:v>-88.487919000000005</c:v>
                </c:pt>
                <c:pt idx="84">
                  <c:v>-88.487932999999998</c:v>
                </c:pt>
                <c:pt idx="85">
                  <c:v>-88.48809</c:v>
                </c:pt>
                <c:pt idx="86">
                  <c:v>-88.488096999999996</c:v>
                </c:pt>
                <c:pt idx="87">
                  <c:v>-88.488249999999994</c:v>
                </c:pt>
                <c:pt idx="88">
                  <c:v>-88.488257000000004</c:v>
                </c:pt>
                <c:pt idx="89">
                  <c:v>-88.488872999999998</c:v>
                </c:pt>
                <c:pt idx="90">
                  <c:v>-88.488967000000002</c:v>
                </c:pt>
                <c:pt idx="91">
                  <c:v>-88.488969999999995</c:v>
                </c:pt>
                <c:pt idx="92">
                  <c:v>-88.489248000000003</c:v>
                </c:pt>
                <c:pt idx="93">
                  <c:v>-88.489260000000002</c:v>
                </c:pt>
                <c:pt idx="94">
                  <c:v>-88.489377000000005</c:v>
                </c:pt>
                <c:pt idx="95">
                  <c:v>-88.489643999999998</c:v>
                </c:pt>
                <c:pt idx="96">
                  <c:v>-88.489654999999999</c:v>
                </c:pt>
                <c:pt idx="97">
                  <c:v>-88.489769999999993</c:v>
                </c:pt>
                <c:pt idx="98">
                  <c:v>-88.490026</c:v>
                </c:pt>
                <c:pt idx="99">
                  <c:v>-88.490160000000003</c:v>
                </c:pt>
                <c:pt idx="100">
                  <c:v>-88.490323000000004</c:v>
                </c:pt>
                <c:pt idx="101">
                  <c:v>-88.490504000000001</c:v>
                </c:pt>
                <c:pt idx="102">
                  <c:v>-88.490684000000002</c:v>
                </c:pt>
                <c:pt idx="103">
                  <c:v>-88.490864000000002</c:v>
                </c:pt>
                <c:pt idx="104">
                  <c:v>-88.491039999999998</c:v>
                </c:pt>
                <c:pt idx="105">
                  <c:v>-88.491213000000002</c:v>
                </c:pt>
                <c:pt idx="106">
                  <c:v>-88.491219999999998</c:v>
                </c:pt>
                <c:pt idx="107">
                  <c:v>-88.491533000000004</c:v>
                </c:pt>
                <c:pt idx="108">
                  <c:v>-88.491664999999998</c:v>
                </c:pt>
                <c:pt idx="109">
                  <c:v>-88.491669999999999</c:v>
                </c:pt>
                <c:pt idx="110">
                  <c:v>-88.491765999999998</c:v>
                </c:pt>
                <c:pt idx="111">
                  <c:v>-88.491884999999996</c:v>
                </c:pt>
                <c:pt idx="112">
                  <c:v>-88.492005000000006</c:v>
                </c:pt>
                <c:pt idx="113">
                  <c:v>-88.491989000000004</c:v>
                </c:pt>
                <c:pt idx="114">
                  <c:v>-88.492082999999994</c:v>
                </c:pt>
                <c:pt idx="115">
                  <c:v>-88.492086999999998</c:v>
                </c:pt>
                <c:pt idx="116">
                  <c:v>-88.491927000000004</c:v>
                </c:pt>
                <c:pt idx="117">
                  <c:v>-88.491864000000007</c:v>
                </c:pt>
                <c:pt idx="118">
                  <c:v>-88.491861999999998</c:v>
                </c:pt>
                <c:pt idx="119">
                  <c:v>-88.491722999999993</c:v>
                </c:pt>
                <c:pt idx="120">
                  <c:v>-88.491523000000001</c:v>
                </c:pt>
                <c:pt idx="121">
                  <c:v>-88.49136</c:v>
                </c:pt>
                <c:pt idx="122">
                  <c:v>-88.491193999999993</c:v>
                </c:pt>
                <c:pt idx="123">
                  <c:v>-88.491033999999999</c:v>
                </c:pt>
                <c:pt idx="124">
                  <c:v>-88.490916999999996</c:v>
                </c:pt>
                <c:pt idx="125">
                  <c:v>-88.490832999999995</c:v>
                </c:pt>
                <c:pt idx="126">
                  <c:v>-88.490830000000003</c:v>
                </c:pt>
                <c:pt idx="127">
                  <c:v>-88.490773000000004</c:v>
                </c:pt>
                <c:pt idx="128">
                  <c:v>-88.490662</c:v>
                </c:pt>
                <c:pt idx="129">
                  <c:v>-88.490675999999993</c:v>
                </c:pt>
                <c:pt idx="130">
                  <c:v>-88.490677000000005</c:v>
                </c:pt>
                <c:pt idx="131">
                  <c:v>-88.490669999999994</c:v>
                </c:pt>
                <c:pt idx="132">
                  <c:v>-88.490665000000007</c:v>
                </c:pt>
                <c:pt idx="133">
                  <c:v>-88.490654000000006</c:v>
                </c:pt>
                <c:pt idx="134">
                  <c:v>-88.490537000000003</c:v>
                </c:pt>
                <c:pt idx="135">
                  <c:v>-88.490532000000002</c:v>
                </c:pt>
                <c:pt idx="136">
                  <c:v>-88.490468000000007</c:v>
                </c:pt>
              </c:numCache>
            </c:numRef>
          </c:yVal>
          <c:smooth val="1"/>
        </c:ser>
        <c:ser>
          <c:idx val="2"/>
          <c:order val="2"/>
          <c:tx>
            <c:v>Lap3</c:v>
          </c:tx>
          <c:marker>
            <c:symbol val="none"/>
          </c:marker>
          <c:xVal>
            <c:numRef>
              <c:f>'Lap 3 data'!$AQ$10:$AQ$150</c:f>
              <c:numCache>
                <c:formatCode>General</c:formatCode>
                <c:ptCount val="141"/>
                <c:pt idx="0">
                  <c:v>47.159424000000001</c:v>
                </c:pt>
                <c:pt idx="1">
                  <c:v>47.159374</c:v>
                </c:pt>
                <c:pt idx="2">
                  <c:v>47.159274000000003</c:v>
                </c:pt>
                <c:pt idx="3">
                  <c:v>47.159171999999998</c:v>
                </c:pt>
                <c:pt idx="4">
                  <c:v>47.159077000000003</c:v>
                </c:pt>
                <c:pt idx="5">
                  <c:v>47.159005999999998</c:v>
                </c:pt>
                <c:pt idx="6">
                  <c:v>47.158954000000001</c:v>
                </c:pt>
                <c:pt idx="7">
                  <c:v>47.158917000000002</c:v>
                </c:pt>
                <c:pt idx="8">
                  <c:v>47.158903000000002</c:v>
                </c:pt>
                <c:pt idx="9">
                  <c:v>47.158906999999999</c:v>
                </c:pt>
                <c:pt idx="10">
                  <c:v>47.158915</c:v>
                </c:pt>
                <c:pt idx="11">
                  <c:v>47.158923000000001</c:v>
                </c:pt>
                <c:pt idx="12">
                  <c:v>47.158929999999998</c:v>
                </c:pt>
                <c:pt idx="13">
                  <c:v>47.158932</c:v>
                </c:pt>
                <c:pt idx="14">
                  <c:v>47.158921999999997</c:v>
                </c:pt>
                <c:pt idx="15">
                  <c:v>47.158889000000002</c:v>
                </c:pt>
                <c:pt idx="16">
                  <c:v>47.158839</c:v>
                </c:pt>
                <c:pt idx="17">
                  <c:v>47.158783999999997</c:v>
                </c:pt>
                <c:pt idx="18">
                  <c:v>47.158724999999997</c:v>
                </c:pt>
                <c:pt idx="19">
                  <c:v>47.158667000000001</c:v>
                </c:pt>
                <c:pt idx="20">
                  <c:v>47.158619999999999</c:v>
                </c:pt>
                <c:pt idx="21">
                  <c:v>47.158588000000002</c:v>
                </c:pt>
                <c:pt idx="22">
                  <c:v>47.158566</c:v>
                </c:pt>
                <c:pt idx="23">
                  <c:v>47.158552999999998</c:v>
                </c:pt>
                <c:pt idx="24">
                  <c:v>47.158548000000003</c:v>
                </c:pt>
                <c:pt idx="25">
                  <c:v>47.158557999999999</c:v>
                </c:pt>
                <c:pt idx="26">
                  <c:v>47.158569</c:v>
                </c:pt>
                <c:pt idx="27">
                  <c:v>47.158596000000003</c:v>
                </c:pt>
                <c:pt idx="28">
                  <c:v>47.158636000000001</c:v>
                </c:pt>
                <c:pt idx="29">
                  <c:v>47.158696999999997</c:v>
                </c:pt>
                <c:pt idx="30">
                  <c:v>47.158759000000003</c:v>
                </c:pt>
                <c:pt idx="31">
                  <c:v>47.158835000000003</c:v>
                </c:pt>
                <c:pt idx="32">
                  <c:v>47.158920999999999</c:v>
                </c:pt>
                <c:pt idx="33">
                  <c:v>47.159013999999999</c:v>
                </c:pt>
                <c:pt idx="34">
                  <c:v>47.159118999999997</c:v>
                </c:pt>
                <c:pt idx="35">
                  <c:v>47.159225999999997</c:v>
                </c:pt>
                <c:pt idx="36">
                  <c:v>47.159342000000002</c:v>
                </c:pt>
                <c:pt idx="37">
                  <c:v>47.159467999999997</c:v>
                </c:pt>
                <c:pt idx="38">
                  <c:v>47.159595000000003</c:v>
                </c:pt>
                <c:pt idx="39">
                  <c:v>47.15972</c:v>
                </c:pt>
                <c:pt idx="40">
                  <c:v>47.159846999999999</c:v>
                </c:pt>
                <c:pt idx="41">
                  <c:v>47.159972000000003</c:v>
                </c:pt>
                <c:pt idx="42">
                  <c:v>47.159976999999998</c:v>
                </c:pt>
                <c:pt idx="43">
                  <c:v>47.160223999999999</c:v>
                </c:pt>
                <c:pt idx="44">
                  <c:v>47.160235</c:v>
                </c:pt>
                <c:pt idx="45">
                  <c:v>47.160500999999996</c:v>
                </c:pt>
                <c:pt idx="46">
                  <c:v>47.160656000000003</c:v>
                </c:pt>
                <c:pt idx="47">
                  <c:v>47.160794000000003</c:v>
                </c:pt>
                <c:pt idx="48">
                  <c:v>47.160936999999997</c:v>
                </c:pt>
                <c:pt idx="49">
                  <c:v>47.161084000000002</c:v>
                </c:pt>
                <c:pt idx="50">
                  <c:v>47.161226999999997</c:v>
                </c:pt>
                <c:pt idx="51">
                  <c:v>47.161380999999999</c:v>
                </c:pt>
                <c:pt idx="52">
                  <c:v>47.161534000000003</c:v>
                </c:pt>
                <c:pt idx="53">
                  <c:v>47.161681000000002</c:v>
                </c:pt>
                <c:pt idx="54">
                  <c:v>47.161824000000003</c:v>
                </c:pt>
                <c:pt idx="55">
                  <c:v>47.161971999999999</c:v>
                </c:pt>
                <c:pt idx="56">
                  <c:v>47.162134999999999</c:v>
                </c:pt>
                <c:pt idx="57">
                  <c:v>47.162298</c:v>
                </c:pt>
                <c:pt idx="58">
                  <c:v>47.162464999999997</c:v>
                </c:pt>
                <c:pt idx="59">
                  <c:v>47.162635000000002</c:v>
                </c:pt>
                <c:pt idx="60">
                  <c:v>47.16281</c:v>
                </c:pt>
                <c:pt idx="61">
                  <c:v>47.162982999999997</c:v>
                </c:pt>
                <c:pt idx="62">
                  <c:v>47.163150999999999</c:v>
                </c:pt>
                <c:pt idx="63">
                  <c:v>47.163313000000002</c:v>
                </c:pt>
                <c:pt idx="64">
                  <c:v>47.163468000000002</c:v>
                </c:pt>
                <c:pt idx="65">
                  <c:v>47.163474999999998</c:v>
                </c:pt>
                <c:pt idx="66">
                  <c:v>47.163772000000002</c:v>
                </c:pt>
                <c:pt idx="67">
                  <c:v>47.163919</c:v>
                </c:pt>
                <c:pt idx="68">
                  <c:v>47.164042999999999</c:v>
                </c:pt>
                <c:pt idx="69">
                  <c:v>47.164152000000001</c:v>
                </c:pt>
                <c:pt idx="70">
                  <c:v>47.164256000000002</c:v>
                </c:pt>
                <c:pt idx="71">
                  <c:v>47.164329000000002</c:v>
                </c:pt>
                <c:pt idx="72">
                  <c:v>47.164394999999999</c:v>
                </c:pt>
                <c:pt idx="73">
                  <c:v>47.164445000000001</c:v>
                </c:pt>
                <c:pt idx="74">
                  <c:v>47.164447000000003</c:v>
                </c:pt>
                <c:pt idx="75">
                  <c:v>47.164521999999998</c:v>
                </c:pt>
                <c:pt idx="76">
                  <c:v>47.164532999999999</c:v>
                </c:pt>
                <c:pt idx="77">
                  <c:v>47.164563999999999</c:v>
                </c:pt>
                <c:pt idx="78">
                  <c:v>47.164535999999998</c:v>
                </c:pt>
                <c:pt idx="79">
                  <c:v>47.164496999999997</c:v>
                </c:pt>
                <c:pt idx="80">
                  <c:v>47.164475000000003</c:v>
                </c:pt>
                <c:pt idx="81">
                  <c:v>47.164453999999999</c:v>
                </c:pt>
                <c:pt idx="82">
                  <c:v>47.164385000000003</c:v>
                </c:pt>
                <c:pt idx="83">
                  <c:v>47.164346999999999</c:v>
                </c:pt>
                <c:pt idx="84">
                  <c:v>47.164344999999997</c:v>
                </c:pt>
                <c:pt idx="85">
                  <c:v>47.164310999999998</c:v>
                </c:pt>
                <c:pt idx="86">
                  <c:v>47.164278000000003</c:v>
                </c:pt>
                <c:pt idx="87">
                  <c:v>47.164307000000001</c:v>
                </c:pt>
                <c:pt idx="88">
                  <c:v>47.164307999999998</c:v>
                </c:pt>
                <c:pt idx="89">
                  <c:v>47.164358</c:v>
                </c:pt>
                <c:pt idx="90">
                  <c:v>47.164380999999999</c:v>
                </c:pt>
                <c:pt idx="91">
                  <c:v>47.164403999999998</c:v>
                </c:pt>
                <c:pt idx="92">
                  <c:v>47.164414999999998</c:v>
                </c:pt>
                <c:pt idx="93">
                  <c:v>47.164377000000002</c:v>
                </c:pt>
                <c:pt idx="94">
                  <c:v>47.164375</c:v>
                </c:pt>
                <c:pt idx="95">
                  <c:v>47.164310999999998</c:v>
                </c:pt>
                <c:pt idx="96">
                  <c:v>47.164307999999998</c:v>
                </c:pt>
                <c:pt idx="97">
                  <c:v>47.164197999999999</c:v>
                </c:pt>
                <c:pt idx="98">
                  <c:v>47.164192999999997</c:v>
                </c:pt>
                <c:pt idx="99">
                  <c:v>47.164065999999998</c:v>
                </c:pt>
                <c:pt idx="100">
                  <c:v>47.163904000000002</c:v>
                </c:pt>
                <c:pt idx="101">
                  <c:v>47.163843999999997</c:v>
                </c:pt>
                <c:pt idx="102">
                  <c:v>47.163815999999997</c:v>
                </c:pt>
                <c:pt idx="103">
                  <c:v>47.163791000000003</c:v>
                </c:pt>
                <c:pt idx="104">
                  <c:v>47.16375</c:v>
                </c:pt>
                <c:pt idx="105">
                  <c:v>47.163710000000002</c:v>
                </c:pt>
                <c:pt idx="106">
                  <c:v>47.163657000000001</c:v>
                </c:pt>
                <c:pt idx="107">
                  <c:v>47.163654999999999</c:v>
                </c:pt>
                <c:pt idx="108">
                  <c:v>47.163521000000003</c:v>
                </c:pt>
                <c:pt idx="109">
                  <c:v>47.163514999999997</c:v>
                </c:pt>
                <c:pt idx="110">
                  <c:v>47.163406999999999</c:v>
                </c:pt>
                <c:pt idx="111">
                  <c:v>47.16328</c:v>
                </c:pt>
                <c:pt idx="112">
                  <c:v>47.163012000000002</c:v>
                </c:pt>
                <c:pt idx="113">
                  <c:v>47.162852000000001</c:v>
                </c:pt>
                <c:pt idx="114">
                  <c:v>47.162689</c:v>
                </c:pt>
                <c:pt idx="115">
                  <c:v>47.162519000000003</c:v>
                </c:pt>
                <c:pt idx="116">
                  <c:v>47.162351999999998</c:v>
                </c:pt>
                <c:pt idx="117">
                  <c:v>47.162182000000001</c:v>
                </c:pt>
                <c:pt idx="118">
                  <c:v>47.162174999999998</c:v>
                </c:pt>
                <c:pt idx="119">
                  <c:v>47.162004000000003</c:v>
                </c:pt>
                <c:pt idx="120">
                  <c:v>47.161681999999999</c:v>
                </c:pt>
                <c:pt idx="121">
                  <c:v>47.161520000000003</c:v>
                </c:pt>
                <c:pt idx="122">
                  <c:v>47.161371000000003</c:v>
                </c:pt>
                <c:pt idx="123">
                  <c:v>47.161242000000001</c:v>
                </c:pt>
                <c:pt idx="124">
                  <c:v>47.161105999999997</c:v>
                </c:pt>
                <c:pt idx="125">
                  <c:v>47.160963000000002</c:v>
                </c:pt>
                <c:pt idx="126">
                  <c:v>47.160957000000003</c:v>
                </c:pt>
                <c:pt idx="127">
                  <c:v>47.160674999999998</c:v>
                </c:pt>
                <c:pt idx="128">
                  <c:v>47.160525999999997</c:v>
                </c:pt>
                <c:pt idx="129">
                  <c:v>47.160378000000001</c:v>
                </c:pt>
                <c:pt idx="130">
                  <c:v>47.160372000000002</c:v>
                </c:pt>
                <c:pt idx="131">
                  <c:v>47.160089999999997</c:v>
                </c:pt>
                <c:pt idx="132">
                  <c:v>47.159941000000003</c:v>
                </c:pt>
                <c:pt idx="133">
                  <c:v>47.159806000000003</c:v>
                </c:pt>
                <c:pt idx="134">
                  <c:v>47.159697000000001</c:v>
                </c:pt>
                <c:pt idx="135">
                  <c:v>47.159593999999998</c:v>
                </c:pt>
                <c:pt idx="136">
                  <c:v>47.159590000000001</c:v>
                </c:pt>
              </c:numCache>
            </c:numRef>
          </c:xVal>
          <c:yVal>
            <c:numRef>
              <c:f>'Lap 3 data'!$AR$10:$AR$150</c:f>
              <c:numCache>
                <c:formatCode>General</c:formatCode>
                <c:ptCount val="141"/>
                <c:pt idx="0">
                  <c:v>-88.490468000000007</c:v>
                </c:pt>
                <c:pt idx="1">
                  <c:v>-88.490088999999998</c:v>
                </c:pt>
                <c:pt idx="2">
                  <c:v>-88.489928000000006</c:v>
                </c:pt>
                <c:pt idx="3">
                  <c:v>-88.489755000000002</c:v>
                </c:pt>
                <c:pt idx="4">
                  <c:v>-88.489575000000002</c:v>
                </c:pt>
                <c:pt idx="5">
                  <c:v>-88.489361000000002</c:v>
                </c:pt>
                <c:pt idx="6">
                  <c:v>-88.489131999999998</c:v>
                </c:pt>
                <c:pt idx="7">
                  <c:v>-88.488898000000006</c:v>
                </c:pt>
                <c:pt idx="8">
                  <c:v>-88.488641000000001</c:v>
                </c:pt>
                <c:pt idx="9">
                  <c:v>-88.488369000000006</c:v>
                </c:pt>
                <c:pt idx="10">
                  <c:v>-88.488089000000002</c:v>
                </c:pt>
                <c:pt idx="11">
                  <c:v>-88.487803999999997</c:v>
                </c:pt>
                <c:pt idx="12">
                  <c:v>-88.487516999999997</c:v>
                </c:pt>
                <c:pt idx="13">
                  <c:v>-88.487229999999997</c:v>
                </c:pt>
                <c:pt idx="14">
                  <c:v>-88.486952000000002</c:v>
                </c:pt>
                <c:pt idx="15">
                  <c:v>-88.486683999999997</c:v>
                </c:pt>
                <c:pt idx="16">
                  <c:v>-88.486418999999998</c:v>
                </c:pt>
                <c:pt idx="17">
                  <c:v>-88.486198999999999</c:v>
                </c:pt>
                <c:pt idx="18">
                  <c:v>-88.486007999999998</c:v>
                </c:pt>
                <c:pt idx="19">
                  <c:v>-88.485832000000002</c:v>
                </c:pt>
                <c:pt idx="20">
                  <c:v>-88.485659999999996</c:v>
                </c:pt>
                <c:pt idx="21">
                  <c:v>-88.485491999999994</c:v>
                </c:pt>
                <c:pt idx="22">
                  <c:v>-88.485335000000006</c:v>
                </c:pt>
                <c:pt idx="23">
                  <c:v>-88.485183000000006</c:v>
                </c:pt>
                <c:pt idx="24">
                  <c:v>-88.485035999999994</c:v>
                </c:pt>
                <c:pt idx="25">
                  <c:v>-88.484893999999997</c:v>
                </c:pt>
                <c:pt idx="26">
                  <c:v>-88.484763000000001</c:v>
                </c:pt>
                <c:pt idx="27">
                  <c:v>-88.484641999999994</c:v>
                </c:pt>
                <c:pt idx="28">
                  <c:v>-88.484532999999999</c:v>
                </c:pt>
                <c:pt idx="29">
                  <c:v>-88.484437</c:v>
                </c:pt>
                <c:pt idx="30">
                  <c:v>-88.484351000000004</c:v>
                </c:pt>
                <c:pt idx="31">
                  <c:v>-88.484280999999996</c:v>
                </c:pt>
                <c:pt idx="32">
                  <c:v>-88.484227000000004</c:v>
                </c:pt>
                <c:pt idx="33">
                  <c:v>-88.484200999999999</c:v>
                </c:pt>
                <c:pt idx="34">
                  <c:v>-88.484202999999994</c:v>
                </c:pt>
                <c:pt idx="35">
                  <c:v>-88.484210000000004</c:v>
                </c:pt>
                <c:pt idx="36">
                  <c:v>-88.484215000000006</c:v>
                </c:pt>
                <c:pt idx="37">
                  <c:v>-88.484219999999993</c:v>
                </c:pt>
                <c:pt idx="38">
                  <c:v>-88.484229999999997</c:v>
                </c:pt>
                <c:pt idx="39">
                  <c:v>-88.484238000000005</c:v>
                </c:pt>
                <c:pt idx="40">
                  <c:v>-88.484241999999995</c:v>
                </c:pt>
                <c:pt idx="41">
                  <c:v>-88.484246999999996</c:v>
                </c:pt>
                <c:pt idx="42">
                  <c:v>-88.484246999999996</c:v>
                </c:pt>
                <c:pt idx="43">
                  <c:v>-88.484251999999998</c:v>
                </c:pt>
                <c:pt idx="44">
                  <c:v>-88.484251999999998</c:v>
                </c:pt>
                <c:pt idx="45">
                  <c:v>-88.484256999999999</c:v>
                </c:pt>
                <c:pt idx="46">
                  <c:v>-88.484206999999998</c:v>
                </c:pt>
                <c:pt idx="47">
                  <c:v>-88.484144999999998</c:v>
                </c:pt>
                <c:pt idx="48">
                  <c:v>-88.484092000000004</c:v>
                </c:pt>
                <c:pt idx="49">
                  <c:v>-88.484063000000006</c:v>
                </c:pt>
                <c:pt idx="50">
                  <c:v>-88.484024000000005</c:v>
                </c:pt>
                <c:pt idx="51">
                  <c:v>-88.484065000000001</c:v>
                </c:pt>
                <c:pt idx="52">
                  <c:v>-88.484099000000001</c:v>
                </c:pt>
                <c:pt idx="53">
                  <c:v>-88.484143000000003</c:v>
                </c:pt>
                <c:pt idx="54">
                  <c:v>-88.484219999999993</c:v>
                </c:pt>
                <c:pt idx="55">
                  <c:v>-88.484275999999994</c:v>
                </c:pt>
                <c:pt idx="56">
                  <c:v>-88.484281999999993</c:v>
                </c:pt>
                <c:pt idx="57">
                  <c:v>-88.484247999999994</c:v>
                </c:pt>
                <c:pt idx="58">
                  <c:v>-88.484217999999998</c:v>
                </c:pt>
                <c:pt idx="59">
                  <c:v>-88.484202999999994</c:v>
                </c:pt>
                <c:pt idx="60">
                  <c:v>-88.484216000000004</c:v>
                </c:pt>
                <c:pt idx="61">
                  <c:v>-88.484262999999999</c:v>
                </c:pt>
                <c:pt idx="62">
                  <c:v>-88.484335000000002</c:v>
                </c:pt>
                <c:pt idx="63">
                  <c:v>-88.484437999999997</c:v>
                </c:pt>
                <c:pt idx="64">
                  <c:v>-88.484566999999998</c:v>
                </c:pt>
                <c:pt idx="65">
                  <c:v>-88.484572999999997</c:v>
                </c:pt>
                <c:pt idx="66">
                  <c:v>-88.484830000000002</c:v>
                </c:pt>
                <c:pt idx="67">
                  <c:v>-88.485005000000001</c:v>
                </c:pt>
                <c:pt idx="68">
                  <c:v>-88.485195000000004</c:v>
                </c:pt>
                <c:pt idx="69">
                  <c:v>-88.485403000000005</c:v>
                </c:pt>
                <c:pt idx="70">
                  <c:v>-88.485608999999997</c:v>
                </c:pt>
                <c:pt idx="71">
                  <c:v>-88.485822999999996</c:v>
                </c:pt>
                <c:pt idx="72">
                  <c:v>-88.486028000000005</c:v>
                </c:pt>
                <c:pt idx="73">
                  <c:v>-88.486230000000006</c:v>
                </c:pt>
                <c:pt idx="74">
                  <c:v>-88.486238</c:v>
                </c:pt>
                <c:pt idx="75">
                  <c:v>-88.486618000000007</c:v>
                </c:pt>
                <c:pt idx="76">
                  <c:v>-88.486819999999994</c:v>
                </c:pt>
                <c:pt idx="77">
                  <c:v>-88.486965999999995</c:v>
                </c:pt>
                <c:pt idx="78">
                  <c:v>-88.487154000000004</c:v>
                </c:pt>
                <c:pt idx="79">
                  <c:v>-88.487340000000003</c:v>
                </c:pt>
                <c:pt idx="80">
                  <c:v>-88.487429000000006</c:v>
                </c:pt>
                <c:pt idx="81">
                  <c:v>-88.487513000000007</c:v>
                </c:pt>
                <c:pt idx="82">
                  <c:v>-88.487853000000001</c:v>
                </c:pt>
                <c:pt idx="83">
                  <c:v>-88.488001999999994</c:v>
                </c:pt>
                <c:pt idx="84">
                  <c:v>-88.488007999999994</c:v>
                </c:pt>
                <c:pt idx="85">
                  <c:v>-88.488168000000002</c:v>
                </c:pt>
                <c:pt idx="86">
                  <c:v>-88.488335000000006</c:v>
                </c:pt>
                <c:pt idx="87">
                  <c:v>-88.488540999999998</c:v>
                </c:pt>
                <c:pt idx="88">
                  <c:v>-88.488550000000004</c:v>
                </c:pt>
                <c:pt idx="89">
                  <c:v>-88.488651000000004</c:v>
                </c:pt>
                <c:pt idx="90">
                  <c:v>-88.488770000000002</c:v>
                </c:pt>
                <c:pt idx="91">
                  <c:v>-88.488889999999998</c:v>
                </c:pt>
                <c:pt idx="92">
                  <c:v>-88.489138999999994</c:v>
                </c:pt>
                <c:pt idx="93">
                  <c:v>-88.489296999999993</c:v>
                </c:pt>
                <c:pt idx="94">
                  <c:v>-88.489303000000007</c:v>
                </c:pt>
                <c:pt idx="95">
                  <c:v>-88.489594999999994</c:v>
                </c:pt>
                <c:pt idx="96">
                  <c:v>-88.489608000000004</c:v>
                </c:pt>
                <c:pt idx="97">
                  <c:v>-88.489900000000006</c:v>
                </c:pt>
                <c:pt idx="98">
                  <c:v>-88.489913000000001</c:v>
                </c:pt>
                <c:pt idx="99">
                  <c:v>-88.490047000000004</c:v>
                </c:pt>
                <c:pt idx="100">
                  <c:v>-88.490358999999998</c:v>
                </c:pt>
                <c:pt idx="101">
                  <c:v>-88.490540999999993</c:v>
                </c:pt>
                <c:pt idx="102">
                  <c:v>-88.490729999999999</c:v>
                </c:pt>
                <c:pt idx="103">
                  <c:v>-88.490914000000004</c:v>
                </c:pt>
                <c:pt idx="104">
                  <c:v>-88.49109</c:v>
                </c:pt>
                <c:pt idx="105">
                  <c:v>-88.491263000000004</c:v>
                </c:pt>
                <c:pt idx="106">
                  <c:v>-88.491434999999996</c:v>
                </c:pt>
                <c:pt idx="107">
                  <c:v>-88.491442000000006</c:v>
                </c:pt>
                <c:pt idx="108">
                  <c:v>-88.491729000000007</c:v>
                </c:pt>
                <c:pt idx="109">
                  <c:v>-88.491742000000002</c:v>
                </c:pt>
                <c:pt idx="110">
                  <c:v>-88.491843000000003</c:v>
                </c:pt>
                <c:pt idx="111">
                  <c:v>-88.491922000000002</c:v>
                </c:pt>
                <c:pt idx="112">
                  <c:v>-88.492013999999998</c:v>
                </c:pt>
                <c:pt idx="113">
                  <c:v>-88.492012000000003</c:v>
                </c:pt>
                <c:pt idx="114">
                  <c:v>-88.491969999999995</c:v>
                </c:pt>
                <c:pt idx="115">
                  <c:v>-88.491913999999994</c:v>
                </c:pt>
                <c:pt idx="116">
                  <c:v>-88.491834999999995</c:v>
                </c:pt>
                <c:pt idx="117">
                  <c:v>-88.491743999999997</c:v>
                </c:pt>
                <c:pt idx="118">
                  <c:v>-88.491739999999993</c:v>
                </c:pt>
                <c:pt idx="119">
                  <c:v>-88.491646000000003</c:v>
                </c:pt>
                <c:pt idx="120">
                  <c:v>-88.491433999999998</c:v>
                </c:pt>
                <c:pt idx="121">
                  <c:v>-88.491277999999994</c:v>
                </c:pt>
                <c:pt idx="122">
                  <c:v>-88.491118999999998</c:v>
                </c:pt>
                <c:pt idx="123">
                  <c:v>-88.490986000000007</c:v>
                </c:pt>
                <c:pt idx="124">
                  <c:v>-88.490875000000003</c:v>
                </c:pt>
                <c:pt idx="125">
                  <c:v>-88.490796000000003</c:v>
                </c:pt>
                <c:pt idx="126">
                  <c:v>-88.490792999999996</c:v>
                </c:pt>
                <c:pt idx="127">
                  <c:v>-88.490701999999999</c:v>
                </c:pt>
                <c:pt idx="128">
                  <c:v>-88.490645000000001</c:v>
                </c:pt>
                <c:pt idx="129">
                  <c:v>-88.490643000000006</c:v>
                </c:pt>
                <c:pt idx="130">
                  <c:v>-88.490643000000006</c:v>
                </c:pt>
                <c:pt idx="131">
                  <c:v>-88.490628999999998</c:v>
                </c:pt>
                <c:pt idx="132">
                  <c:v>-88.490620000000007</c:v>
                </c:pt>
                <c:pt idx="133">
                  <c:v>-88.490516999999997</c:v>
                </c:pt>
                <c:pt idx="134">
                  <c:v>-88.490357000000003</c:v>
                </c:pt>
                <c:pt idx="135">
                  <c:v>-88.490201999999996</c:v>
                </c:pt>
                <c:pt idx="136">
                  <c:v>-88.490195</c:v>
                </c:pt>
              </c:numCache>
            </c:numRef>
          </c:yVal>
          <c:smooth val="1"/>
        </c:ser>
        <c:ser>
          <c:idx val="3"/>
          <c:order val="3"/>
          <c:tx>
            <c:v>Lap4</c:v>
          </c:tx>
          <c:marker>
            <c:symbol val="none"/>
          </c:marker>
          <c:xVal>
            <c:numRef>
              <c:f>'Lap 4 data'!$AQ$10:$AQ$150</c:f>
              <c:numCache>
                <c:formatCode>General</c:formatCode>
                <c:ptCount val="141"/>
                <c:pt idx="0">
                  <c:v>47.159590000000001</c:v>
                </c:pt>
                <c:pt idx="1">
                  <c:v>47.159405</c:v>
                </c:pt>
                <c:pt idx="2">
                  <c:v>47.159297000000002</c:v>
                </c:pt>
                <c:pt idx="3">
                  <c:v>47.159188</c:v>
                </c:pt>
                <c:pt idx="4">
                  <c:v>47.159103000000002</c:v>
                </c:pt>
                <c:pt idx="5">
                  <c:v>47.159030000000001</c:v>
                </c:pt>
                <c:pt idx="6">
                  <c:v>47.158982000000002</c:v>
                </c:pt>
                <c:pt idx="7">
                  <c:v>47.158960999999998</c:v>
                </c:pt>
                <c:pt idx="8">
                  <c:v>47.158952999999997</c:v>
                </c:pt>
                <c:pt idx="9">
                  <c:v>47.15896</c:v>
                </c:pt>
                <c:pt idx="10">
                  <c:v>47.158966999999997</c:v>
                </c:pt>
                <c:pt idx="11">
                  <c:v>47.158974999999998</c:v>
                </c:pt>
                <c:pt idx="12">
                  <c:v>47.158977</c:v>
                </c:pt>
                <c:pt idx="13">
                  <c:v>47.158971999999999</c:v>
                </c:pt>
                <c:pt idx="14">
                  <c:v>47.158954000000001</c:v>
                </c:pt>
                <c:pt idx="15">
                  <c:v>47.158920999999999</c:v>
                </c:pt>
                <c:pt idx="16">
                  <c:v>47.158875000000002</c:v>
                </c:pt>
                <c:pt idx="17">
                  <c:v>47.158819999999999</c:v>
                </c:pt>
                <c:pt idx="18">
                  <c:v>47.158752999999997</c:v>
                </c:pt>
                <c:pt idx="19">
                  <c:v>47.158693999999997</c:v>
                </c:pt>
                <c:pt idx="20">
                  <c:v>47.158639999999998</c:v>
                </c:pt>
                <c:pt idx="21">
                  <c:v>47.158608000000001</c:v>
                </c:pt>
                <c:pt idx="22">
                  <c:v>47.158591000000001</c:v>
                </c:pt>
                <c:pt idx="23">
                  <c:v>47.158579000000003</c:v>
                </c:pt>
                <c:pt idx="24">
                  <c:v>47.158574999999999</c:v>
                </c:pt>
                <c:pt idx="25">
                  <c:v>47.158585000000002</c:v>
                </c:pt>
                <c:pt idx="26">
                  <c:v>47.158597</c:v>
                </c:pt>
                <c:pt idx="27">
                  <c:v>47.158631</c:v>
                </c:pt>
                <c:pt idx="28">
                  <c:v>47.158678000000002</c:v>
                </c:pt>
                <c:pt idx="29">
                  <c:v>47.158726000000001</c:v>
                </c:pt>
                <c:pt idx="30">
                  <c:v>47.158794999999998</c:v>
                </c:pt>
                <c:pt idx="31">
                  <c:v>47.158864999999999</c:v>
                </c:pt>
                <c:pt idx="32">
                  <c:v>47.158935</c:v>
                </c:pt>
                <c:pt idx="33">
                  <c:v>47.159056999999997</c:v>
                </c:pt>
                <c:pt idx="34">
                  <c:v>47.159173000000003</c:v>
                </c:pt>
                <c:pt idx="35">
                  <c:v>47.159289999999999</c:v>
                </c:pt>
                <c:pt idx="36">
                  <c:v>47.159412000000003</c:v>
                </c:pt>
                <c:pt idx="37">
                  <c:v>47.159542000000002</c:v>
                </c:pt>
                <c:pt idx="38">
                  <c:v>47.159675999999997</c:v>
                </c:pt>
                <c:pt idx="39">
                  <c:v>47.159815999999999</c:v>
                </c:pt>
                <c:pt idx="40">
                  <c:v>47.159964000000002</c:v>
                </c:pt>
                <c:pt idx="41">
                  <c:v>47.160111999999998</c:v>
                </c:pt>
                <c:pt idx="42">
                  <c:v>47.160259000000003</c:v>
                </c:pt>
                <c:pt idx="43">
                  <c:v>47.160401</c:v>
                </c:pt>
                <c:pt idx="44">
                  <c:v>47.160533999999998</c:v>
                </c:pt>
                <c:pt idx="45">
                  <c:v>47.160662000000002</c:v>
                </c:pt>
                <c:pt idx="46">
                  <c:v>47.160794000000003</c:v>
                </c:pt>
                <c:pt idx="47">
                  <c:v>47.160932000000003</c:v>
                </c:pt>
                <c:pt idx="48">
                  <c:v>47.161082</c:v>
                </c:pt>
                <c:pt idx="49">
                  <c:v>47.161234</c:v>
                </c:pt>
                <c:pt idx="50">
                  <c:v>47.161386</c:v>
                </c:pt>
                <c:pt idx="51">
                  <c:v>47.161540000000002</c:v>
                </c:pt>
                <c:pt idx="52">
                  <c:v>47.161695999999999</c:v>
                </c:pt>
                <c:pt idx="53">
                  <c:v>47.161853000000001</c:v>
                </c:pt>
                <c:pt idx="54">
                  <c:v>47.162013000000002</c:v>
                </c:pt>
                <c:pt idx="55">
                  <c:v>47.162179999999999</c:v>
                </c:pt>
                <c:pt idx="56">
                  <c:v>47.162353000000003</c:v>
                </c:pt>
                <c:pt idx="57">
                  <c:v>47.162534000000001</c:v>
                </c:pt>
                <c:pt idx="58">
                  <c:v>47.162717000000001</c:v>
                </c:pt>
                <c:pt idx="59">
                  <c:v>47.162905000000002</c:v>
                </c:pt>
                <c:pt idx="60">
                  <c:v>47.163086999999997</c:v>
                </c:pt>
                <c:pt idx="61">
                  <c:v>47.163254999999999</c:v>
                </c:pt>
                <c:pt idx="62">
                  <c:v>47.163412999999998</c:v>
                </c:pt>
                <c:pt idx="63">
                  <c:v>47.163570999999997</c:v>
                </c:pt>
                <c:pt idx="64">
                  <c:v>47.163730000000001</c:v>
                </c:pt>
                <c:pt idx="65">
                  <c:v>47.163882000000001</c:v>
                </c:pt>
                <c:pt idx="66">
                  <c:v>47.164015999999997</c:v>
                </c:pt>
                <c:pt idx="67">
                  <c:v>47.164022000000003</c:v>
                </c:pt>
                <c:pt idx="68">
                  <c:v>47.164248000000001</c:v>
                </c:pt>
                <c:pt idx="69">
                  <c:v>47.164335000000001</c:v>
                </c:pt>
                <c:pt idx="70">
                  <c:v>47.164399000000003</c:v>
                </c:pt>
                <c:pt idx="71">
                  <c:v>47.164445000000001</c:v>
                </c:pt>
                <c:pt idx="72">
                  <c:v>47.164479</c:v>
                </c:pt>
                <c:pt idx="73">
                  <c:v>47.164506000000003</c:v>
                </c:pt>
                <c:pt idx="74">
                  <c:v>47.16451</c:v>
                </c:pt>
                <c:pt idx="75">
                  <c:v>47.164493</c:v>
                </c:pt>
                <c:pt idx="76">
                  <c:v>47.164462999999998</c:v>
                </c:pt>
                <c:pt idx="77">
                  <c:v>47.164425000000001</c:v>
                </c:pt>
                <c:pt idx="78">
                  <c:v>47.164380000000001</c:v>
                </c:pt>
                <c:pt idx="79">
                  <c:v>47.164341999999998</c:v>
                </c:pt>
                <c:pt idx="80">
                  <c:v>47.164307000000001</c:v>
                </c:pt>
                <c:pt idx="81">
                  <c:v>47.164276000000001</c:v>
                </c:pt>
                <c:pt idx="82">
                  <c:v>47.164267000000002</c:v>
                </c:pt>
                <c:pt idx="83">
                  <c:v>47.164268</c:v>
                </c:pt>
                <c:pt idx="84">
                  <c:v>47.164279000000001</c:v>
                </c:pt>
                <c:pt idx="85">
                  <c:v>47.164279999999998</c:v>
                </c:pt>
                <c:pt idx="86">
                  <c:v>47.164299</c:v>
                </c:pt>
                <c:pt idx="87">
                  <c:v>47.164341</c:v>
                </c:pt>
                <c:pt idx="88">
                  <c:v>47.164361999999997</c:v>
                </c:pt>
                <c:pt idx="89">
                  <c:v>47.164346000000002</c:v>
                </c:pt>
                <c:pt idx="90">
                  <c:v>47.164321000000001</c:v>
                </c:pt>
                <c:pt idx="91">
                  <c:v>47.164285999999997</c:v>
                </c:pt>
                <c:pt idx="92">
                  <c:v>47.164231999999998</c:v>
                </c:pt>
                <c:pt idx="93">
                  <c:v>47.164167999999997</c:v>
                </c:pt>
                <c:pt idx="94">
                  <c:v>47.164101000000002</c:v>
                </c:pt>
                <c:pt idx="95">
                  <c:v>47.164015999999997</c:v>
                </c:pt>
                <c:pt idx="96">
                  <c:v>47.163930999999998</c:v>
                </c:pt>
                <c:pt idx="97">
                  <c:v>47.163851000000001</c:v>
                </c:pt>
                <c:pt idx="98">
                  <c:v>47.163792000000001</c:v>
                </c:pt>
                <c:pt idx="99">
                  <c:v>47.163752000000002</c:v>
                </c:pt>
                <c:pt idx="100">
                  <c:v>47.163722999999997</c:v>
                </c:pt>
                <c:pt idx="101">
                  <c:v>47.163691</c:v>
                </c:pt>
                <c:pt idx="102">
                  <c:v>47.163663</c:v>
                </c:pt>
                <c:pt idx="103">
                  <c:v>47.163631000000002</c:v>
                </c:pt>
                <c:pt idx="104">
                  <c:v>47.163592000000001</c:v>
                </c:pt>
                <c:pt idx="105">
                  <c:v>47.163539999999998</c:v>
                </c:pt>
                <c:pt idx="106">
                  <c:v>47.163463</c:v>
                </c:pt>
                <c:pt idx="107">
                  <c:v>47.163356999999998</c:v>
                </c:pt>
                <c:pt idx="108">
                  <c:v>47.163251000000002</c:v>
                </c:pt>
                <c:pt idx="109">
                  <c:v>47.163246999999998</c:v>
                </c:pt>
                <c:pt idx="110">
                  <c:v>47.163130000000002</c:v>
                </c:pt>
                <c:pt idx="111">
                  <c:v>47.163012000000002</c:v>
                </c:pt>
                <c:pt idx="112">
                  <c:v>47.162868000000003</c:v>
                </c:pt>
                <c:pt idx="113">
                  <c:v>47.162565999999998</c:v>
                </c:pt>
                <c:pt idx="114">
                  <c:v>47.162404000000002</c:v>
                </c:pt>
                <c:pt idx="115">
                  <c:v>47.162253</c:v>
                </c:pt>
                <c:pt idx="116">
                  <c:v>47.162247000000001</c:v>
                </c:pt>
                <c:pt idx="117">
                  <c:v>47.162075999999999</c:v>
                </c:pt>
                <c:pt idx="118">
                  <c:v>47.161898999999998</c:v>
                </c:pt>
                <c:pt idx="119">
                  <c:v>47.161734000000003</c:v>
                </c:pt>
                <c:pt idx="120">
                  <c:v>47.161405999999999</c:v>
                </c:pt>
                <c:pt idx="121">
                  <c:v>47.161257999999997</c:v>
                </c:pt>
                <c:pt idx="122">
                  <c:v>47.161118999999999</c:v>
                </c:pt>
                <c:pt idx="123">
                  <c:v>47.161019000000003</c:v>
                </c:pt>
                <c:pt idx="124">
                  <c:v>47.160891999999997</c:v>
                </c:pt>
                <c:pt idx="125">
                  <c:v>47.160755999999999</c:v>
                </c:pt>
                <c:pt idx="126">
                  <c:v>47.160618999999997</c:v>
                </c:pt>
                <c:pt idx="127">
                  <c:v>47.160480999999997</c:v>
                </c:pt>
                <c:pt idx="128">
                  <c:v>47.160319999999999</c:v>
                </c:pt>
                <c:pt idx="129">
                  <c:v>47.160173999999998</c:v>
                </c:pt>
                <c:pt idx="130">
                  <c:v>47.160035999999998</c:v>
                </c:pt>
                <c:pt idx="131">
                  <c:v>47.159905000000002</c:v>
                </c:pt>
                <c:pt idx="132">
                  <c:v>47.159782</c:v>
                </c:pt>
                <c:pt idx="133">
                  <c:v>47.159674000000003</c:v>
                </c:pt>
                <c:pt idx="134">
                  <c:v>47.159576000000001</c:v>
                </c:pt>
                <c:pt idx="135">
                  <c:v>47.159478999999997</c:v>
                </c:pt>
                <c:pt idx="136">
                  <c:v>47.159379000000001</c:v>
                </c:pt>
              </c:numCache>
            </c:numRef>
          </c:xVal>
          <c:yVal>
            <c:numRef>
              <c:f>'Lap 4 data'!$AR$10:$AR$150</c:f>
              <c:numCache>
                <c:formatCode>General</c:formatCode>
                <c:ptCount val="141"/>
                <c:pt idx="0">
                  <c:v>-88.490195</c:v>
                </c:pt>
                <c:pt idx="1">
                  <c:v>-88.489884000000004</c:v>
                </c:pt>
                <c:pt idx="2">
                  <c:v>-88.489722</c:v>
                </c:pt>
                <c:pt idx="3">
                  <c:v>-88.489568000000006</c:v>
                </c:pt>
                <c:pt idx="4">
                  <c:v>-88.489385999999996</c:v>
                </c:pt>
                <c:pt idx="5">
                  <c:v>-88.489185000000006</c:v>
                </c:pt>
                <c:pt idx="6">
                  <c:v>-88.488950000000003</c:v>
                </c:pt>
                <c:pt idx="7">
                  <c:v>-88.488696000000004</c:v>
                </c:pt>
                <c:pt idx="8">
                  <c:v>-88.488435999999993</c:v>
                </c:pt>
                <c:pt idx="9">
                  <c:v>-88.488163999999998</c:v>
                </c:pt>
                <c:pt idx="10">
                  <c:v>-88.487885000000006</c:v>
                </c:pt>
                <c:pt idx="11">
                  <c:v>-88.487599000000003</c:v>
                </c:pt>
                <c:pt idx="12">
                  <c:v>-88.487309999999994</c:v>
                </c:pt>
                <c:pt idx="13">
                  <c:v>-88.487030000000004</c:v>
                </c:pt>
                <c:pt idx="14">
                  <c:v>-88.486762999999996</c:v>
                </c:pt>
                <c:pt idx="15">
                  <c:v>-88.486502999999999</c:v>
                </c:pt>
                <c:pt idx="16">
                  <c:v>-88.486258000000007</c:v>
                </c:pt>
                <c:pt idx="17">
                  <c:v>-88.486044000000007</c:v>
                </c:pt>
                <c:pt idx="18">
                  <c:v>-88.485855000000001</c:v>
                </c:pt>
                <c:pt idx="19">
                  <c:v>-88.485685000000004</c:v>
                </c:pt>
                <c:pt idx="20">
                  <c:v>-88.485524999999996</c:v>
                </c:pt>
                <c:pt idx="21">
                  <c:v>-88.485365000000002</c:v>
                </c:pt>
                <c:pt idx="22">
                  <c:v>-88.485211000000007</c:v>
                </c:pt>
                <c:pt idx="23">
                  <c:v>-88.485063999999994</c:v>
                </c:pt>
                <c:pt idx="24">
                  <c:v>-88.484922999999995</c:v>
                </c:pt>
                <c:pt idx="25">
                  <c:v>-88.484787999999995</c:v>
                </c:pt>
                <c:pt idx="26">
                  <c:v>-88.484662</c:v>
                </c:pt>
                <c:pt idx="27">
                  <c:v>-88.484547000000006</c:v>
                </c:pt>
                <c:pt idx="28">
                  <c:v>-88.484438999999995</c:v>
                </c:pt>
                <c:pt idx="29">
                  <c:v>-88.484339000000006</c:v>
                </c:pt>
                <c:pt idx="30">
                  <c:v>-88.484261000000004</c:v>
                </c:pt>
                <c:pt idx="31">
                  <c:v>-88.484209000000007</c:v>
                </c:pt>
                <c:pt idx="32">
                  <c:v>-88.484159000000005</c:v>
                </c:pt>
                <c:pt idx="33">
                  <c:v>-88.484115000000003</c:v>
                </c:pt>
                <c:pt idx="34">
                  <c:v>-88.484112999999994</c:v>
                </c:pt>
                <c:pt idx="35">
                  <c:v>-88.484122999999997</c:v>
                </c:pt>
                <c:pt idx="36">
                  <c:v>-88.484127000000001</c:v>
                </c:pt>
                <c:pt idx="37">
                  <c:v>-88.484140999999994</c:v>
                </c:pt>
                <c:pt idx="38">
                  <c:v>-88.48415</c:v>
                </c:pt>
                <c:pt idx="39">
                  <c:v>-88.484160000000003</c:v>
                </c:pt>
                <c:pt idx="40">
                  <c:v>-88.484160000000003</c:v>
                </c:pt>
                <c:pt idx="41">
                  <c:v>-88.484162999999995</c:v>
                </c:pt>
                <c:pt idx="42">
                  <c:v>-88.484165000000004</c:v>
                </c:pt>
                <c:pt idx="43">
                  <c:v>-88.484149000000002</c:v>
                </c:pt>
                <c:pt idx="44">
                  <c:v>-88.484111999999996</c:v>
                </c:pt>
                <c:pt idx="45">
                  <c:v>-88.484054</c:v>
                </c:pt>
                <c:pt idx="46">
                  <c:v>-88.483986000000002</c:v>
                </c:pt>
                <c:pt idx="47">
                  <c:v>-88.483936999999997</c:v>
                </c:pt>
                <c:pt idx="48">
                  <c:v>-88.483908</c:v>
                </c:pt>
                <c:pt idx="49">
                  <c:v>-88.483902999999998</c:v>
                </c:pt>
                <c:pt idx="50">
                  <c:v>-88.483920999999995</c:v>
                </c:pt>
                <c:pt idx="51">
                  <c:v>-88.483959999999996</c:v>
                </c:pt>
                <c:pt idx="52">
                  <c:v>-88.484024000000005</c:v>
                </c:pt>
                <c:pt idx="53">
                  <c:v>-88.484108000000006</c:v>
                </c:pt>
                <c:pt idx="54">
                  <c:v>-88.48415</c:v>
                </c:pt>
                <c:pt idx="55">
                  <c:v>-88.484142000000006</c:v>
                </c:pt>
                <c:pt idx="56">
                  <c:v>-88.484114000000005</c:v>
                </c:pt>
                <c:pt idx="57">
                  <c:v>-88.484098000000003</c:v>
                </c:pt>
                <c:pt idx="58">
                  <c:v>-88.484093000000001</c:v>
                </c:pt>
                <c:pt idx="59">
                  <c:v>-88.484126000000003</c:v>
                </c:pt>
                <c:pt idx="60">
                  <c:v>-88.484191999999993</c:v>
                </c:pt>
                <c:pt idx="61">
                  <c:v>-88.484290999999999</c:v>
                </c:pt>
                <c:pt idx="62">
                  <c:v>-88.484426999999997</c:v>
                </c:pt>
                <c:pt idx="63">
                  <c:v>-88.484572</c:v>
                </c:pt>
                <c:pt idx="64">
                  <c:v>-88.484716000000006</c:v>
                </c:pt>
                <c:pt idx="65">
                  <c:v>-88.484886000000003</c:v>
                </c:pt>
                <c:pt idx="66">
                  <c:v>-88.485074999999995</c:v>
                </c:pt>
                <c:pt idx="67">
                  <c:v>-88.485083000000003</c:v>
                </c:pt>
                <c:pt idx="68">
                  <c:v>-88.485474999999994</c:v>
                </c:pt>
                <c:pt idx="69">
                  <c:v>-88.485733999999994</c:v>
                </c:pt>
                <c:pt idx="70">
                  <c:v>-88.485952999999995</c:v>
                </c:pt>
                <c:pt idx="71">
                  <c:v>-88.486158000000003</c:v>
                </c:pt>
                <c:pt idx="72">
                  <c:v>-88.486360000000005</c:v>
                </c:pt>
                <c:pt idx="73">
                  <c:v>-88.486554999999996</c:v>
                </c:pt>
                <c:pt idx="74">
                  <c:v>-88.486757999999995</c:v>
                </c:pt>
                <c:pt idx="75">
                  <c:v>-88.486963000000003</c:v>
                </c:pt>
                <c:pt idx="76">
                  <c:v>-88.487165000000005</c:v>
                </c:pt>
                <c:pt idx="77">
                  <c:v>-88.487358999999998</c:v>
                </c:pt>
                <c:pt idx="78">
                  <c:v>-88.487544999999997</c:v>
                </c:pt>
                <c:pt idx="79">
                  <c:v>-88.487727000000007</c:v>
                </c:pt>
                <c:pt idx="80">
                  <c:v>-88.487900999999994</c:v>
                </c:pt>
                <c:pt idx="81">
                  <c:v>-88.488067999999998</c:v>
                </c:pt>
                <c:pt idx="82">
                  <c:v>-88.488212000000004</c:v>
                </c:pt>
                <c:pt idx="83">
                  <c:v>-88.488365999999999</c:v>
                </c:pt>
                <c:pt idx="84">
                  <c:v>-88.488506000000001</c:v>
                </c:pt>
                <c:pt idx="85">
                  <c:v>-88.488512</c:v>
                </c:pt>
                <c:pt idx="86">
                  <c:v>-88.488636999999997</c:v>
                </c:pt>
                <c:pt idx="87">
                  <c:v>-88.488896999999994</c:v>
                </c:pt>
                <c:pt idx="88">
                  <c:v>-88.489007999999998</c:v>
                </c:pt>
                <c:pt idx="89">
                  <c:v>-88.489136999999999</c:v>
                </c:pt>
                <c:pt idx="90">
                  <c:v>-88.489271000000002</c:v>
                </c:pt>
                <c:pt idx="91">
                  <c:v>-88.489408999999995</c:v>
                </c:pt>
                <c:pt idx="92">
                  <c:v>-88.489542</c:v>
                </c:pt>
                <c:pt idx="93">
                  <c:v>-88.489672999999996</c:v>
                </c:pt>
                <c:pt idx="94">
                  <c:v>-88.489802999999995</c:v>
                </c:pt>
                <c:pt idx="95">
                  <c:v>-88.489934000000005</c:v>
                </c:pt>
                <c:pt idx="96">
                  <c:v>-88.490071999999998</c:v>
                </c:pt>
                <c:pt idx="97">
                  <c:v>-88.490216000000004</c:v>
                </c:pt>
                <c:pt idx="98">
                  <c:v>-88.490370999999996</c:v>
                </c:pt>
                <c:pt idx="99">
                  <c:v>-88.490538000000001</c:v>
                </c:pt>
                <c:pt idx="100">
                  <c:v>-88.490707999999998</c:v>
                </c:pt>
                <c:pt idx="101">
                  <c:v>-88.490877999999995</c:v>
                </c:pt>
                <c:pt idx="102">
                  <c:v>-88.491045</c:v>
                </c:pt>
                <c:pt idx="103">
                  <c:v>-88.491206000000005</c:v>
                </c:pt>
                <c:pt idx="104">
                  <c:v>-88.491365999999999</c:v>
                </c:pt>
                <c:pt idx="105">
                  <c:v>-88.491525999999993</c:v>
                </c:pt>
                <c:pt idx="106">
                  <c:v>-88.491671999999994</c:v>
                </c:pt>
                <c:pt idx="107">
                  <c:v>-88.491784999999993</c:v>
                </c:pt>
                <c:pt idx="108">
                  <c:v>-88.491890999999995</c:v>
                </c:pt>
                <c:pt idx="109">
                  <c:v>-88.491895</c:v>
                </c:pt>
                <c:pt idx="110">
                  <c:v>-88.491963999999996</c:v>
                </c:pt>
                <c:pt idx="111">
                  <c:v>-88.492036999999996</c:v>
                </c:pt>
                <c:pt idx="112">
                  <c:v>-88.492052000000001</c:v>
                </c:pt>
                <c:pt idx="113">
                  <c:v>-88.492007000000001</c:v>
                </c:pt>
                <c:pt idx="114">
                  <c:v>-88.491962000000001</c:v>
                </c:pt>
                <c:pt idx="115">
                  <c:v>-88.491919999999993</c:v>
                </c:pt>
                <c:pt idx="116">
                  <c:v>-88.491917999999998</c:v>
                </c:pt>
                <c:pt idx="117">
                  <c:v>-88.491806999999994</c:v>
                </c:pt>
                <c:pt idx="118">
                  <c:v>-88.491687999999996</c:v>
                </c:pt>
                <c:pt idx="119">
                  <c:v>-88.491598999999994</c:v>
                </c:pt>
                <c:pt idx="120">
                  <c:v>-88.491371999999998</c:v>
                </c:pt>
                <c:pt idx="121">
                  <c:v>-88.491198999999995</c:v>
                </c:pt>
                <c:pt idx="122">
                  <c:v>-88.491063999999994</c:v>
                </c:pt>
                <c:pt idx="123">
                  <c:v>-88.490886000000003</c:v>
                </c:pt>
                <c:pt idx="124">
                  <c:v>-88.490804999999995</c:v>
                </c:pt>
                <c:pt idx="125">
                  <c:v>-88.490758999999997</c:v>
                </c:pt>
                <c:pt idx="126">
                  <c:v>-88.490717000000004</c:v>
                </c:pt>
                <c:pt idx="127">
                  <c:v>-88.490719999999996</c:v>
                </c:pt>
                <c:pt idx="128">
                  <c:v>-88.490728000000004</c:v>
                </c:pt>
                <c:pt idx="129">
                  <c:v>-88.490711000000005</c:v>
                </c:pt>
                <c:pt idx="130">
                  <c:v>-88.490643000000006</c:v>
                </c:pt>
                <c:pt idx="131">
                  <c:v>-88.490559000000005</c:v>
                </c:pt>
                <c:pt idx="132">
                  <c:v>-88.490444999999994</c:v>
                </c:pt>
                <c:pt idx="133">
                  <c:v>-88.490296000000001</c:v>
                </c:pt>
                <c:pt idx="134">
                  <c:v>-88.490134999999995</c:v>
                </c:pt>
                <c:pt idx="135">
                  <c:v>-88.489969000000002</c:v>
                </c:pt>
                <c:pt idx="136">
                  <c:v>-88.489818999999997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59584"/>
        <c:axId val="45862272"/>
      </c:scatterChart>
      <c:valAx>
        <c:axId val="45859584"/>
        <c:scaling>
          <c:orientation val="minMax"/>
          <c:max val="47.164999999999999"/>
          <c:min val="47.158000000000001"/>
        </c:scaling>
        <c:delete val="0"/>
        <c:axPos val="b"/>
        <c:numFmt formatCode="General" sourceLinked="1"/>
        <c:majorTickMark val="out"/>
        <c:minorTickMark val="none"/>
        <c:tickLblPos val="nextTo"/>
        <c:crossAx val="45862272"/>
        <c:crosses val="autoZero"/>
        <c:crossBetween val="midCat"/>
      </c:valAx>
      <c:valAx>
        <c:axId val="45862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8595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Speed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data'!$AT$10:$AT$146</c:f>
              <c:numCache>
                <c:formatCode>General</c:formatCode>
                <c:ptCount val="137"/>
                <c:pt idx="0">
                  <c:v>36.799999999999997</c:v>
                </c:pt>
                <c:pt idx="1">
                  <c:v>37.299999999999997</c:v>
                </c:pt>
                <c:pt idx="2">
                  <c:v>37.1</c:v>
                </c:pt>
                <c:pt idx="3">
                  <c:v>36.5</c:v>
                </c:pt>
                <c:pt idx="4">
                  <c:v>36.1</c:v>
                </c:pt>
                <c:pt idx="5">
                  <c:v>36.4</c:v>
                </c:pt>
                <c:pt idx="6">
                  <c:v>37.9</c:v>
                </c:pt>
                <c:pt idx="7">
                  <c:v>39.1</c:v>
                </c:pt>
                <c:pt idx="8">
                  <c:v>39.799999999999997</c:v>
                </c:pt>
                <c:pt idx="9">
                  <c:v>40.6</c:v>
                </c:pt>
                <c:pt idx="10">
                  <c:v>41.1</c:v>
                </c:pt>
                <c:pt idx="11">
                  <c:v>42.4</c:v>
                </c:pt>
                <c:pt idx="12">
                  <c:v>44.4</c:v>
                </c:pt>
                <c:pt idx="13">
                  <c:v>45.7</c:v>
                </c:pt>
                <c:pt idx="14">
                  <c:v>46.4</c:v>
                </c:pt>
                <c:pt idx="15">
                  <c:v>46</c:v>
                </c:pt>
                <c:pt idx="16">
                  <c:v>45.9</c:v>
                </c:pt>
                <c:pt idx="17">
                  <c:v>45.7</c:v>
                </c:pt>
                <c:pt idx="18">
                  <c:v>45.2</c:v>
                </c:pt>
                <c:pt idx="19">
                  <c:v>43.3</c:v>
                </c:pt>
                <c:pt idx="20">
                  <c:v>40.1</c:v>
                </c:pt>
                <c:pt idx="21">
                  <c:v>37.200000000000003</c:v>
                </c:pt>
                <c:pt idx="22">
                  <c:v>34.6</c:v>
                </c:pt>
                <c:pt idx="23">
                  <c:v>32.200000000000003</c:v>
                </c:pt>
                <c:pt idx="24">
                  <c:v>29.9</c:v>
                </c:pt>
                <c:pt idx="25">
                  <c:v>27.9</c:v>
                </c:pt>
                <c:pt idx="26">
                  <c:v>26.3</c:v>
                </c:pt>
                <c:pt idx="27">
                  <c:v>24.8</c:v>
                </c:pt>
                <c:pt idx="28">
                  <c:v>23.2</c:v>
                </c:pt>
                <c:pt idx="29">
                  <c:v>21.7</c:v>
                </c:pt>
                <c:pt idx="30">
                  <c:v>21.1</c:v>
                </c:pt>
                <c:pt idx="31">
                  <c:v>21.9</c:v>
                </c:pt>
                <c:pt idx="32">
                  <c:v>21.6</c:v>
                </c:pt>
                <c:pt idx="33">
                  <c:v>20.2</c:v>
                </c:pt>
                <c:pt idx="34">
                  <c:v>23.9</c:v>
                </c:pt>
                <c:pt idx="35">
                  <c:v>24.1</c:v>
                </c:pt>
                <c:pt idx="36">
                  <c:v>25.8</c:v>
                </c:pt>
                <c:pt idx="37">
                  <c:v>28.1</c:v>
                </c:pt>
                <c:pt idx="38">
                  <c:v>31.3</c:v>
                </c:pt>
                <c:pt idx="39">
                  <c:v>32.799999999999997</c:v>
                </c:pt>
                <c:pt idx="40">
                  <c:v>32.9</c:v>
                </c:pt>
                <c:pt idx="41">
                  <c:v>34</c:v>
                </c:pt>
                <c:pt idx="42">
                  <c:v>34.1</c:v>
                </c:pt>
                <c:pt idx="43">
                  <c:v>34.1</c:v>
                </c:pt>
                <c:pt idx="44">
                  <c:v>34.1</c:v>
                </c:pt>
                <c:pt idx="45">
                  <c:v>33.9</c:v>
                </c:pt>
                <c:pt idx="46">
                  <c:v>36.1</c:v>
                </c:pt>
                <c:pt idx="47">
                  <c:v>36.200000000000003</c:v>
                </c:pt>
                <c:pt idx="48">
                  <c:v>36</c:v>
                </c:pt>
                <c:pt idx="49">
                  <c:v>36.5</c:v>
                </c:pt>
                <c:pt idx="50">
                  <c:v>37.9</c:v>
                </c:pt>
                <c:pt idx="51">
                  <c:v>38.200000000000003</c:v>
                </c:pt>
                <c:pt idx="52">
                  <c:v>38.200000000000003</c:v>
                </c:pt>
                <c:pt idx="53">
                  <c:v>38.6</c:v>
                </c:pt>
                <c:pt idx="54">
                  <c:v>38.799999999999997</c:v>
                </c:pt>
                <c:pt idx="55">
                  <c:v>39</c:v>
                </c:pt>
                <c:pt idx="56">
                  <c:v>40</c:v>
                </c:pt>
                <c:pt idx="57">
                  <c:v>40</c:v>
                </c:pt>
                <c:pt idx="58">
                  <c:v>41</c:v>
                </c:pt>
                <c:pt idx="59">
                  <c:v>43.2</c:v>
                </c:pt>
                <c:pt idx="60">
                  <c:v>44.1</c:v>
                </c:pt>
                <c:pt idx="61">
                  <c:v>44.8</c:v>
                </c:pt>
                <c:pt idx="62">
                  <c:v>44.8</c:v>
                </c:pt>
                <c:pt idx="63">
                  <c:v>44.5</c:v>
                </c:pt>
                <c:pt idx="64">
                  <c:v>44.4</c:v>
                </c:pt>
                <c:pt idx="65">
                  <c:v>44.9</c:v>
                </c:pt>
                <c:pt idx="66">
                  <c:v>45.5</c:v>
                </c:pt>
                <c:pt idx="67">
                  <c:v>45.5</c:v>
                </c:pt>
                <c:pt idx="68">
                  <c:v>45.3</c:v>
                </c:pt>
                <c:pt idx="69">
                  <c:v>45.5</c:v>
                </c:pt>
                <c:pt idx="70">
                  <c:v>44.8</c:v>
                </c:pt>
                <c:pt idx="71">
                  <c:v>40.9</c:v>
                </c:pt>
                <c:pt idx="72">
                  <c:v>36.9</c:v>
                </c:pt>
                <c:pt idx="73">
                  <c:v>36.700000000000003</c:v>
                </c:pt>
                <c:pt idx="74">
                  <c:v>28.6</c:v>
                </c:pt>
                <c:pt idx="75">
                  <c:v>32.799999999999997</c:v>
                </c:pt>
                <c:pt idx="76">
                  <c:v>33.9</c:v>
                </c:pt>
                <c:pt idx="77">
                  <c:v>33.4</c:v>
                </c:pt>
                <c:pt idx="78">
                  <c:v>24.2</c:v>
                </c:pt>
                <c:pt idx="79">
                  <c:v>30.5</c:v>
                </c:pt>
                <c:pt idx="80">
                  <c:v>30.8</c:v>
                </c:pt>
                <c:pt idx="81">
                  <c:v>30.8</c:v>
                </c:pt>
                <c:pt idx="82">
                  <c:v>29.3</c:v>
                </c:pt>
                <c:pt idx="83">
                  <c:v>29.2</c:v>
                </c:pt>
                <c:pt idx="84">
                  <c:v>29.2</c:v>
                </c:pt>
                <c:pt idx="85">
                  <c:v>28.1</c:v>
                </c:pt>
                <c:pt idx="86">
                  <c:v>28.1</c:v>
                </c:pt>
                <c:pt idx="87">
                  <c:v>28.1</c:v>
                </c:pt>
                <c:pt idx="88">
                  <c:v>28.1</c:v>
                </c:pt>
                <c:pt idx="89">
                  <c:v>28.1</c:v>
                </c:pt>
                <c:pt idx="90">
                  <c:v>24.7</c:v>
                </c:pt>
                <c:pt idx="91">
                  <c:v>24.6</c:v>
                </c:pt>
                <c:pt idx="92">
                  <c:v>24.6</c:v>
                </c:pt>
                <c:pt idx="93">
                  <c:v>24.6</c:v>
                </c:pt>
                <c:pt idx="94">
                  <c:v>23.7</c:v>
                </c:pt>
                <c:pt idx="95">
                  <c:v>23.7</c:v>
                </c:pt>
                <c:pt idx="96">
                  <c:v>23.7</c:v>
                </c:pt>
                <c:pt idx="97">
                  <c:v>26.1</c:v>
                </c:pt>
                <c:pt idx="98">
                  <c:v>26.2</c:v>
                </c:pt>
                <c:pt idx="99">
                  <c:v>29.8</c:v>
                </c:pt>
                <c:pt idx="100">
                  <c:v>30.2</c:v>
                </c:pt>
                <c:pt idx="101">
                  <c:v>30.7</c:v>
                </c:pt>
                <c:pt idx="102">
                  <c:v>30.7</c:v>
                </c:pt>
                <c:pt idx="103">
                  <c:v>30.6</c:v>
                </c:pt>
                <c:pt idx="104">
                  <c:v>30.4</c:v>
                </c:pt>
                <c:pt idx="105">
                  <c:v>30.6</c:v>
                </c:pt>
                <c:pt idx="106">
                  <c:v>30.8</c:v>
                </c:pt>
                <c:pt idx="107">
                  <c:v>30.8</c:v>
                </c:pt>
                <c:pt idx="108">
                  <c:v>30.7</c:v>
                </c:pt>
                <c:pt idx="109">
                  <c:v>30.7</c:v>
                </c:pt>
                <c:pt idx="110">
                  <c:v>31.3</c:v>
                </c:pt>
                <c:pt idx="111">
                  <c:v>31.3</c:v>
                </c:pt>
                <c:pt idx="112">
                  <c:v>31.3</c:v>
                </c:pt>
                <c:pt idx="113">
                  <c:v>32.700000000000003</c:v>
                </c:pt>
                <c:pt idx="114">
                  <c:v>32.799999999999997</c:v>
                </c:pt>
                <c:pt idx="115">
                  <c:v>37.299999999999997</c:v>
                </c:pt>
                <c:pt idx="116">
                  <c:v>40.299999999999997</c:v>
                </c:pt>
                <c:pt idx="117">
                  <c:v>40.4</c:v>
                </c:pt>
                <c:pt idx="118">
                  <c:v>42.2</c:v>
                </c:pt>
                <c:pt idx="119">
                  <c:v>44.3</c:v>
                </c:pt>
                <c:pt idx="120">
                  <c:v>44.4</c:v>
                </c:pt>
                <c:pt idx="121">
                  <c:v>45.8</c:v>
                </c:pt>
                <c:pt idx="122">
                  <c:v>43.3</c:v>
                </c:pt>
                <c:pt idx="123">
                  <c:v>43.2</c:v>
                </c:pt>
                <c:pt idx="124">
                  <c:v>39.700000000000003</c:v>
                </c:pt>
                <c:pt idx="125">
                  <c:v>38.4</c:v>
                </c:pt>
                <c:pt idx="126">
                  <c:v>37.299999999999997</c:v>
                </c:pt>
                <c:pt idx="127">
                  <c:v>37.299999999999997</c:v>
                </c:pt>
                <c:pt idx="128">
                  <c:v>37.299999999999997</c:v>
                </c:pt>
                <c:pt idx="129">
                  <c:v>36.5</c:v>
                </c:pt>
                <c:pt idx="130">
                  <c:v>36.5</c:v>
                </c:pt>
                <c:pt idx="131">
                  <c:v>33.1</c:v>
                </c:pt>
                <c:pt idx="132">
                  <c:v>33</c:v>
                </c:pt>
                <c:pt idx="133">
                  <c:v>33</c:v>
                </c:pt>
                <c:pt idx="134">
                  <c:v>32.9</c:v>
                </c:pt>
                <c:pt idx="135">
                  <c:v>32.9</c:v>
                </c:pt>
                <c:pt idx="136">
                  <c:v>32.9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data'!$AT$10:$AT$146</c:f>
              <c:numCache>
                <c:formatCode>General</c:formatCode>
                <c:ptCount val="137"/>
                <c:pt idx="0">
                  <c:v>32.9</c:v>
                </c:pt>
                <c:pt idx="1">
                  <c:v>35.6</c:v>
                </c:pt>
                <c:pt idx="2">
                  <c:v>35.700000000000003</c:v>
                </c:pt>
                <c:pt idx="3">
                  <c:v>36.6</c:v>
                </c:pt>
                <c:pt idx="4">
                  <c:v>37.200000000000003</c:v>
                </c:pt>
                <c:pt idx="5">
                  <c:v>37.9</c:v>
                </c:pt>
                <c:pt idx="6">
                  <c:v>38.299999999999997</c:v>
                </c:pt>
                <c:pt idx="7">
                  <c:v>38.799999999999997</c:v>
                </c:pt>
                <c:pt idx="8">
                  <c:v>40.299999999999997</c:v>
                </c:pt>
                <c:pt idx="9">
                  <c:v>42.1</c:v>
                </c:pt>
                <c:pt idx="10">
                  <c:v>44</c:v>
                </c:pt>
                <c:pt idx="11">
                  <c:v>45.2</c:v>
                </c:pt>
                <c:pt idx="12">
                  <c:v>46.3</c:v>
                </c:pt>
                <c:pt idx="13">
                  <c:v>46.6</c:v>
                </c:pt>
                <c:pt idx="14">
                  <c:v>46.3</c:v>
                </c:pt>
                <c:pt idx="15">
                  <c:v>45.3</c:v>
                </c:pt>
                <c:pt idx="16">
                  <c:v>45.1</c:v>
                </c:pt>
                <c:pt idx="17">
                  <c:v>41.8</c:v>
                </c:pt>
                <c:pt idx="18">
                  <c:v>37.9</c:v>
                </c:pt>
                <c:pt idx="19">
                  <c:v>35</c:v>
                </c:pt>
                <c:pt idx="20">
                  <c:v>32.799999999999997</c:v>
                </c:pt>
                <c:pt idx="21">
                  <c:v>30.6</c:v>
                </c:pt>
                <c:pt idx="22">
                  <c:v>28.3</c:v>
                </c:pt>
                <c:pt idx="23">
                  <c:v>26.5</c:v>
                </c:pt>
                <c:pt idx="24">
                  <c:v>25.1</c:v>
                </c:pt>
                <c:pt idx="25">
                  <c:v>23.9</c:v>
                </c:pt>
                <c:pt idx="26">
                  <c:v>22.7</c:v>
                </c:pt>
                <c:pt idx="27">
                  <c:v>21.5</c:v>
                </c:pt>
                <c:pt idx="28">
                  <c:v>20.399999999999999</c:v>
                </c:pt>
                <c:pt idx="29">
                  <c:v>20.5</c:v>
                </c:pt>
                <c:pt idx="30">
                  <c:v>20.8</c:v>
                </c:pt>
                <c:pt idx="31">
                  <c:v>21.7</c:v>
                </c:pt>
                <c:pt idx="32">
                  <c:v>22.8</c:v>
                </c:pt>
                <c:pt idx="33">
                  <c:v>23.5</c:v>
                </c:pt>
                <c:pt idx="34">
                  <c:v>24.4</c:v>
                </c:pt>
                <c:pt idx="35">
                  <c:v>25.3</c:v>
                </c:pt>
                <c:pt idx="36">
                  <c:v>27.1</c:v>
                </c:pt>
                <c:pt idx="37">
                  <c:v>28.9</c:v>
                </c:pt>
                <c:pt idx="38">
                  <c:v>30.2</c:v>
                </c:pt>
                <c:pt idx="39">
                  <c:v>30.6</c:v>
                </c:pt>
                <c:pt idx="40">
                  <c:v>30.8</c:v>
                </c:pt>
                <c:pt idx="41">
                  <c:v>30.8</c:v>
                </c:pt>
                <c:pt idx="42">
                  <c:v>31.6</c:v>
                </c:pt>
                <c:pt idx="43">
                  <c:v>31.6</c:v>
                </c:pt>
                <c:pt idx="44">
                  <c:v>32.9</c:v>
                </c:pt>
                <c:pt idx="45">
                  <c:v>33</c:v>
                </c:pt>
                <c:pt idx="46">
                  <c:v>35.1</c:v>
                </c:pt>
                <c:pt idx="47">
                  <c:v>35.799999999999997</c:v>
                </c:pt>
                <c:pt idx="48">
                  <c:v>35.9</c:v>
                </c:pt>
                <c:pt idx="49">
                  <c:v>36.200000000000003</c:v>
                </c:pt>
                <c:pt idx="50">
                  <c:v>36.200000000000003</c:v>
                </c:pt>
                <c:pt idx="51">
                  <c:v>36.5</c:v>
                </c:pt>
                <c:pt idx="52">
                  <c:v>37.200000000000003</c:v>
                </c:pt>
                <c:pt idx="53">
                  <c:v>36.9</c:v>
                </c:pt>
                <c:pt idx="54">
                  <c:v>37.299999999999997</c:v>
                </c:pt>
                <c:pt idx="55">
                  <c:v>37.700000000000003</c:v>
                </c:pt>
                <c:pt idx="56">
                  <c:v>38.799999999999997</c:v>
                </c:pt>
                <c:pt idx="57">
                  <c:v>39.4</c:v>
                </c:pt>
                <c:pt idx="58">
                  <c:v>40.5</c:v>
                </c:pt>
                <c:pt idx="59">
                  <c:v>41.2</c:v>
                </c:pt>
                <c:pt idx="60">
                  <c:v>42.2</c:v>
                </c:pt>
                <c:pt idx="61">
                  <c:v>42.9</c:v>
                </c:pt>
                <c:pt idx="62">
                  <c:v>43</c:v>
                </c:pt>
                <c:pt idx="63">
                  <c:v>43.2</c:v>
                </c:pt>
                <c:pt idx="64">
                  <c:v>43.7</c:v>
                </c:pt>
                <c:pt idx="65">
                  <c:v>44.8</c:v>
                </c:pt>
                <c:pt idx="66">
                  <c:v>44.8</c:v>
                </c:pt>
                <c:pt idx="67">
                  <c:v>45.3</c:v>
                </c:pt>
                <c:pt idx="68">
                  <c:v>44.5</c:v>
                </c:pt>
                <c:pt idx="69">
                  <c:v>44.5</c:v>
                </c:pt>
                <c:pt idx="70">
                  <c:v>43.7</c:v>
                </c:pt>
                <c:pt idx="71">
                  <c:v>40.4</c:v>
                </c:pt>
                <c:pt idx="72">
                  <c:v>38.799999999999997</c:v>
                </c:pt>
                <c:pt idx="73">
                  <c:v>36.5</c:v>
                </c:pt>
                <c:pt idx="74">
                  <c:v>36.4</c:v>
                </c:pt>
                <c:pt idx="75">
                  <c:v>35.200000000000003</c:v>
                </c:pt>
                <c:pt idx="76">
                  <c:v>33.799999999999997</c:v>
                </c:pt>
                <c:pt idx="77">
                  <c:v>26.4</c:v>
                </c:pt>
                <c:pt idx="78">
                  <c:v>32.5</c:v>
                </c:pt>
                <c:pt idx="79">
                  <c:v>32.5</c:v>
                </c:pt>
                <c:pt idx="80">
                  <c:v>31.8</c:v>
                </c:pt>
                <c:pt idx="81">
                  <c:v>31.1</c:v>
                </c:pt>
                <c:pt idx="82">
                  <c:v>31.1</c:v>
                </c:pt>
                <c:pt idx="83">
                  <c:v>29.6</c:v>
                </c:pt>
                <c:pt idx="84">
                  <c:v>29.5</c:v>
                </c:pt>
                <c:pt idx="85">
                  <c:v>29.5</c:v>
                </c:pt>
                <c:pt idx="86">
                  <c:v>29.5</c:v>
                </c:pt>
                <c:pt idx="87">
                  <c:v>23.3</c:v>
                </c:pt>
                <c:pt idx="88">
                  <c:v>23</c:v>
                </c:pt>
                <c:pt idx="89">
                  <c:v>21.3</c:v>
                </c:pt>
                <c:pt idx="90">
                  <c:v>21.2</c:v>
                </c:pt>
                <c:pt idx="91">
                  <c:v>21.2</c:v>
                </c:pt>
                <c:pt idx="92">
                  <c:v>21.6</c:v>
                </c:pt>
                <c:pt idx="93">
                  <c:v>27</c:v>
                </c:pt>
                <c:pt idx="94">
                  <c:v>27.2</c:v>
                </c:pt>
                <c:pt idx="95">
                  <c:v>27.2</c:v>
                </c:pt>
                <c:pt idx="96">
                  <c:v>27.2</c:v>
                </c:pt>
                <c:pt idx="97">
                  <c:v>28.1</c:v>
                </c:pt>
                <c:pt idx="98">
                  <c:v>28.1</c:v>
                </c:pt>
                <c:pt idx="99">
                  <c:v>32.299999999999997</c:v>
                </c:pt>
                <c:pt idx="100">
                  <c:v>33</c:v>
                </c:pt>
                <c:pt idx="101">
                  <c:v>32.200000000000003</c:v>
                </c:pt>
                <c:pt idx="102">
                  <c:v>32.1</c:v>
                </c:pt>
                <c:pt idx="103">
                  <c:v>31.6</c:v>
                </c:pt>
                <c:pt idx="104">
                  <c:v>31.2</c:v>
                </c:pt>
                <c:pt idx="105">
                  <c:v>30.8</c:v>
                </c:pt>
                <c:pt idx="106">
                  <c:v>30.8</c:v>
                </c:pt>
                <c:pt idx="107">
                  <c:v>30.8</c:v>
                </c:pt>
                <c:pt idx="108">
                  <c:v>30.4</c:v>
                </c:pt>
                <c:pt idx="109">
                  <c:v>31.8</c:v>
                </c:pt>
                <c:pt idx="110">
                  <c:v>31.9</c:v>
                </c:pt>
                <c:pt idx="111">
                  <c:v>32.5</c:v>
                </c:pt>
                <c:pt idx="112">
                  <c:v>34.200000000000003</c:v>
                </c:pt>
                <c:pt idx="113">
                  <c:v>37</c:v>
                </c:pt>
                <c:pt idx="114">
                  <c:v>38.200000000000003</c:v>
                </c:pt>
                <c:pt idx="115">
                  <c:v>39.6</c:v>
                </c:pt>
                <c:pt idx="116">
                  <c:v>40.700000000000003</c:v>
                </c:pt>
                <c:pt idx="117">
                  <c:v>41.8</c:v>
                </c:pt>
                <c:pt idx="118">
                  <c:v>43.6</c:v>
                </c:pt>
                <c:pt idx="119">
                  <c:v>43.7</c:v>
                </c:pt>
                <c:pt idx="120">
                  <c:v>44.4</c:v>
                </c:pt>
                <c:pt idx="121">
                  <c:v>45</c:v>
                </c:pt>
                <c:pt idx="122">
                  <c:v>44.2</c:v>
                </c:pt>
                <c:pt idx="123">
                  <c:v>41</c:v>
                </c:pt>
                <c:pt idx="124">
                  <c:v>37.6</c:v>
                </c:pt>
                <c:pt idx="125">
                  <c:v>36.6</c:v>
                </c:pt>
                <c:pt idx="126">
                  <c:v>36.6</c:v>
                </c:pt>
                <c:pt idx="127">
                  <c:v>36.6</c:v>
                </c:pt>
                <c:pt idx="128">
                  <c:v>36.6</c:v>
                </c:pt>
                <c:pt idx="129">
                  <c:v>35.799999999999997</c:v>
                </c:pt>
                <c:pt idx="130">
                  <c:v>35.9</c:v>
                </c:pt>
                <c:pt idx="131">
                  <c:v>35.9</c:v>
                </c:pt>
                <c:pt idx="132">
                  <c:v>35.9</c:v>
                </c:pt>
                <c:pt idx="133">
                  <c:v>35.299999999999997</c:v>
                </c:pt>
                <c:pt idx="134">
                  <c:v>36.700000000000003</c:v>
                </c:pt>
                <c:pt idx="135">
                  <c:v>36.799999999999997</c:v>
                </c:pt>
                <c:pt idx="136">
                  <c:v>36.799999999999997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data'!$AT$10:$AT$146</c:f>
              <c:numCache>
                <c:formatCode>General</c:formatCode>
                <c:ptCount val="137"/>
                <c:pt idx="0">
                  <c:v>36.799999999999997</c:v>
                </c:pt>
                <c:pt idx="1">
                  <c:v>36.4</c:v>
                </c:pt>
                <c:pt idx="2">
                  <c:v>35.200000000000003</c:v>
                </c:pt>
                <c:pt idx="3">
                  <c:v>36</c:v>
                </c:pt>
                <c:pt idx="4">
                  <c:v>36.4</c:v>
                </c:pt>
                <c:pt idx="5">
                  <c:v>36.9</c:v>
                </c:pt>
                <c:pt idx="6">
                  <c:v>38.299999999999997</c:v>
                </c:pt>
                <c:pt idx="7">
                  <c:v>39.9</c:v>
                </c:pt>
                <c:pt idx="8">
                  <c:v>41.2</c:v>
                </c:pt>
                <c:pt idx="9">
                  <c:v>42.9</c:v>
                </c:pt>
                <c:pt idx="10">
                  <c:v>44.6</c:v>
                </c:pt>
                <c:pt idx="11">
                  <c:v>46.2</c:v>
                </c:pt>
                <c:pt idx="12">
                  <c:v>47.1</c:v>
                </c:pt>
                <c:pt idx="13">
                  <c:v>47</c:v>
                </c:pt>
                <c:pt idx="14">
                  <c:v>45.9</c:v>
                </c:pt>
                <c:pt idx="15">
                  <c:v>44.8</c:v>
                </c:pt>
                <c:pt idx="16">
                  <c:v>43.4</c:v>
                </c:pt>
                <c:pt idx="17">
                  <c:v>40.5</c:v>
                </c:pt>
                <c:pt idx="18">
                  <c:v>37.799999999999997</c:v>
                </c:pt>
                <c:pt idx="19">
                  <c:v>34.6</c:v>
                </c:pt>
                <c:pt idx="20">
                  <c:v>32</c:v>
                </c:pt>
                <c:pt idx="21">
                  <c:v>29.7</c:v>
                </c:pt>
                <c:pt idx="22">
                  <c:v>27.7</c:v>
                </c:pt>
                <c:pt idx="23">
                  <c:v>26</c:v>
                </c:pt>
                <c:pt idx="24">
                  <c:v>24.7</c:v>
                </c:pt>
                <c:pt idx="25">
                  <c:v>23.5</c:v>
                </c:pt>
                <c:pt idx="26">
                  <c:v>22.2</c:v>
                </c:pt>
                <c:pt idx="27">
                  <c:v>21.1</c:v>
                </c:pt>
                <c:pt idx="28">
                  <c:v>20.9</c:v>
                </c:pt>
                <c:pt idx="29">
                  <c:v>20.6</c:v>
                </c:pt>
                <c:pt idx="30">
                  <c:v>21.3</c:v>
                </c:pt>
                <c:pt idx="31">
                  <c:v>19.399999999999999</c:v>
                </c:pt>
                <c:pt idx="32">
                  <c:v>19.3</c:v>
                </c:pt>
                <c:pt idx="33">
                  <c:v>24.9</c:v>
                </c:pt>
                <c:pt idx="34">
                  <c:v>28.3</c:v>
                </c:pt>
                <c:pt idx="35">
                  <c:v>28.5</c:v>
                </c:pt>
                <c:pt idx="36">
                  <c:v>29.2</c:v>
                </c:pt>
                <c:pt idx="37">
                  <c:v>30.7</c:v>
                </c:pt>
                <c:pt idx="38">
                  <c:v>31.9</c:v>
                </c:pt>
                <c:pt idx="39">
                  <c:v>33</c:v>
                </c:pt>
                <c:pt idx="40">
                  <c:v>34.799999999999997</c:v>
                </c:pt>
                <c:pt idx="41">
                  <c:v>35.700000000000003</c:v>
                </c:pt>
                <c:pt idx="42">
                  <c:v>35.799999999999997</c:v>
                </c:pt>
                <c:pt idx="43">
                  <c:v>35.299999999999997</c:v>
                </c:pt>
                <c:pt idx="44">
                  <c:v>34.299999999999997</c:v>
                </c:pt>
                <c:pt idx="45">
                  <c:v>33.5</c:v>
                </c:pt>
                <c:pt idx="46">
                  <c:v>33.9</c:v>
                </c:pt>
                <c:pt idx="47">
                  <c:v>35.1</c:v>
                </c:pt>
                <c:pt idx="48">
                  <c:v>36.1</c:v>
                </c:pt>
                <c:pt idx="49">
                  <c:v>36.700000000000003</c:v>
                </c:pt>
                <c:pt idx="50">
                  <c:v>37.1</c:v>
                </c:pt>
                <c:pt idx="51">
                  <c:v>37.700000000000003</c:v>
                </c:pt>
                <c:pt idx="52">
                  <c:v>38.799999999999997</c:v>
                </c:pt>
                <c:pt idx="53">
                  <c:v>39.799999999999997</c:v>
                </c:pt>
                <c:pt idx="54">
                  <c:v>39.700000000000003</c:v>
                </c:pt>
                <c:pt idx="55">
                  <c:v>40.299999999999997</c:v>
                </c:pt>
                <c:pt idx="56">
                  <c:v>41.6</c:v>
                </c:pt>
                <c:pt idx="57">
                  <c:v>43.2</c:v>
                </c:pt>
                <c:pt idx="58">
                  <c:v>44.4</c:v>
                </c:pt>
                <c:pt idx="59">
                  <c:v>45.5</c:v>
                </c:pt>
                <c:pt idx="60">
                  <c:v>45.7</c:v>
                </c:pt>
                <c:pt idx="61">
                  <c:v>44.9</c:v>
                </c:pt>
                <c:pt idx="62">
                  <c:v>45</c:v>
                </c:pt>
                <c:pt idx="63">
                  <c:v>46.2</c:v>
                </c:pt>
                <c:pt idx="64">
                  <c:v>46.3</c:v>
                </c:pt>
                <c:pt idx="65">
                  <c:v>46.8</c:v>
                </c:pt>
                <c:pt idx="66">
                  <c:v>45.8</c:v>
                </c:pt>
                <c:pt idx="67">
                  <c:v>45.1</c:v>
                </c:pt>
                <c:pt idx="68">
                  <c:v>45.1</c:v>
                </c:pt>
                <c:pt idx="69">
                  <c:v>45.9</c:v>
                </c:pt>
                <c:pt idx="70">
                  <c:v>40.1</c:v>
                </c:pt>
                <c:pt idx="71">
                  <c:v>36.5</c:v>
                </c:pt>
                <c:pt idx="72">
                  <c:v>35.299999999999997</c:v>
                </c:pt>
                <c:pt idx="73">
                  <c:v>33.799999999999997</c:v>
                </c:pt>
                <c:pt idx="74">
                  <c:v>34.4</c:v>
                </c:pt>
                <c:pt idx="75">
                  <c:v>34.799999999999997</c:v>
                </c:pt>
                <c:pt idx="76">
                  <c:v>34.4</c:v>
                </c:pt>
                <c:pt idx="77">
                  <c:v>34.200000000000003</c:v>
                </c:pt>
                <c:pt idx="78">
                  <c:v>33.700000000000003</c:v>
                </c:pt>
                <c:pt idx="79">
                  <c:v>32.200000000000003</c:v>
                </c:pt>
                <c:pt idx="80">
                  <c:v>30.6</c:v>
                </c:pt>
                <c:pt idx="81">
                  <c:v>29.2</c:v>
                </c:pt>
                <c:pt idx="82">
                  <c:v>24.9</c:v>
                </c:pt>
                <c:pt idx="83">
                  <c:v>25.8</c:v>
                </c:pt>
                <c:pt idx="84">
                  <c:v>23.9</c:v>
                </c:pt>
                <c:pt idx="85">
                  <c:v>23.1</c:v>
                </c:pt>
                <c:pt idx="86">
                  <c:v>23.1</c:v>
                </c:pt>
                <c:pt idx="87">
                  <c:v>23.1</c:v>
                </c:pt>
                <c:pt idx="88">
                  <c:v>21</c:v>
                </c:pt>
                <c:pt idx="89">
                  <c:v>22.5</c:v>
                </c:pt>
                <c:pt idx="90">
                  <c:v>24</c:v>
                </c:pt>
                <c:pt idx="91">
                  <c:v>25.1</c:v>
                </c:pt>
                <c:pt idx="92">
                  <c:v>26.1</c:v>
                </c:pt>
                <c:pt idx="93">
                  <c:v>26.9</c:v>
                </c:pt>
                <c:pt idx="94">
                  <c:v>27</c:v>
                </c:pt>
                <c:pt idx="95">
                  <c:v>29.9</c:v>
                </c:pt>
                <c:pt idx="96">
                  <c:v>30.8</c:v>
                </c:pt>
                <c:pt idx="97">
                  <c:v>30.6</c:v>
                </c:pt>
                <c:pt idx="98">
                  <c:v>29.9</c:v>
                </c:pt>
                <c:pt idx="99">
                  <c:v>29.7</c:v>
                </c:pt>
                <c:pt idx="100">
                  <c:v>29.6</c:v>
                </c:pt>
                <c:pt idx="101">
                  <c:v>29.6</c:v>
                </c:pt>
                <c:pt idx="102">
                  <c:v>29.3</c:v>
                </c:pt>
                <c:pt idx="103">
                  <c:v>29.1</c:v>
                </c:pt>
                <c:pt idx="104">
                  <c:v>28.9</c:v>
                </c:pt>
                <c:pt idx="105">
                  <c:v>29.5</c:v>
                </c:pt>
                <c:pt idx="106">
                  <c:v>29.8</c:v>
                </c:pt>
                <c:pt idx="107">
                  <c:v>30.4</c:v>
                </c:pt>
                <c:pt idx="108">
                  <c:v>31.5</c:v>
                </c:pt>
                <c:pt idx="109">
                  <c:v>31.5</c:v>
                </c:pt>
                <c:pt idx="110">
                  <c:v>31.9</c:v>
                </c:pt>
                <c:pt idx="111">
                  <c:v>33</c:v>
                </c:pt>
                <c:pt idx="112">
                  <c:v>33.1</c:v>
                </c:pt>
                <c:pt idx="113">
                  <c:v>35.1</c:v>
                </c:pt>
                <c:pt idx="114">
                  <c:v>38.200000000000003</c:v>
                </c:pt>
                <c:pt idx="115">
                  <c:v>38.299999999999997</c:v>
                </c:pt>
                <c:pt idx="116">
                  <c:v>40.9</c:v>
                </c:pt>
                <c:pt idx="117">
                  <c:v>41</c:v>
                </c:pt>
                <c:pt idx="118">
                  <c:v>43.7</c:v>
                </c:pt>
                <c:pt idx="119">
                  <c:v>43.8</c:v>
                </c:pt>
                <c:pt idx="120">
                  <c:v>44.9</c:v>
                </c:pt>
                <c:pt idx="121">
                  <c:v>43.8</c:v>
                </c:pt>
                <c:pt idx="122">
                  <c:v>40.4</c:v>
                </c:pt>
                <c:pt idx="123">
                  <c:v>38</c:v>
                </c:pt>
                <c:pt idx="124">
                  <c:v>34</c:v>
                </c:pt>
                <c:pt idx="125">
                  <c:v>34.5</c:v>
                </c:pt>
                <c:pt idx="126">
                  <c:v>34.5</c:v>
                </c:pt>
                <c:pt idx="127">
                  <c:v>34.1</c:v>
                </c:pt>
                <c:pt idx="128">
                  <c:v>35.799999999999997</c:v>
                </c:pt>
                <c:pt idx="129">
                  <c:v>35.4</c:v>
                </c:pt>
                <c:pt idx="130">
                  <c:v>35.200000000000003</c:v>
                </c:pt>
                <c:pt idx="131">
                  <c:v>34.5</c:v>
                </c:pt>
                <c:pt idx="132">
                  <c:v>36.1</c:v>
                </c:pt>
                <c:pt idx="133">
                  <c:v>35.9</c:v>
                </c:pt>
                <c:pt idx="134">
                  <c:v>36</c:v>
                </c:pt>
                <c:pt idx="135">
                  <c:v>36.4</c:v>
                </c:pt>
                <c:pt idx="136">
                  <c:v>35.6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86560"/>
        <c:axId val="48006272"/>
      </c:scatterChart>
      <c:valAx>
        <c:axId val="47986560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48006272"/>
        <c:crosses val="autoZero"/>
        <c:crossBetween val="midCat"/>
      </c:valAx>
      <c:valAx>
        <c:axId val="480062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(mph)</a:t>
                </a:r>
              </a:p>
            </c:rich>
          </c:tx>
          <c:layout>
            <c:manualLayout>
              <c:xMode val="edge"/>
              <c:yMode val="edge"/>
              <c:x val="1.171458998935042E-2"/>
              <c:y val="0.4380718483888961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479865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Lambda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data'!$BC$10:$BC$146</c:f>
              <c:numCache>
                <c:formatCode>General</c:formatCode>
                <c:ptCount val="137"/>
                <c:pt idx="0">
                  <c:v>1.22</c:v>
                </c:pt>
                <c:pt idx="1">
                  <c:v>1.23</c:v>
                </c:pt>
                <c:pt idx="2">
                  <c:v>1.23</c:v>
                </c:pt>
                <c:pt idx="3">
                  <c:v>1.25</c:v>
                </c:pt>
                <c:pt idx="4">
                  <c:v>1.27</c:v>
                </c:pt>
                <c:pt idx="5">
                  <c:v>1.29</c:v>
                </c:pt>
                <c:pt idx="6">
                  <c:v>1.28</c:v>
                </c:pt>
                <c:pt idx="7">
                  <c:v>1.28</c:v>
                </c:pt>
                <c:pt idx="8">
                  <c:v>1.27</c:v>
                </c:pt>
                <c:pt idx="9">
                  <c:v>1.24</c:v>
                </c:pt>
                <c:pt idx="10">
                  <c:v>1.22</c:v>
                </c:pt>
                <c:pt idx="11">
                  <c:v>1.21</c:v>
                </c:pt>
                <c:pt idx="12">
                  <c:v>1.22</c:v>
                </c:pt>
                <c:pt idx="13">
                  <c:v>1.25</c:v>
                </c:pt>
                <c:pt idx="14">
                  <c:v>1.25</c:v>
                </c:pt>
                <c:pt idx="15">
                  <c:v>1.25</c:v>
                </c:pt>
                <c:pt idx="16">
                  <c:v>1.22</c:v>
                </c:pt>
                <c:pt idx="17">
                  <c:v>1.19</c:v>
                </c:pt>
                <c:pt idx="18">
                  <c:v>1.19</c:v>
                </c:pt>
                <c:pt idx="19">
                  <c:v>1.1499999999999999</c:v>
                </c:pt>
                <c:pt idx="20">
                  <c:v>1.1299999999999999</c:v>
                </c:pt>
                <c:pt idx="21">
                  <c:v>1.0900000000000001</c:v>
                </c:pt>
                <c:pt idx="22">
                  <c:v>1.06</c:v>
                </c:pt>
                <c:pt idx="23">
                  <c:v>1.03</c:v>
                </c:pt>
                <c:pt idx="24">
                  <c:v>1.02</c:v>
                </c:pt>
                <c:pt idx="25">
                  <c:v>1</c:v>
                </c:pt>
                <c:pt idx="26">
                  <c:v>1</c:v>
                </c:pt>
                <c:pt idx="27">
                  <c:v>1.04</c:v>
                </c:pt>
                <c:pt idx="28">
                  <c:v>1.0900000000000001</c:v>
                </c:pt>
                <c:pt idx="29">
                  <c:v>1.1499999999999999</c:v>
                </c:pt>
                <c:pt idx="30">
                  <c:v>1.19</c:v>
                </c:pt>
                <c:pt idx="31">
                  <c:v>1.19</c:v>
                </c:pt>
                <c:pt idx="32">
                  <c:v>1.22</c:v>
                </c:pt>
                <c:pt idx="33">
                  <c:v>1.26</c:v>
                </c:pt>
                <c:pt idx="34">
                  <c:v>1.27</c:v>
                </c:pt>
                <c:pt idx="35">
                  <c:v>1.27</c:v>
                </c:pt>
                <c:pt idx="36">
                  <c:v>1.26</c:v>
                </c:pt>
                <c:pt idx="37">
                  <c:v>1.24</c:v>
                </c:pt>
                <c:pt idx="38">
                  <c:v>1.23</c:v>
                </c:pt>
                <c:pt idx="39">
                  <c:v>1.25</c:v>
                </c:pt>
                <c:pt idx="40">
                  <c:v>1.26</c:v>
                </c:pt>
                <c:pt idx="41">
                  <c:v>1.25</c:v>
                </c:pt>
                <c:pt idx="42">
                  <c:v>1.23</c:v>
                </c:pt>
                <c:pt idx="43">
                  <c:v>1.23</c:v>
                </c:pt>
                <c:pt idx="44">
                  <c:v>1.24</c:v>
                </c:pt>
                <c:pt idx="45">
                  <c:v>1.25</c:v>
                </c:pt>
                <c:pt idx="46">
                  <c:v>1.26</c:v>
                </c:pt>
                <c:pt idx="47">
                  <c:v>1.26</c:v>
                </c:pt>
                <c:pt idx="48">
                  <c:v>1.26</c:v>
                </c:pt>
                <c:pt idx="49">
                  <c:v>1.25</c:v>
                </c:pt>
                <c:pt idx="50">
                  <c:v>1.24</c:v>
                </c:pt>
                <c:pt idx="51">
                  <c:v>1.24</c:v>
                </c:pt>
                <c:pt idx="52">
                  <c:v>1.26</c:v>
                </c:pt>
                <c:pt idx="53">
                  <c:v>1.27</c:v>
                </c:pt>
                <c:pt idx="54">
                  <c:v>1.25</c:v>
                </c:pt>
                <c:pt idx="55">
                  <c:v>1.24</c:v>
                </c:pt>
                <c:pt idx="56">
                  <c:v>1.24</c:v>
                </c:pt>
                <c:pt idx="57">
                  <c:v>1.23</c:v>
                </c:pt>
                <c:pt idx="58">
                  <c:v>1.22</c:v>
                </c:pt>
                <c:pt idx="59">
                  <c:v>1.21</c:v>
                </c:pt>
                <c:pt idx="60">
                  <c:v>1.21</c:v>
                </c:pt>
                <c:pt idx="61">
                  <c:v>1.21</c:v>
                </c:pt>
                <c:pt idx="62">
                  <c:v>1.21</c:v>
                </c:pt>
                <c:pt idx="63">
                  <c:v>1.21</c:v>
                </c:pt>
                <c:pt idx="64">
                  <c:v>1.21</c:v>
                </c:pt>
                <c:pt idx="65">
                  <c:v>1.21</c:v>
                </c:pt>
                <c:pt idx="66">
                  <c:v>1.21</c:v>
                </c:pt>
                <c:pt idx="67">
                  <c:v>1.18</c:v>
                </c:pt>
                <c:pt idx="68">
                  <c:v>1.1000000000000001</c:v>
                </c:pt>
                <c:pt idx="69">
                  <c:v>1.08</c:v>
                </c:pt>
                <c:pt idx="70">
                  <c:v>1.1100000000000001</c:v>
                </c:pt>
                <c:pt idx="71">
                  <c:v>1.18</c:v>
                </c:pt>
                <c:pt idx="72">
                  <c:v>1.27</c:v>
                </c:pt>
                <c:pt idx="73">
                  <c:v>1.28</c:v>
                </c:pt>
                <c:pt idx="74">
                  <c:v>1.23</c:v>
                </c:pt>
                <c:pt idx="75">
                  <c:v>1.17</c:v>
                </c:pt>
                <c:pt idx="76">
                  <c:v>1.1499999999999999</c:v>
                </c:pt>
                <c:pt idx="77">
                  <c:v>1.17</c:v>
                </c:pt>
                <c:pt idx="78">
                  <c:v>1.1599999999999999</c:v>
                </c:pt>
                <c:pt idx="79">
                  <c:v>1.1299999999999999</c:v>
                </c:pt>
                <c:pt idx="80">
                  <c:v>1.1200000000000001</c:v>
                </c:pt>
                <c:pt idx="81">
                  <c:v>1.1399999999999999</c:v>
                </c:pt>
                <c:pt idx="82">
                  <c:v>1.1299999999999999</c:v>
                </c:pt>
                <c:pt idx="83">
                  <c:v>1.08</c:v>
                </c:pt>
                <c:pt idx="84">
                  <c:v>1.04</c:v>
                </c:pt>
                <c:pt idx="85">
                  <c:v>1.02</c:v>
                </c:pt>
                <c:pt idx="86">
                  <c:v>1.06</c:v>
                </c:pt>
                <c:pt idx="87">
                  <c:v>1.1200000000000001</c:v>
                </c:pt>
                <c:pt idx="88">
                  <c:v>1.17</c:v>
                </c:pt>
                <c:pt idx="89">
                  <c:v>1.19</c:v>
                </c:pt>
                <c:pt idx="90">
                  <c:v>1.21</c:v>
                </c:pt>
                <c:pt idx="91">
                  <c:v>1.21</c:v>
                </c:pt>
                <c:pt idx="92">
                  <c:v>1.21</c:v>
                </c:pt>
                <c:pt idx="93">
                  <c:v>1.25</c:v>
                </c:pt>
                <c:pt idx="94">
                  <c:v>1.27</c:v>
                </c:pt>
                <c:pt idx="95">
                  <c:v>1.26</c:v>
                </c:pt>
                <c:pt idx="96">
                  <c:v>1.23</c:v>
                </c:pt>
                <c:pt idx="97">
                  <c:v>1.23</c:v>
                </c:pt>
                <c:pt idx="98">
                  <c:v>1.27</c:v>
                </c:pt>
                <c:pt idx="99">
                  <c:v>1.29</c:v>
                </c:pt>
                <c:pt idx="100">
                  <c:v>1.3</c:v>
                </c:pt>
                <c:pt idx="101">
                  <c:v>1.3</c:v>
                </c:pt>
                <c:pt idx="102">
                  <c:v>1.3</c:v>
                </c:pt>
                <c:pt idx="103">
                  <c:v>1.29</c:v>
                </c:pt>
                <c:pt idx="104">
                  <c:v>1.29</c:v>
                </c:pt>
                <c:pt idx="105">
                  <c:v>1.29</c:v>
                </c:pt>
                <c:pt idx="106">
                  <c:v>1.29</c:v>
                </c:pt>
                <c:pt idx="107">
                  <c:v>1.28</c:v>
                </c:pt>
                <c:pt idx="108">
                  <c:v>1.28</c:v>
                </c:pt>
                <c:pt idx="109">
                  <c:v>1.28</c:v>
                </c:pt>
                <c:pt idx="110">
                  <c:v>1.26</c:v>
                </c:pt>
                <c:pt idx="111">
                  <c:v>1.25</c:v>
                </c:pt>
                <c:pt idx="112">
                  <c:v>1.27</c:v>
                </c:pt>
                <c:pt idx="113">
                  <c:v>1.28</c:v>
                </c:pt>
                <c:pt idx="114">
                  <c:v>1.28</c:v>
                </c:pt>
                <c:pt idx="115">
                  <c:v>1.29</c:v>
                </c:pt>
                <c:pt idx="116">
                  <c:v>1.25</c:v>
                </c:pt>
                <c:pt idx="117">
                  <c:v>1.23</c:v>
                </c:pt>
                <c:pt idx="118">
                  <c:v>1.19</c:v>
                </c:pt>
                <c:pt idx="119">
                  <c:v>1.1599999999999999</c:v>
                </c:pt>
                <c:pt idx="120">
                  <c:v>1.17</c:v>
                </c:pt>
                <c:pt idx="121">
                  <c:v>1.2</c:v>
                </c:pt>
                <c:pt idx="122">
                  <c:v>1.25</c:v>
                </c:pt>
                <c:pt idx="123">
                  <c:v>1.24</c:v>
                </c:pt>
                <c:pt idx="124">
                  <c:v>1.23</c:v>
                </c:pt>
                <c:pt idx="125">
                  <c:v>1.23</c:v>
                </c:pt>
                <c:pt idx="126">
                  <c:v>1.2</c:v>
                </c:pt>
                <c:pt idx="127">
                  <c:v>1.19</c:v>
                </c:pt>
                <c:pt idx="128">
                  <c:v>1.25</c:v>
                </c:pt>
                <c:pt idx="129">
                  <c:v>1.26</c:v>
                </c:pt>
                <c:pt idx="130">
                  <c:v>1.26</c:v>
                </c:pt>
                <c:pt idx="131">
                  <c:v>1.25</c:v>
                </c:pt>
                <c:pt idx="132">
                  <c:v>1.24</c:v>
                </c:pt>
                <c:pt idx="133">
                  <c:v>1.23</c:v>
                </c:pt>
                <c:pt idx="134">
                  <c:v>1.24</c:v>
                </c:pt>
                <c:pt idx="135">
                  <c:v>1.24</c:v>
                </c:pt>
                <c:pt idx="136">
                  <c:v>1.24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data'!$BC$10:$BC$146</c:f>
              <c:numCache>
                <c:formatCode>General</c:formatCode>
                <c:ptCount val="137"/>
                <c:pt idx="0">
                  <c:v>1.24</c:v>
                </c:pt>
                <c:pt idx="1">
                  <c:v>1.25</c:v>
                </c:pt>
                <c:pt idx="2">
                  <c:v>1.25</c:v>
                </c:pt>
                <c:pt idx="3">
                  <c:v>1.25</c:v>
                </c:pt>
                <c:pt idx="4">
                  <c:v>1.28</c:v>
                </c:pt>
                <c:pt idx="5">
                  <c:v>1.29</c:v>
                </c:pt>
                <c:pt idx="6">
                  <c:v>1.27</c:v>
                </c:pt>
                <c:pt idx="7">
                  <c:v>1.24</c:v>
                </c:pt>
                <c:pt idx="8">
                  <c:v>1.22</c:v>
                </c:pt>
                <c:pt idx="9">
                  <c:v>1.22</c:v>
                </c:pt>
                <c:pt idx="10">
                  <c:v>1.21</c:v>
                </c:pt>
                <c:pt idx="11">
                  <c:v>1.2</c:v>
                </c:pt>
                <c:pt idx="12">
                  <c:v>1.23</c:v>
                </c:pt>
                <c:pt idx="13">
                  <c:v>1.26</c:v>
                </c:pt>
                <c:pt idx="14">
                  <c:v>1.26</c:v>
                </c:pt>
                <c:pt idx="15">
                  <c:v>1.42</c:v>
                </c:pt>
                <c:pt idx="16">
                  <c:v>1.37</c:v>
                </c:pt>
                <c:pt idx="17">
                  <c:v>1.24</c:v>
                </c:pt>
                <c:pt idx="18">
                  <c:v>1.1399999999999999</c:v>
                </c:pt>
                <c:pt idx="19">
                  <c:v>1.08</c:v>
                </c:pt>
                <c:pt idx="20">
                  <c:v>1.04</c:v>
                </c:pt>
                <c:pt idx="21">
                  <c:v>1.01</c:v>
                </c:pt>
                <c:pt idx="22">
                  <c:v>1.01</c:v>
                </c:pt>
                <c:pt idx="23">
                  <c:v>1</c:v>
                </c:pt>
                <c:pt idx="24">
                  <c:v>1</c:v>
                </c:pt>
                <c:pt idx="25">
                  <c:v>1.01</c:v>
                </c:pt>
                <c:pt idx="26">
                  <c:v>1.03</c:v>
                </c:pt>
                <c:pt idx="27">
                  <c:v>1.06</c:v>
                </c:pt>
                <c:pt idx="28">
                  <c:v>1.1100000000000001</c:v>
                </c:pt>
                <c:pt idx="29">
                  <c:v>1.1399999999999999</c:v>
                </c:pt>
                <c:pt idx="30">
                  <c:v>1.17</c:v>
                </c:pt>
                <c:pt idx="31">
                  <c:v>1.19</c:v>
                </c:pt>
                <c:pt idx="32">
                  <c:v>1.21</c:v>
                </c:pt>
                <c:pt idx="33">
                  <c:v>1.26</c:v>
                </c:pt>
                <c:pt idx="34">
                  <c:v>1.26</c:v>
                </c:pt>
                <c:pt idx="35">
                  <c:v>1.25</c:v>
                </c:pt>
                <c:pt idx="36">
                  <c:v>1.26</c:v>
                </c:pt>
                <c:pt idx="37">
                  <c:v>1.27</c:v>
                </c:pt>
                <c:pt idx="38">
                  <c:v>1.29</c:v>
                </c:pt>
                <c:pt idx="39">
                  <c:v>1.29</c:v>
                </c:pt>
                <c:pt idx="40">
                  <c:v>1.27</c:v>
                </c:pt>
                <c:pt idx="41">
                  <c:v>1.25</c:v>
                </c:pt>
                <c:pt idx="42">
                  <c:v>1.25</c:v>
                </c:pt>
                <c:pt idx="43">
                  <c:v>1.25</c:v>
                </c:pt>
                <c:pt idx="44">
                  <c:v>1.25</c:v>
                </c:pt>
                <c:pt idx="45">
                  <c:v>1.25</c:v>
                </c:pt>
                <c:pt idx="46">
                  <c:v>1.25</c:v>
                </c:pt>
                <c:pt idx="47">
                  <c:v>1.25</c:v>
                </c:pt>
                <c:pt idx="48">
                  <c:v>1.25</c:v>
                </c:pt>
                <c:pt idx="49">
                  <c:v>1.24</c:v>
                </c:pt>
                <c:pt idx="50">
                  <c:v>1.23</c:v>
                </c:pt>
                <c:pt idx="51">
                  <c:v>1.24</c:v>
                </c:pt>
                <c:pt idx="52">
                  <c:v>1.27</c:v>
                </c:pt>
                <c:pt idx="53">
                  <c:v>1.28</c:v>
                </c:pt>
                <c:pt idx="54">
                  <c:v>1.29</c:v>
                </c:pt>
                <c:pt idx="55">
                  <c:v>1.29</c:v>
                </c:pt>
                <c:pt idx="56">
                  <c:v>1.27</c:v>
                </c:pt>
                <c:pt idx="57">
                  <c:v>1.24</c:v>
                </c:pt>
                <c:pt idx="58">
                  <c:v>1.22</c:v>
                </c:pt>
                <c:pt idx="59">
                  <c:v>1.22</c:v>
                </c:pt>
                <c:pt idx="60">
                  <c:v>1.22</c:v>
                </c:pt>
                <c:pt idx="61">
                  <c:v>1.22</c:v>
                </c:pt>
                <c:pt idx="62">
                  <c:v>1.22</c:v>
                </c:pt>
                <c:pt idx="63">
                  <c:v>1.22</c:v>
                </c:pt>
                <c:pt idx="64">
                  <c:v>1.22</c:v>
                </c:pt>
                <c:pt idx="65">
                  <c:v>1.22</c:v>
                </c:pt>
                <c:pt idx="66">
                  <c:v>1.23</c:v>
                </c:pt>
                <c:pt idx="67">
                  <c:v>1.2</c:v>
                </c:pt>
                <c:pt idx="68">
                  <c:v>1.1599999999999999</c:v>
                </c:pt>
                <c:pt idx="69">
                  <c:v>1.21</c:v>
                </c:pt>
                <c:pt idx="70">
                  <c:v>1.24</c:v>
                </c:pt>
                <c:pt idx="71">
                  <c:v>1.2</c:v>
                </c:pt>
                <c:pt idx="72">
                  <c:v>1.21</c:v>
                </c:pt>
                <c:pt idx="73">
                  <c:v>1.25</c:v>
                </c:pt>
                <c:pt idx="74">
                  <c:v>1.24</c:v>
                </c:pt>
                <c:pt idx="75">
                  <c:v>1.17</c:v>
                </c:pt>
                <c:pt idx="76">
                  <c:v>1.17</c:v>
                </c:pt>
                <c:pt idx="77">
                  <c:v>1.1399999999999999</c:v>
                </c:pt>
                <c:pt idx="78">
                  <c:v>1.1200000000000001</c:v>
                </c:pt>
                <c:pt idx="79">
                  <c:v>1.0900000000000001</c:v>
                </c:pt>
                <c:pt idx="80">
                  <c:v>1.05</c:v>
                </c:pt>
                <c:pt idx="81">
                  <c:v>1.03</c:v>
                </c:pt>
                <c:pt idx="82">
                  <c:v>1.02</c:v>
                </c:pt>
                <c:pt idx="83">
                  <c:v>1.04</c:v>
                </c:pt>
                <c:pt idx="84">
                  <c:v>1.05</c:v>
                </c:pt>
                <c:pt idx="85">
                  <c:v>1.06</c:v>
                </c:pt>
                <c:pt idx="86">
                  <c:v>1.1000000000000001</c:v>
                </c:pt>
                <c:pt idx="87">
                  <c:v>1.1599999999999999</c:v>
                </c:pt>
                <c:pt idx="88">
                  <c:v>1.2</c:v>
                </c:pt>
                <c:pt idx="89">
                  <c:v>1.22</c:v>
                </c:pt>
                <c:pt idx="90">
                  <c:v>1.23</c:v>
                </c:pt>
                <c:pt idx="91">
                  <c:v>1.23</c:v>
                </c:pt>
                <c:pt idx="92">
                  <c:v>1.25</c:v>
                </c:pt>
                <c:pt idx="93">
                  <c:v>1.28</c:v>
                </c:pt>
                <c:pt idx="94">
                  <c:v>1.25</c:v>
                </c:pt>
                <c:pt idx="95">
                  <c:v>1.25</c:v>
                </c:pt>
                <c:pt idx="96">
                  <c:v>1.27</c:v>
                </c:pt>
                <c:pt idx="97">
                  <c:v>1.29</c:v>
                </c:pt>
                <c:pt idx="98">
                  <c:v>1.27</c:v>
                </c:pt>
                <c:pt idx="99">
                  <c:v>1.25</c:v>
                </c:pt>
                <c:pt idx="100">
                  <c:v>1.27</c:v>
                </c:pt>
                <c:pt idx="101">
                  <c:v>1.27</c:v>
                </c:pt>
                <c:pt idx="102">
                  <c:v>1.26</c:v>
                </c:pt>
                <c:pt idx="103">
                  <c:v>1.24</c:v>
                </c:pt>
                <c:pt idx="104">
                  <c:v>1.22</c:v>
                </c:pt>
                <c:pt idx="105">
                  <c:v>1.26</c:v>
                </c:pt>
                <c:pt idx="106">
                  <c:v>1.26</c:v>
                </c:pt>
                <c:pt idx="107">
                  <c:v>1.26</c:v>
                </c:pt>
                <c:pt idx="108">
                  <c:v>1.27</c:v>
                </c:pt>
                <c:pt idx="109">
                  <c:v>1.28</c:v>
                </c:pt>
                <c:pt idx="110">
                  <c:v>1.26</c:v>
                </c:pt>
                <c:pt idx="111">
                  <c:v>1.26</c:v>
                </c:pt>
                <c:pt idx="112">
                  <c:v>1.27</c:v>
                </c:pt>
                <c:pt idx="113">
                  <c:v>1.27</c:v>
                </c:pt>
                <c:pt idx="114">
                  <c:v>1.26</c:v>
                </c:pt>
                <c:pt idx="115">
                  <c:v>1.24</c:v>
                </c:pt>
                <c:pt idx="116">
                  <c:v>1.21</c:v>
                </c:pt>
                <c:pt idx="117">
                  <c:v>1.24</c:v>
                </c:pt>
                <c:pt idx="118">
                  <c:v>1.24</c:v>
                </c:pt>
                <c:pt idx="119">
                  <c:v>1.17</c:v>
                </c:pt>
                <c:pt idx="120">
                  <c:v>1.1200000000000001</c:v>
                </c:pt>
                <c:pt idx="121">
                  <c:v>1.1599999999999999</c:v>
                </c:pt>
                <c:pt idx="122">
                  <c:v>1.25</c:v>
                </c:pt>
                <c:pt idx="123">
                  <c:v>1.23</c:v>
                </c:pt>
                <c:pt idx="124">
                  <c:v>1.24</c:v>
                </c:pt>
                <c:pt idx="125">
                  <c:v>1.26</c:v>
                </c:pt>
                <c:pt idx="126">
                  <c:v>1.26</c:v>
                </c:pt>
                <c:pt idx="127">
                  <c:v>1.24</c:v>
                </c:pt>
                <c:pt idx="128">
                  <c:v>1.25</c:v>
                </c:pt>
                <c:pt idx="129">
                  <c:v>1.25</c:v>
                </c:pt>
                <c:pt idx="130">
                  <c:v>1.25</c:v>
                </c:pt>
                <c:pt idx="131">
                  <c:v>1.24</c:v>
                </c:pt>
                <c:pt idx="132">
                  <c:v>1.22</c:v>
                </c:pt>
                <c:pt idx="133">
                  <c:v>1.23</c:v>
                </c:pt>
                <c:pt idx="134">
                  <c:v>1.24</c:v>
                </c:pt>
                <c:pt idx="135">
                  <c:v>1.29</c:v>
                </c:pt>
                <c:pt idx="136">
                  <c:v>1.29</c:v>
                </c:pt>
              </c:numCache>
            </c:numRef>
          </c:yVal>
          <c:smooth val="1"/>
        </c:ser>
        <c:ser>
          <c:idx val="0"/>
          <c:order val="2"/>
          <c:tx>
            <c:v>Lab 4</c:v>
          </c:tx>
          <c:marker>
            <c:symbol val="none"/>
          </c:marker>
          <c:yVal>
            <c:numRef>
              <c:f>'Lap 4 data'!$BC$10:$BC$146</c:f>
              <c:numCache>
                <c:formatCode>General</c:formatCode>
                <c:ptCount val="137"/>
                <c:pt idx="0">
                  <c:v>1.29</c:v>
                </c:pt>
                <c:pt idx="1">
                  <c:v>1.27</c:v>
                </c:pt>
                <c:pt idx="2">
                  <c:v>1.27</c:v>
                </c:pt>
                <c:pt idx="3">
                  <c:v>1.28</c:v>
                </c:pt>
                <c:pt idx="4">
                  <c:v>1.28</c:v>
                </c:pt>
                <c:pt idx="5">
                  <c:v>1.28</c:v>
                </c:pt>
                <c:pt idx="6">
                  <c:v>1.25</c:v>
                </c:pt>
                <c:pt idx="7">
                  <c:v>1.25</c:v>
                </c:pt>
                <c:pt idx="8">
                  <c:v>1.23</c:v>
                </c:pt>
                <c:pt idx="9">
                  <c:v>1.21</c:v>
                </c:pt>
                <c:pt idx="10">
                  <c:v>1.19</c:v>
                </c:pt>
                <c:pt idx="11">
                  <c:v>1.2</c:v>
                </c:pt>
                <c:pt idx="12">
                  <c:v>1.23</c:v>
                </c:pt>
                <c:pt idx="13">
                  <c:v>1.21</c:v>
                </c:pt>
                <c:pt idx="14">
                  <c:v>1.17</c:v>
                </c:pt>
                <c:pt idx="15">
                  <c:v>1.1399999999999999</c:v>
                </c:pt>
                <c:pt idx="16">
                  <c:v>1.1200000000000001</c:v>
                </c:pt>
                <c:pt idx="17">
                  <c:v>1.1200000000000001</c:v>
                </c:pt>
                <c:pt idx="18">
                  <c:v>1.1000000000000001</c:v>
                </c:pt>
                <c:pt idx="19">
                  <c:v>1.05</c:v>
                </c:pt>
                <c:pt idx="20">
                  <c:v>1.02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1.01</c:v>
                </c:pt>
                <c:pt idx="26">
                  <c:v>1.02</c:v>
                </c:pt>
                <c:pt idx="27">
                  <c:v>1.03</c:v>
                </c:pt>
                <c:pt idx="28">
                  <c:v>1.08</c:v>
                </c:pt>
                <c:pt idx="29">
                  <c:v>1.17</c:v>
                </c:pt>
                <c:pt idx="30">
                  <c:v>1.23</c:v>
                </c:pt>
                <c:pt idx="31">
                  <c:v>1.23</c:v>
                </c:pt>
                <c:pt idx="32">
                  <c:v>1.22</c:v>
                </c:pt>
                <c:pt idx="33">
                  <c:v>1.23</c:v>
                </c:pt>
                <c:pt idx="34">
                  <c:v>1.25</c:v>
                </c:pt>
                <c:pt idx="35">
                  <c:v>1.25</c:v>
                </c:pt>
                <c:pt idx="36">
                  <c:v>1.25</c:v>
                </c:pt>
                <c:pt idx="37">
                  <c:v>1.25</c:v>
                </c:pt>
                <c:pt idx="38">
                  <c:v>1.24</c:v>
                </c:pt>
                <c:pt idx="39">
                  <c:v>1.23</c:v>
                </c:pt>
                <c:pt idx="40">
                  <c:v>1.22</c:v>
                </c:pt>
                <c:pt idx="41">
                  <c:v>1.22</c:v>
                </c:pt>
                <c:pt idx="42">
                  <c:v>1.27</c:v>
                </c:pt>
                <c:pt idx="43">
                  <c:v>1.27</c:v>
                </c:pt>
                <c:pt idx="44">
                  <c:v>1.26</c:v>
                </c:pt>
                <c:pt idx="45">
                  <c:v>1.25</c:v>
                </c:pt>
                <c:pt idx="46">
                  <c:v>1.24</c:v>
                </c:pt>
                <c:pt idx="47">
                  <c:v>1.24</c:v>
                </c:pt>
                <c:pt idx="48">
                  <c:v>1.26</c:v>
                </c:pt>
                <c:pt idx="49">
                  <c:v>1.27</c:v>
                </c:pt>
                <c:pt idx="50">
                  <c:v>1.27</c:v>
                </c:pt>
                <c:pt idx="51">
                  <c:v>1.28</c:v>
                </c:pt>
                <c:pt idx="52">
                  <c:v>1.28</c:v>
                </c:pt>
                <c:pt idx="53">
                  <c:v>1.26</c:v>
                </c:pt>
                <c:pt idx="54">
                  <c:v>1.25</c:v>
                </c:pt>
                <c:pt idx="55">
                  <c:v>1.24</c:v>
                </c:pt>
                <c:pt idx="56">
                  <c:v>1.21</c:v>
                </c:pt>
                <c:pt idx="57">
                  <c:v>1.19</c:v>
                </c:pt>
                <c:pt idx="58">
                  <c:v>1.22</c:v>
                </c:pt>
                <c:pt idx="59">
                  <c:v>1.22</c:v>
                </c:pt>
                <c:pt idx="60">
                  <c:v>1.22</c:v>
                </c:pt>
                <c:pt idx="61">
                  <c:v>1.22</c:v>
                </c:pt>
                <c:pt idx="62">
                  <c:v>1.21</c:v>
                </c:pt>
                <c:pt idx="63">
                  <c:v>1.21</c:v>
                </c:pt>
                <c:pt idx="64">
                  <c:v>1.21</c:v>
                </c:pt>
                <c:pt idx="65">
                  <c:v>1.22</c:v>
                </c:pt>
                <c:pt idx="66">
                  <c:v>1.17</c:v>
                </c:pt>
                <c:pt idx="67">
                  <c:v>1.1599999999999999</c:v>
                </c:pt>
                <c:pt idx="68">
                  <c:v>1.1499999999999999</c:v>
                </c:pt>
                <c:pt idx="69">
                  <c:v>1.17</c:v>
                </c:pt>
                <c:pt idx="70">
                  <c:v>1.24</c:v>
                </c:pt>
                <c:pt idx="71">
                  <c:v>1.26</c:v>
                </c:pt>
                <c:pt idx="72">
                  <c:v>1.24</c:v>
                </c:pt>
                <c:pt idx="73">
                  <c:v>1.23</c:v>
                </c:pt>
                <c:pt idx="74">
                  <c:v>1.23</c:v>
                </c:pt>
                <c:pt idx="75">
                  <c:v>1.19</c:v>
                </c:pt>
                <c:pt idx="76">
                  <c:v>1.1100000000000001</c:v>
                </c:pt>
                <c:pt idx="77">
                  <c:v>1.05</c:v>
                </c:pt>
                <c:pt idx="78">
                  <c:v>1.03</c:v>
                </c:pt>
                <c:pt idx="79">
                  <c:v>1.07</c:v>
                </c:pt>
                <c:pt idx="80">
                  <c:v>1.1299999999999999</c:v>
                </c:pt>
                <c:pt idx="81">
                  <c:v>1.1399999999999999</c:v>
                </c:pt>
                <c:pt idx="82">
                  <c:v>1.08</c:v>
                </c:pt>
                <c:pt idx="83">
                  <c:v>1.04</c:v>
                </c:pt>
                <c:pt idx="84">
                  <c:v>1.05</c:v>
                </c:pt>
                <c:pt idx="85">
                  <c:v>1.1100000000000001</c:v>
                </c:pt>
                <c:pt idx="86">
                  <c:v>1.18</c:v>
                </c:pt>
                <c:pt idx="87">
                  <c:v>1.23</c:v>
                </c:pt>
                <c:pt idx="88">
                  <c:v>1.24</c:v>
                </c:pt>
                <c:pt idx="89">
                  <c:v>1.22</c:v>
                </c:pt>
                <c:pt idx="90">
                  <c:v>1.22</c:v>
                </c:pt>
                <c:pt idx="91">
                  <c:v>1.26</c:v>
                </c:pt>
                <c:pt idx="92">
                  <c:v>1.27</c:v>
                </c:pt>
                <c:pt idx="93">
                  <c:v>1.25</c:v>
                </c:pt>
                <c:pt idx="94">
                  <c:v>1.27</c:v>
                </c:pt>
                <c:pt idx="95">
                  <c:v>1.24</c:v>
                </c:pt>
                <c:pt idx="96">
                  <c:v>1.24</c:v>
                </c:pt>
                <c:pt idx="97">
                  <c:v>1.25</c:v>
                </c:pt>
                <c:pt idx="98">
                  <c:v>1.26</c:v>
                </c:pt>
                <c:pt idx="99">
                  <c:v>1.26</c:v>
                </c:pt>
                <c:pt idx="100">
                  <c:v>1.26</c:v>
                </c:pt>
                <c:pt idx="101">
                  <c:v>1.24</c:v>
                </c:pt>
                <c:pt idx="102">
                  <c:v>1.26</c:v>
                </c:pt>
                <c:pt idx="103">
                  <c:v>1.28</c:v>
                </c:pt>
                <c:pt idx="104">
                  <c:v>1.29</c:v>
                </c:pt>
                <c:pt idx="105">
                  <c:v>1.27</c:v>
                </c:pt>
                <c:pt idx="106">
                  <c:v>1.25</c:v>
                </c:pt>
                <c:pt idx="107">
                  <c:v>1.25</c:v>
                </c:pt>
                <c:pt idx="108">
                  <c:v>1.25</c:v>
                </c:pt>
                <c:pt idx="109">
                  <c:v>1.25</c:v>
                </c:pt>
                <c:pt idx="110">
                  <c:v>1.26</c:v>
                </c:pt>
                <c:pt idx="111">
                  <c:v>1.28</c:v>
                </c:pt>
                <c:pt idx="112">
                  <c:v>1.3</c:v>
                </c:pt>
                <c:pt idx="113">
                  <c:v>1.28</c:v>
                </c:pt>
                <c:pt idx="114">
                  <c:v>1.24</c:v>
                </c:pt>
                <c:pt idx="115">
                  <c:v>1.22</c:v>
                </c:pt>
                <c:pt idx="116">
                  <c:v>1.22</c:v>
                </c:pt>
                <c:pt idx="117">
                  <c:v>1.19</c:v>
                </c:pt>
                <c:pt idx="118">
                  <c:v>1.1200000000000001</c:v>
                </c:pt>
                <c:pt idx="119">
                  <c:v>1.1499999999999999</c:v>
                </c:pt>
                <c:pt idx="120">
                  <c:v>1.1499999999999999</c:v>
                </c:pt>
                <c:pt idx="121">
                  <c:v>1.17</c:v>
                </c:pt>
                <c:pt idx="122">
                  <c:v>1.21</c:v>
                </c:pt>
                <c:pt idx="123">
                  <c:v>1.27</c:v>
                </c:pt>
                <c:pt idx="124">
                  <c:v>1.26</c:v>
                </c:pt>
                <c:pt idx="125">
                  <c:v>1.23</c:v>
                </c:pt>
                <c:pt idx="126">
                  <c:v>1.24</c:v>
                </c:pt>
                <c:pt idx="127">
                  <c:v>1.24</c:v>
                </c:pt>
                <c:pt idx="128">
                  <c:v>1.24</c:v>
                </c:pt>
                <c:pt idx="129">
                  <c:v>1.24</c:v>
                </c:pt>
                <c:pt idx="130">
                  <c:v>1.24</c:v>
                </c:pt>
                <c:pt idx="131">
                  <c:v>1.22</c:v>
                </c:pt>
                <c:pt idx="132">
                  <c:v>1.22</c:v>
                </c:pt>
                <c:pt idx="133">
                  <c:v>1.26</c:v>
                </c:pt>
                <c:pt idx="134">
                  <c:v>1.24</c:v>
                </c:pt>
                <c:pt idx="135">
                  <c:v>1.1599999999999999</c:v>
                </c:pt>
                <c:pt idx="136">
                  <c:v>1.1000000000000001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03520"/>
        <c:axId val="48605824"/>
      </c:scatterChart>
      <c:valAx>
        <c:axId val="48603520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48605824"/>
        <c:crosses val="autoZero"/>
        <c:crossBetween val="midCat"/>
      </c:valAx>
      <c:valAx>
        <c:axId val="486058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Lambda</a:t>
                </a:r>
              </a:p>
            </c:rich>
          </c:tx>
          <c:layout>
            <c:manualLayout>
              <c:xMode val="edge"/>
              <c:yMode val="edge"/>
              <c:x val="1.171458998935042E-2"/>
              <c:y val="0.4380718483888961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486035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CO2 Lap 2</c:v>
          </c:tx>
          <c:marker>
            <c:symbol val="none"/>
          </c:marker>
          <c:yVal>
            <c:numRef>
              <c:f>'Lap 2 data'!$C$10:$C$145</c:f>
              <c:numCache>
                <c:formatCode>General</c:formatCode>
                <c:ptCount val="136"/>
                <c:pt idx="0">
                  <c:v>12.3</c:v>
                </c:pt>
                <c:pt idx="1">
                  <c:v>12.241</c:v>
                </c:pt>
                <c:pt idx="2">
                  <c:v>12.223000000000001</c:v>
                </c:pt>
                <c:pt idx="3">
                  <c:v>11.971</c:v>
                </c:pt>
                <c:pt idx="4">
                  <c:v>11.747999999999999</c:v>
                </c:pt>
                <c:pt idx="5">
                  <c:v>11.65</c:v>
                </c:pt>
                <c:pt idx="6">
                  <c:v>11.65</c:v>
                </c:pt>
                <c:pt idx="7">
                  <c:v>11.65</c:v>
                </c:pt>
                <c:pt idx="8">
                  <c:v>11.824</c:v>
                </c:pt>
                <c:pt idx="9">
                  <c:v>12.114000000000001</c:v>
                </c:pt>
                <c:pt idx="10">
                  <c:v>12.323</c:v>
                </c:pt>
                <c:pt idx="11">
                  <c:v>12.4</c:v>
                </c:pt>
                <c:pt idx="12">
                  <c:v>12.337999999999999</c:v>
                </c:pt>
                <c:pt idx="13">
                  <c:v>11.978</c:v>
                </c:pt>
                <c:pt idx="14">
                  <c:v>11.987</c:v>
                </c:pt>
                <c:pt idx="15">
                  <c:v>11.997</c:v>
                </c:pt>
                <c:pt idx="16">
                  <c:v>12.305999999999999</c:v>
                </c:pt>
                <c:pt idx="17">
                  <c:v>12.614000000000001</c:v>
                </c:pt>
                <c:pt idx="18">
                  <c:v>12.664999999999999</c:v>
                </c:pt>
                <c:pt idx="19">
                  <c:v>13.164999999999999</c:v>
                </c:pt>
                <c:pt idx="20">
                  <c:v>13.412000000000001</c:v>
                </c:pt>
                <c:pt idx="21">
                  <c:v>13.9</c:v>
                </c:pt>
                <c:pt idx="22">
                  <c:v>14.358000000000001</c:v>
                </c:pt>
                <c:pt idx="23">
                  <c:v>14.692</c:v>
                </c:pt>
                <c:pt idx="24">
                  <c:v>14.933</c:v>
                </c:pt>
                <c:pt idx="25">
                  <c:v>15.192</c:v>
                </c:pt>
                <c:pt idx="26">
                  <c:v>15.2</c:v>
                </c:pt>
                <c:pt idx="27">
                  <c:v>14.653</c:v>
                </c:pt>
                <c:pt idx="28">
                  <c:v>13.875</c:v>
                </c:pt>
                <c:pt idx="29">
                  <c:v>13.129</c:v>
                </c:pt>
                <c:pt idx="30">
                  <c:v>12.647</c:v>
                </c:pt>
                <c:pt idx="31">
                  <c:v>12.631</c:v>
                </c:pt>
                <c:pt idx="32">
                  <c:v>12.282</c:v>
                </c:pt>
                <c:pt idx="33">
                  <c:v>11.925000000000001</c:v>
                </c:pt>
                <c:pt idx="34">
                  <c:v>11.755000000000001</c:v>
                </c:pt>
                <c:pt idx="35">
                  <c:v>11.772</c:v>
                </c:pt>
                <c:pt idx="36">
                  <c:v>11.874000000000001</c:v>
                </c:pt>
                <c:pt idx="37">
                  <c:v>12.073</c:v>
                </c:pt>
                <c:pt idx="38">
                  <c:v>12.201000000000001</c:v>
                </c:pt>
                <c:pt idx="39">
                  <c:v>12.039</c:v>
                </c:pt>
                <c:pt idx="40">
                  <c:v>11.935</c:v>
                </c:pt>
                <c:pt idx="41">
                  <c:v>12.032999999999999</c:v>
                </c:pt>
                <c:pt idx="42">
                  <c:v>12.211</c:v>
                </c:pt>
                <c:pt idx="43">
                  <c:v>12.162000000000001</c:v>
                </c:pt>
                <c:pt idx="44">
                  <c:v>12.151999999999999</c:v>
                </c:pt>
                <c:pt idx="45">
                  <c:v>12.007999999999999</c:v>
                </c:pt>
                <c:pt idx="46">
                  <c:v>11.93</c:v>
                </c:pt>
                <c:pt idx="47">
                  <c:v>11.93</c:v>
                </c:pt>
                <c:pt idx="48">
                  <c:v>11.933</c:v>
                </c:pt>
                <c:pt idx="49">
                  <c:v>11.949</c:v>
                </c:pt>
                <c:pt idx="50">
                  <c:v>12.106999999999999</c:v>
                </c:pt>
                <c:pt idx="51">
                  <c:v>12.132999999999999</c:v>
                </c:pt>
                <c:pt idx="52">
                  <c:v>11.939</c:v>
                </c:pt>
                <c:pt idx="53">
                  <c:v>11.798</c:v>
                </c:pt>
                <c:pt idx="54">
                  <c:v>11.951000000000001</c:v>
                </c:pt>
                <c:pt idx="55">
                  <c:v>12.132999999999999</c:v>
                </c:pt>
                <c:pt idx="56">
                  <c:v>12.14</c:v>
                </c:pt>
                <c:pt idx="57">
                  <c:v>12.166</c:v>
                </c:pt>
                <c:pt idx="58">
                  <c:v>12.291</c:v>
                </c:pt>
                <c:pt idx="59">
                  <c:v>12.41</c:v>
                </c:pt>
                <c:pt idx="60">
                  <c:v>12.41</c:v>
                </c:pt>
                <c:pt idx="61">
                  <c:v>12.41</c:v>
                </c:pt>
                <c:pt idx="62">
                  <c:v>12.401999999999999</c:v>
                </c:pt>
                <c:pt idx="63">
                  <c:v>12.4</c:v>
                </c:pt>
                <c:pt idx="64">
                  <c:v>12.395</c:v>
                </c:pt>
                <c:pt idx="65">
                  <c:v>12.396000000000001</c:v>
                </c:pt>
                <c:pt idx="66">
                  <c:v>12.454000000000001</c:v>
                </c:pt>
                <c:pt idx="67">
                  <c:v>12.728999999999999</c:v>
                </c:pt>
                <c:pt idx="68">
                  <c:v>13.766999999999999</c:v>
                </c:pt>
                <c:pt idx="69">
                  <c:v>13.99</c:v>
                </c:pt>
                <c:pt idx="70">
                  <c:v>13.61</c:v>
                </c:pt>
                <c:pt idx="71">
                  <c:v>12.759</c:v>
                </c:pt>
                <c:pt idx="72">
                  <c:v>11.824</c:v>
                </c:pt>
                <c:pt idx="73">
                  <c:v>11.686</c:v>
                </c:pt>
                <c:pt idx="74">
                  <c:v>12.157999999999999</c:v>
                </c:pt>
                <c:pt idx="75">
                  <c:v>12.891999999999999</c:v>
                </c:pt>
                <c:pt idx="76">
                  <c:v>13.087</c:v>
                </c:pt>
                <c:pt idx="77">
                  <c:v>12.913</c:v>
                </c:pt>
                <c:pt idx="78">
                  <c:v>12.975</c:v>
                </c:pt>
                <c:pt idx="79">
                  <c:v>13.327999999999999</c:v>
                </c:pt>
                <c:pt idx="80">
                  <c:v>13.515000000000001</c:v>
                </c:pt>
                <c:pt idx="81">
                  <c:v>13.182</c:v>
                </c:pt>
                <c:pt idx="82">
                  <c:v>13.305</c:v>
                </c:pt>
                <c:pt idx="83">
                  <c:v>13.981999999999999</c:v>
                </c:pt>
                <c:pt idx="84">
                  <c:v>14.673</c:v>
                </c:pt>
                <c:pt idx="85">
                  <c:v>14.949</c:v>
                </c:pt>
                <c:pt idx="86">
                  <c:v>14.34</c:v>
                </c:pt>
                <c:pt idx="87">
                  <c:v>13.433</c:v>
                </c:pt>
                <c:pt idx="88">
                  <c:v>12.911</c:v>
                </c:pt>
                <c:pt idx="89">
                  <c:v>12.679</c:v>
                </c:pt>
                <c:pt idx="90">
                  <c:v>12.467000000000001</c:v>
                </c:pt>
                <c:pt idx="91">
                  <c:v>12.451000000000001</c:v>
                </c:pt>
                <c:pt idx="92">
                  <c:v>12.442</c:v>
                </c:pt>
                <c:pt idx="93">
                  <c:v>12.025</c:v>
                </c:pt>
                <c:pt idx="94">
                  <c:v>11.78</c:v>
                </c:pt>
                <c:pt idx="95">
                  <c:v>11.912000000000001</c:v>
                </c:pt>
                <c:pt idx="96">
                  <c:v>12.196999999999999</c:v>
                </c:pt>
                <c:pt idx="97">
                  <c:v>12.180999999999999</c:v>
                </c:pt>
                <c:pt idx="98">
                  <c:v>11.785</c:v>
                </c:pt>
                <c:pt idx="99">
                  <c:v>11.577</c:v>
                </c:pt>
                <c:pt idx="100">
                  <c:v>11.515000000000001</c:v>
                </c:pt>
                <c:pt idx="101">
                  <c:v>11.523</c:v>
                </c:pt>
                <c:pt idx="102">
                  <c:v>11.536</c:v>
                </c:pt>
                <c:pt idx="103">
                  <c:v>11.569000000000001</c:v>
                </c:pt>
                <c:pt idx="104">
                  <c:v>11.57</c:v>
                </c:pt>
                <c:pt idx="105">
                  <c:v>11.57</c:v>
                </c:pt>
                <c:pt idx="106">
                  <c:v>11.651</c:v>
                </c:pt>
                <c:pt idx="107">
                  <c:v>11.74</c:v>
                </c:pt>
                <c:pt idx="108">
                  <c:v>11.74</c:v>
                </c:pt>
                <c:pt idx="109">
                  <c:v>11.74</c:v>
                </c:pt>
                <c:pt idx="110">
                  <c:v>11.942</c:v>
                </c:pt>
                <c:pt idx="111">
                  <c:v>11.984</c:v>
                </c:pt>
                <c:pt idx="112">
                  <c:v>11.824</c:v>
                </c:pt>
                <c:pt idx="113">
                  <c:v>11.663</c:v>
                </c:pt>
                <c:pt idx="114">
                  <c:v>11.664</c:v>
                </c:pt>
                <c:pt idx="115">
                  <c:v>11.631</c:v>
                </c:pt>
                <c:pt idx="116">
                  <c:v>11.956</c:v>
                </c:pt>
                <c:pt idx="117">
                  <c:v>12.202</c:v>
                </c:pt>
                <c:pt idx="118">
                  <c:v>12.69</c:v>
                </c:pt>
                <c:pt idx="119">
                  <c:v>13.042999999999999</c:v>
                </c:pt>
                <c:pt idx="120">
                  <c:v>12.834</c:v>
                </c:pt>
                <c:pt idx="121">
                  <c:v>12.563000000000001</c:v>
                </c:pt>
                <c:pt idx="122">
                  <c:v>12.026999999999999</c:v>
                </c:pt>
                <c:pt idx="123">
                  <c:v>12.074999999999999</c:v>
                </c:pt>
                <c:pt idx="124">
                  <c:v>12.161</c:v>
                </c:pt>
                <c:pt idx="125">
                  <c:v>12.250999999999999</c:v>
                </c:pt>
                <c:pt idx="126">
                  <c:v>12.481999999999999</c:v>
                </c:pt>
                <c:pt idx="127">
                  <c:v>12.595000000000001</c:v>
                </c:pt>
                <c:pt idx="128">
                  <c:v>12.055</c:v>
                </c:pt>
                <c:pt idx="129">
                  <c:v>11.891</c:v>
                </c:pt>
                <c:pt idx="130">
                  <c:v>11.938000000000001</c:v>
                </c:pt>
                <c:pt idx="131">
                  <c:v>12.013</c:v>
                </c:pt>
                <c:pt idx="132">
                  <c:v>12.071</c:v>
                </c:pt>
                <c:pt idx="133">
                  <c:v>12.243</c:v>
                </c:pt>
                <c:pt idx="134">
                  <c:v>12.1</c:v>
                </c:pt>
                <c:pt idx="135">
                  <c:v>12.06</c:v>
                </c:pt>
              </c:numCache>
            </c:numRef>
          </c:yVal>
          <c:smooth val="1"/>
        </c:ser>
        <c:ser>
          <c:idx val="2"/>
          <c:order val="1"/>
          <c:tx>
            <c:v>CO2 Lap 3</c:v>
          </c:tx>
          <c:marker>
            <c:symbol val="none"/>
          </c:marker>
          <c:yVal>
            <c:numRef>
              <c:f>'Lap 3 data'!$C$10:$C$147</c:f>
              <c:numCache>
                <c:formatCode>General</c:formatCode>
                <c:ptCount val="138"/>
                <c:pt idx="0">
                  <c:v>12.06</c:v>
                </c:pt>
                <c:pt idx="1">
                  <c:v>12.044</c:v>
                </c:pt>
                <c:pt idx="2">
                  <c:v>12.007999999999999</c:v>
                </c:pt>
                <c:pt idx="3">
                  <c:v>11.991</c:v>
                </c:pt>
                <c:pt idx="4">
                  <c:v>11.678000000000001</c:v>
                </c:pt>
                <c:pt idx="5">
                  <c:v>11.61</c:v>
                </c:pt>
                <c:pt idx="6">
                  <c:v>11.814</c:v>
                </c:pt>
                <c:pt idx="7">
                  <c:v>12.105</c:v>
                </c:pt>
                <c:pt idx="8">
                  <c:v>12.253</c:v>
                </c:pt>
                <c:pt idx="9">
                  <c:v>12.327</c:v>
                </c:pt>
                <c:pt idx="10">
                  <c:v>12.401</c:v>
                </c:pt>
                <c:pt idx="11">
                  <c:v>12.462999999999999</c:v>
                </c:pt>
                <c:pt idx="12">
                  <c:v>12.173</c:v>
                </c:pt>
                <c:pt idx="13">
                  <c:v>11.9</c:v>
                </c:pt>
                <c:pt idx="14">
                  <c:v>11.887</c:v>
                </c:pt>
                <c:pt idx="15">
                  <c:v>10.467000000000001</c:v>
                </c:pt>
                <c:pt idx="16">
                  <c:v>10.853</c:v>
                </c:pt>
                <c:pt idx="17">
                  <c:v>12.103999999999999</c:v>
                </c:pt>
                <c:pt idx="18">
                  <c:v>13.275</c:v>
                </c:pt>
                <c:pt idx="19">
                  <c:v>14.03</c:v>
                </c:pt>
                <c:pt idx="20">
                  <c:v>14.523</c:v>
                </c:pt>
                <c:pt idx="21">
                  <c:v>15.03</c:v>
                </c:pt>
                <c:pt idx="22">
                  <c:v>15.089</c:v>
                </c:pt>
                <c:pt idx="23">
                  <c:v>15.217000000000001</c:v>
                </c:pt>
                <c:pt idx="24">
                  <c:v>15.29</c:v>
                </c:pt>
                <c:pt idx="25">
                  <c:v>15.132</c:v>
                </c:pt>
                <c:pt idx="26">
                  <c:v>14.712999999999999</c:v>
                </c:pt>
                <c:pt idx="27">
                  <c:v>14.28</c:v>
                </c:pt>
                <c:pt idx="28">
                  <c:v>13.68</c:v>
                </c:pt>
                <c:pt idx="29">
                  <c:v>13.195</c:v>
                </c:pt>
                <c:pt idx="30">
                  <c:v>12.846</c:v>
                </c:pt>
                <c:pt idx="31">
                  <c:v>12.622999999999999</c:v>
                </c:pt>
                <c:pt idx="32">
                  <c:v>12.403</c:v>
                </c:pt>
                <c:pt idx="33">
                  <c:v>11.862</c:v>
                </c:pt>
                <c:pt idx="34">
                  <c:v>11.858000000000001</c:v>
                </c:pt>
                <c:pt idx="35">
                  <c:v>11.974</c:v>
                </c:pt>
                <c:pt idx="36">
                  <c:v>11.939</c:v>
                </c:pt>
                <c:pt idx="37">
                  <c:v>11.757999999999999</c:v>
                </c:pt>
                <c:pt idx="38">
                  <c:v>11.6</c:v>
                </c:pt>
                <c:pt idx="39">
                  <c:v>11.6</c:v>
                </c:pt>
                <c:pt idx="40">
                  <c:v>11.819000000000001</c:v>
                </c:pt>
                <c:pt idx="41">
                  <c:v>11.987</c:v>
                </c:pt>
                <c:pt idx="42">
                  <c:v>12.04</c:v>
                </c:pt>
                <c:pt idx="43">
                  <c:v>12.03</c:v>
                </c:pt>
                <c:pt idx="44">
                  <c:v>12.031000000000001</c:v>
                </c:pt>
                <c:pt idx="45">
                  <c:v>12.04</c:v>
                </c:pt>
                <c:pt idx="46">
                  <c:v>12.032</c:v>
                </c:pt>
                <c:pt idx="47">
                  <c:v>12.036</c:v>
                </c:pt>
                <c:pt idx="48">
                  <c:v>12.045</c:v>
                </c:pt>
                <c:pt idx="49">
                  <c:v>12.109</c:v>
                </c:pt>
                <c:pt idx="50">
                  <c:v>12.228999999999999</c:v>
                </c:pt>
                <c:pt idx="51">
                  <c:v>12.095000000000001</c:v>
                </c:pt>
                <c:pt idx="52">
                  <c:v>11.798999999999999</c:v>
                </c:pt>
                <c:pt idx="53">
                  <c:v>11.689</c:v>
                </c:pt>
                <c:pt idx="54">
                  <c:v>11.605</c:v>
                </c:pt>
                <c:pt idx="55">
                  <c:v>11.603999999999999</c:v>
                </c:pt>
                <c:pt idx="56">
                  <c:v>11.81</c:v>
                </c:pt>
                <c:pt idx="57">
                  <c:v>12.07</c:v>
                </c:pt>
                <c:pt idx="58">
                  <c:v>12.291</c:v>
                </c:pt>
                <c:pt idx="59">
                  <c:v>12.35</c:v>
                </c:pt>
                <c:pt idx="60">
                  <c:v>12.307</c:v>
                </c:pt>
                <c:pt idx="61">
                  <c:v>12.26</c:v>
                </c:pt>
                <c:pt idx="62">
                  <c:v>12.260999999999999</c:v>
                </c:pt>
                <c:pt idx="63">
                  <c:v>12.27</c:v>
                </c:pt>
                <c:pt idx="64">
                  <c:v>12.286</c:v>
                </c:pt>
                <c:pt idx="65">
                  <c:v>12.266</c:v>
                </c:pt>
                <c:pt idx="66">
                  <c:v>12.25</c:v>
                </c:pt>
                <c:pt idx="67">
                  <c:v>12.478999999999999</c:v>
                </c:pt>
                <c:pt idx="68">
                  <c:v>12.933</c:v>
                </c:pt>
                <c:pt idx="69">
                  <c:v>12.401</c:v>
                </c:pt>
                <c:pt idx="70">
                  <c:v>12.114000000000001</c:v>
                </c:pt>
                <c:pt idx="71">
                  <c:v>12.526</c:v>
                </c:pt>
                <c:pt idx="72">
                  <c:v>12.449</c:v>
                </c:pt>
                <c:pt idx="73">
                  <c:v>12.023</c:v>
                </c:pt>
                <c:pt idx="74">
                  <c:v>12.12</c:v>
                </c:pt>
                <c:pt idx="75">
                  <c:v>12.832000000000001</c:v>
                </c:pt>
                <c:pt idx="76">
                  <c:v>12.933</c:v>
                </c:pt>
                <c:pt idx="77">
                  <c:v>13.201000000000001</c:v>
                </c:pt>
                <c:pt idx="78">
                  <c:v>13.516</c:v>
                </c:pt>
                <c:pt idx="79">
                  <c:v>13.904</c:v>
                </c:pt>
                <c:pt idx="80">
                  <c:v>14.428000000000001</c:v>
                </c:pt>
                <c:pt idx="81">
                  <c:v>14.738</c:v>
                </c:pt>
                <c:pt idx="82">
                  <c:v>14.939</c:v>
                </c:pt>
                <c:pt idx="83">
                  <c:v>14.637</c:v>
                </c:pt>
                <c:pt idx="84">
                  <c:v>14.41</c:v>
                </c:pt>
                <c:pt idx="85">
                  <c:v>14.26</c:v>
                </c:pt>
                <c:pt idx="86">
                  <c:v>13.786</c:v>
                </c:pt>
                <c:pt idx="87">
                  <c:v>12.944000000000001</c:v>
                </c:pt>
                <c:pt idx="88">
                  <c:v>12.571</c:v>
                </c:pt>
                <c:pt idx="89">
                  <c:v>12.285</c:v>
                </c:pt>
                <c:pt idx="90">
                  <c:v>12.191000000000001</c:v>
                </c:pt>
                <c:pt idx="91">
                  <c:v>12.176</c:v>
                </c:pt>
                <c:pt idx="92">
                  <c:v>12.000999999999999</c:v>
                </c:pt>
                <c:pt idx="93">
                  <c:v>11.683</c:v>
                </c:pt>
                <c:pt idx="94">
                  <c:v>11.98</c:v>
                </c:pt>
                <c:pt idx="95">
                  <c:v>11.997999999999999</c:v>
                </c:pt>
                <c:pt idx="96">
                  <c:v>11.765000000000001</c:v>
                </c:pt>
                <c:pt idx="97">
                  <c:v>11.61</c:v>
                </c:pt>
                <c:pt idx="98">
                  <c:v>11.798999999999999</c:v>
                </c:pt>
                <c:pt idx="99">
                  <c:v>11.954000000000001</c:v>
                </c:pt>
                <c:pt idx="100">
                  <c:v>11.813000000000001</c:v>
                </c:pt>
                <c:pt idx="101">
                  <c:v>11.805999999999999</c:v>
                </c:pt>
                <c:pt idx="102">
                  <c:v>11.942</c:v>
                </c:pt>
                <c:pt idx="103">
                  <c:v>12.143000000000001</c:v>
                </c:pt>
                <c:pt idx="104">
                  <c:v>12.26</c:v>
                </c:pt>
                <c:pt idx="105">
                  <c:v>11.923</c:v>
                </c:pt>
                <c:pt idx="106">
                  <c:v>11.879</c:v>
                </c:pt>
                <c:pt idx="107">
                  <c:v>11.87</c:v>
                </c:pt>
                <c:pt idx="108">
                  <c:v>11.773999999999999</c:v>
                </c:pt>
                <c:pt idx="109">
                  <c:v>11.733000000000001</c:v>
                </c:pt>
                <c:pt idx="110">
                  <c:v>11.904</c:v>
                </c:pt>
                <c:pt idx="111">
                  <c:v>11.871</c:v>
                </c:pt>
                <c:pt idx="112">
                  <c:v>11.831</c:v>
                </c:pt>
                <c:pt idx="113">
                  <c:v>11.79</c:v>
                </c:pt>
                <c:pt idx="114">
                  <c:v>11.866</c:v>
                </c:pt>
                <c:pt idx="115">
                  <c:v>12.13</c:v>
                </c:pt>
                <c:pt idx="116">
                  <c:v>12.420999999999999</c:v>
                </c:pt>
                <c:pt idx="117">
                  <c:v>12.055</c:v>
                </c:pt>
                <c:pt idx="118">
                  <c:v>12.064</c:v>
                </c:pt>
                <c:pt idx="119">
                  <c:v>12.904</c:v>
                </c:pt>
                <c:pt idx="120">
                  <c:v>13.436</c:v>
                </c:pt>
                <c:pt idx="121">
                  <c:v>13.021000000000001</c:v>
                </c:pt>
                <c:pt idx="122">
                  <c:v>12.015000000000001</c:v>
                </c:pt>
                <c:pt idx="123">
                  <c:v>12.241</c:v>
                </c:pt>
                <c:pt idx="124">
                  <c:v>12.073</c:v>
                </c:pt>
                <c:pt idx="125">
                  <c:v>11.853999999999999</c:v>
                </c:pt>
                <c:pt idx="126">
                  <c:v>11.88</c:v>
                </c:pt>
                <c:pt idx="127">
                  <c:v>12.057</c:v>
                </c:pt>
                <c:pt idx="128">
                  <c:v>12.044</c:v>
                </c:pt>
                <c:pt idx="129">
                  <c:v>11.983000000000001</c:v>
                </c:pt>
                <c:pt idx="130">
                  <c:v>11.98</c:v>
                </c:pt>
                <c:pt idx="131">
                  <c:v>12.153</c:v>
                </c:pt>
                <c:pt idx="132">
                  <c:v>12.27</c:v>
                </c:pt>
                <c:pt idx="133">
                  <c:v>12.257</c:v>
                </c:pt>
                <c:pt idx="134">
                  <c:v>12.157</c:v>
                </c:pt>
                <c:pt idx="135">
                  <c:v>11.583</c:v>
                </c:pt>
                <c:pt idx="136">
                  <c:v>11.606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15520"/>
        <c:axId val="49117824"/>
      </c:scatterChart>
      <c:scatterChart>
        <c:scatterStyle val="smoothMarker"/>
        <c:varyColors val="0"/>
        <c:ser>
          <c:idx val="0"/>
          <c:order val="2"/>
          <c:tx>
            <c:v>CO Lap 2</c:v>
          </c:tx>
          <c:marker>
            <c:symbol val="none"/>
          </c:marker>
          <c:yVal>
            <c:numRef>
              <c:f>'Lap 2 data'!$D$10:$D$145</c:f>
              <c:numCache>
                <c:formatCode>General</c:formatCode>
                <c:ptCount val="136"/>
                <c:pt idx="0">
                  <c:v>2E-3</c:v>
                </c:pt>
                <c:pt idx="1">
                  <c:v>2.3E-3</c:v>
                </c:pt>
                <c:pt idx="2">
                  <c:v>3.0000000000000001E-3</c:v>
                </c:pt>
                <c:pt idx="3">
                  <c:v>3.0000000000000001E-3</c:v>
                </c:pt>
                <c:pt idx="4">
                  <c:v>3.8E-3</c:v>
                </c:pt>
                <c:pt idx="5">
                  <c:v>4.5999999999999999E-3</c:v>
                </c:pt>
                <c:pt idx="6">
                  <c:v>5.4999999999999997E-3</c:v>
                </c:pt>
                <c:pt idx="7">
                  <c:v>6.0000000000000001E-3</c:v>
                </c:pt>
                <c:pt idx="8">
                  <c:v>6.6E-3</c:v>
                </c:pt>
                <c:pt idx="9">
                  <c:v>9.9000000000000008E-3</c:v>
                </c:pt>
                <c:pt idx="10">
                  <c:v>8.3000000000000001E-3</c:v>
                </c:pt>
                <c:pt idx="11">
                  <c:v>7.3000000000000001E-3</c:v>
                </c:pt>
                <c:pt idx="12">
                  <c:v>6.4999999999999997E-3</c:v>
                </c:pt>
                <c:pt idx="13">
                  <c:v>4.7000000000000002E-3</c:v>
                </c:pt>
                <c:pt idx="14">
                  <c:v>2E-3</c:v>
                </c:pt>
                <c:pt idx="15">
                  <c:v>2E-3</c:v>
                </c:pt>
                <c:pt idx="16">
                  <c:v>2E-3</c:v>
                </c:pt>
                <c:pt idx="17">
                  <c:v>6.9999999999999999E-4</c:v>
                </c:pt>
                <c:pt idx="18">
                  <c:v>5.0000000000000001E-4</c:v>
                </c:pt>
                <c:pt idx="19">
                  <c:v>1.6999999999999999E-3</c:v>
                </c:pt>
                <c:pt idx="20">
                  <c:v>2.8999999999999998E-3</c:v>
                </c:pt>
                <c:pt idx="21">
                  <c:v>2E-3</c:v>
                </c:pt>
                <c:pt idx="22">
                  <c:v>-5.0000000000000001E-4</c:v>
                </c:pt>
                <c:pt idx="23">
                  <c:v>-1E-3</c:v>
                </c:pt>
                <c:pt idx="24">
                  <c:v>-1.5E-3</c:v>
                </c:pt>
                <c:pt idx="25">
                  <c:v>-2.3E-3</c:v>
                </c:pt>
                <c:pt idx="26">
                  <c:v>-3.0000000000000001E-3</c:v>
                </c:pt>
                <c:pt idx="27">
                  <c:v>-3.0000000000000001E-3</c:v>
                </c:pt>
                <c:pt idx="28">
                  <c:v>-1.2999999999999999E-3</c:v>
                </c:pt>
                <c:pt idx="29">
                  <c:v>-1.6999999999999999E-3</c:v>
                </c:pt>
                <c:pt idx="30">
                  <c:v>-5.0000000000000001E-4</c:v>
                </c:pt>
                <c:pt idx="31">
                  <c:v>1E-3</c:v>
                </c:pt>
                <c:pt idx="32">
                  <c:v>1.1000000000000001E-3</c:v>
                </c:pt>
                <c:pt idx="33">
                  <c:v>2E-3</c:v>
                </c:pt>
                <c:pt idx="34">
                  <c:v>3.7000000000000002E-3</c:v>
                </c:pt>
                <c:pt idx="35">
                  <c:v>4.0000000000000001E-3</c:v>
                </c:pt>
                <c:pt idx="36">
                  <c:v>4.0000000000000001E-3</c:v>
                </c:pt>
                <c:pt idx="37">
                  <c:v>3.3E-3</c:v>
                </c:pt>
                <c:pt idx="38">
                  <c:v>2E-3</c:v>
                </c:pt>
                <c:pt idx="39">
                  <c:v>2E-3</c:v>
                </c:pt>
                <c:pt idx="40">
                  <c:v>2.8E-3</c:v>
                </c:pt>
                <c:pt idx="41">
                  <c:v>3.0000000000000001E-3</c:v>
                </c:pt>
                <c:pt idx="42">
                  <c:v>2.5000000000000001E-3</c:v>
                </c:pt>
                <c:pt idx="43">
                  <c:v>2E-3</c:v>
                </c:pt>
                <c:pt idx="44">
                  <c:v>2E-3</c:v>
                </c:pt>
                <c:pt idx="45">
                  <c:v>2E-3</c:v>
                </c:pt>
                <c:pt idx="46">
                  <c:v>2.8E-3</c:v>
                </c:pt>
                <c:pt idx="47">
                  <c:v>3.0000000000000001E-3</c:v>
                </c:pt>
                <c:pt idx="48">
                  <c:v>3.0000000000000001E-3</c:v>
                </c:pt>
                <c:pt idx="49">
                  <c:v>3.0000000000000001E-3</c:v>
                </c:pt>
                <c:pt idx="50">
                  <c:v>3.0000000000000001E-3</c:v>
                </c:pt>
                <c:pt idx="51">
                  <c:v>3.0000000000000001E-3</c:v>
                </c:pt>
                <c:pt idx="52">
                  <c:v>3.0000000000000001E-3</c:v>
                </c:pt>
                <c:pt idx="53">
                  <c:v>4.3E-3</c:v>
                </c:pt>
                <c:pt idx="54">
                  <c:v>6.4000000000000003E-3</c:v>
                </c:pt>
                <c:pt idx="55">
                  <c:v>7.7000000000000002E-3</c:v>
                </c:pt>
                <c:pt idx="56">
                  <c:v>7.0000000000000001E-3</c:v>
                </c:pt>
                <c:pt idx="57">
                  <c:v>7.0000000000000001E-3</c:v>
                </c:pt>
                <c:pt idx="58">
                  <c:v>7.0000000000000001E-3</c:v>
                </c:pt>
                <c:pt idx="59">
                  <c:v>6.4000000000000003E-3</c:v>
                </c:pt>
                <c:pt idx="60">
                  <c:v>6.0000000000000001E-3</c:v>
                </c:pt>
                <c:pt idx="61">
                  <c:v>6.0000000000000001E-3</c:v>
                </c:pt>
                <c:pt idx="62">
                  <c:v>6.0000000000000001E-3</c:v>
                </c:pt>
                <c:pt idx="63">
                  <c:v>6.0000000000000001E-3</c:v>
                </c:pt>
                <c:pt idx="64">
                  <c:v>6.0000000000000001E-3</c:v>
                </c:pt>
                <c:pt idx="65">
                  <c:v>6.0000000000000001E-3</c:v>
                </c:pt>
                <c:pt idx="66">
                  <c:v>6.0000000000000001E-3</c:v>
                </c:pt>
                <c:pt idx="67">
                  <c:v>7.0000000000000001E-3</c:v>
                </c:pt>
                <c:pt idx="68">
                  <c:v>8.2000000000000007E-3</c:v>
                </c:pt>
                <c:pt idx="69">
                  <c:v>3.0999999999999999E-3</c:v>
                </c:pt>
                <c:pt idx="70">
                  <c:v>1.2999999999999999E-3</c:v>
                </c:pt>
                <c:pt idx="71">
                  <c:v>-2.9999999999999997E-4</c:v>
                </c:pt>
                <c:pt idx="72">
                  <c:v>4.0000000000000002E-4</c:v>
                </c:pt>
                <c:pt idx="73">
                  <c:v>2.3E-3</c:v>
                </c:pt>
                <c:pt idx="74">
                  <c:v>2.8999999999999998E-3</c:v>
                </c:pt>
                <c:pt idx="75">
                  <c:v>2E-3</c:v>
                </c:pt>
                <c:pt idx="76">
                  <c:v>2.9999999999999997E-4</c:v>
                </c:pt>
                <c:pt idx="77">
                  <c:v>5.9999999999999995E-4</c:v>
                </c:pt>
                <c:pt idx="78">
                  <c:v>1E-3</c:v>
                </c:pt>
                <c:pt idx="79">
                  <c:v>6.9999999999999999E-4</c:v>
                </c:pt>
                <c:pt idx="80">
                  <c:v>-1E-4</c:v>
                </c:pt>
                <c:pt idx="81">
                  <c:v>-1E-3</c:v>
                </c:pt>
                <c:pt idx="82">
                  <c:v>1.4E-3</c:v>
                </c:pt>
                <c:pt idx="83">
                  <c:v>1E-4</c:v>
                </c:pt>
                <c:pt idx="84">
                  <c:v>-1.5E-3</c:v>
                </c:pt>
                <c:pt idx="85">
                  <c:v>-2.3E-3</c:v>
                </c:pt>
                <c:pt idx="86">
                  <c:v>-2.7000000000000001E-3</c:v>
                </c:pt>
                <c:pt idx="87">
                  <c:v>-1.1000000000000001E-3</c:v>
                </c:pt>
                <c:pt idx="88">
                  <c:v>1.5E-3</c:v>
                </c:pt>
                <c:pt idx="89">
                  <c:v>2.5999999999999999E-3</c:v>
                </c:pt>
                <c:pt idx="90">
                  <c:v>2.5000000000000001E-3</c:v>
                </c:pt>
                <c:pt idx="91">
                  <c:v>2E-3</c:v>
                </c:pt>
                <c:pt idx="92">
                  <c:v>2E-3</c:v>
                </c:pt>
                <c:pt idx="93">
                  <c:v>2E-3</c:v>
                </c:pt>
                <c:pt idx="94">
                  <c:v>3.5999999999999999E-3</c:v>
                </c:pt>
                <c:pt idx="95">
                  <c:v>4.0000000000000001E-3</c:v>
                </c:pt>
                <c:pt idx="96">
                  <c:v>3.0000000000000001E-3</c:v>
                </c:pt>
                <c:pt idx="97">
                  <c:v>2E-3</c:v>
                </c:pt>
                <c:pt idx="98">
                  <c:v>2.0999999999999999E-3</c:v>
                </c:pt>
                <c:pt idx="99">
                  <c:v>3.0000000000000001E-3</c:v>
                </c:pt>
                <c:pt idx="100">
                  <c:v>2.2000000000000001E-3</c:v>
                </c:pt>
                <c:pt idx="101">
                  <c:v>2E-3</c:v>
                </c:pt>
                <c:pt idx="102">
                  <c:v>2E-3</c:v>
                </c:pt>
                <c:pt idx="103">
                  <c:v>2E-3</c:v>
                </c:pt>
                <c:pt idx="104">
                  <c:v>2E-3</c:v>
                </c:pt>
                <c:pt idx="105">
                  <c:v>2E-3</c:v>
                </c:pt>
                <c:pt idx="106">
                  <c:v>2.8E-3</c:v>
                </c:pt>
                <c:pt idx="107">
                  <c:v>2.3999999999999998E-3</c:v>
                </c:pt>
                <c:pt idx="108">
                  <c:v>3.0000000000000001E-3</c:v>
                </c:pt>
                <c:pt idx="109">
                  <c:v>4.0000000000000001E-3</c:v>
                </c:pt>
                <c:pt idx="110">
                  <c:v>4.0000000000000001E-3</c:v>
                </c:pt>
                <c:pt idx="111">
                  <c:v>4.0000000000000001E-3</c:v>
                </c:pt>
                <c:pt idx="112">
                  <c:v>4.0000000000000001E-3</c:v>
                </c:pt>
                <c:pt idx="113">
                  <c:v>4.5999999999999999E-3</c:v>
                </c:pt>
                <c:pt idx="114">
                  <c:v>5.0000000000000001E-3</c:v>
                </c:pt>
                <c:pt idx="115">
                  <c:v>5.3E-3</c:v>
                </c:pt>
                <c:pt idx="116">
                  <c:v>6.0000000000000001E-3</c:v>
                </c:pt>
                <c:pt idx="117">
                  <c:v>6.0000000000000001E-3</c:v>
                </c:pt>
                <c:pt idx="118">
                  <c:v>5.1999999999999998E-3</c:v>
                </c:pt>
                <c:pt idx="119">
                  <c:v>2.5000000000000001E-3</c:v>
                </c:pt>
                <c:pt idx="120">
                  <c:v>1E-3</c:v>
                </c:pt>
                <c:pt idx="121">
                  <c:v>1.6000000000000001E-3</c:v>
                </c:pt>
                <c:pt idx="122">
                  <c:v>3.0999999999999999E-3</c:v>
                </c:pt>
                <c:pt idx="123">
                  <c:v>4.0000000000000001E-3</c:v>
                </c:pt>
                <c:pt idx="124">
                  <c:v>3.2000000000000002E-3</c:v>
                </c:pt>
                <c:pt idx="125">
                  <c:v>3.0000000000000001E-3</c:v>
                </c:pt>
                <c:pt idx="126">
                  <c:v>2.5000000000000001E-3</c:v>
                </c:pt>
                <c:pt idx="127">
                  <c:v>1.6999999999999999E-3</c:v>
                </c:pt>
                <c:pt idx="128">
                  <c:v>1.4E-3</c:v>
                </c:pt>
                <c:pt idx="129">
                  <c:v>3.8999999999999998E-3</c:v>
                </c:pt>
                <c:pt idx="130">
                  <c:v>4.0000000000000001E-3</c:v>
                </c:pt>
                <c:pt idx="131">
                  <c:v>3.3999999999999998E-3</c:v>
                </c:pt>
                <c:pt idx="132">
                  <c:v>3.5000000000000001E-3</c:v>
                </c:pt>
                <c:pt idx="133">
                  <c:v>3.7000000000000002E-3</c:v>
                </c:pt>
                <c:pt idx="134">
                  <c:v>3.2000000000000002E-3</c:v>
                </c:pt>
                <c:pt idx="135">
                  <c:v>4.0000000000000001E-3</c:v>
                </c:pt>
              </c:numCache>
            </c:numRef>
          </c:yVal>
          <c:smooth val="1"/>
        </c:ser>
        <c:ser>
          <c:idx val="3"/>
          <c:order val="3"/>
          <c:tx>
            <c:v>CO Lap 3</c:v>
          </c:tx>
          <c:marker>
            <c:symbol val="none"/>
          </c:marker>
          <c:yVal>
            <c:numRef>
              <c:f>'Lap 3 data'!$D$10:$D$147</c:f>
              <c:numCache>
                <c:formatCode>General</c:formatCode>
                <c:ptCount val="138"/>
                <c:pt idx="0">
                  <c:v>4.0000000000000001E-3</c:v>
                </c:pt>
                <c:pt idx="1">
                  <c:v>4.0000000000000001E-3</c:v>
                </c:pt>
                <c:pt idx="2">
                  <c:v>4.0000000000000001E-3</c:v>
                </c:pt>
                <c:pt idx="3">
                  <c:v>4.0000000000000001E-3</c:v>
                </c:pt>
                <c:pt idx="4">
                  <c:v>4.3E-3</c:v>
                </c:pt>
                <c:pt idx="5">
                  <c:v>5.8999999999999999E-3</c:v>
                </c:pt>
                <c:pt idx="6">
                  <c:v>8.3999999999999995E-3</c:v>
                </c:pt>
                <c:pt idx="7">
                  <c:v>8.3999999999999995E-3</c:v>
                </c:pt>
                <c:pt idx="8">
                  <c:v>8.0000000000000002E-3</c:v>
                </c:pt>
                <c:pt idx="9">
                  <c:v>8.0000000000000002E-3</c:v>
                </c:pt>
                <c:pt idx="10">
                  <c:v>7.9000000000000008E-3</c:v>
                </c:pt>
                <c:pt idx="11">
                  <c:v>7.0000000000000001E-3</c:v>
                </c:pt>
                <c:pt idx="12">
                  <c:v>2.8999999999999998E-3</c:v>
                </c:pt>
                <c:pt idx="13">
                  <c:v>3.8999999999999998E-3</c:v>
                </c:pt>
                <c:pt idx="14">
                  <c:v>1.1999999999999999E-3</c:v>
                </c:pt>
                <c:pt idx="15">
                  <c:v>-8.9999999999999998E-4</c:v>
                </c:pt>
                <c:pt idx="16">
                  <c:v>4.0000000000000001E-3</c:v>
                </c:pt>
                <c:pt idx="17">
                  <c:v>4.0000000000000001E-3</c:v>
                </c:pt>
                <c:pt idx="18">
                  <c:v>3.2000000000000002E-3</c:v>
                </c:pt>
                <c:pt idx="19">
                  <c:v>5.0000000000000001E-4</c:v>
                </c:pt>
                <c:pt idx="20">
                  <c:v>-1E-3</c:v>
                </c:pt>
                <c:pt idx="21">
                  <c:v>-1.6000000000000001E-3</c:v>
                </c:pt>
                <c:pt idx="22">
                  <c:v>-2.8E-3</c:v>
                </c:pt>
                <c:pt idx="23">
                  <c:v>-1.1000000000000001E-3</c:v>
                </c:pt>
                <c:pt idx="24">
                  <c:v>1.4E-3</c:v>
                </c:pt>
                <c:pt idx="25">
                  <c:v>2E-3</c:v>
                </c:pt>
                <c:pt idx="26">
                  <c:v>1.5E-3</c:v>
                </c:pt>
                <c:pt idx="27">
                  <c:v>6.9999999999999999E-4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5.9999999999999995E-4</c:v>
                </c:pt>
                <c:pt idx="32">
                  <c:v>1.4E-3</c:v>
                </c:pt>
                <c:pt idx="33">
                  <c:v>1.4E-3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5.9999999999999995E-4</c:v>
                </c:pt>
                <c:pt idx="38">
                  <c:v>1.5E-3</c:v>
                </c:pt>
                <c:pt idx="39">
                  <c:v>2E-3</c:v>
                </c:pt>
                <c:pt idx="40">
                  <c:v>1.9E-3</c:v>
                </c:pt>
                <c:pt idx="41">
                  <c:v>1E-3</c:v>
                </c:pt>
                <c:pt idx="42">
                  <c:v>2.0000000000000001E-4</c:v>
                </c:pt>
                <c:pt idx="43">
                  <c:v>5.9999999999999995E-4</c:v>
                </c:pt>
                <c:pt idx="44">
                  <c:v>1E-3</c:v>
                </c:pt>
                <c:pt idx="45">
                  <c:v>1E-3</c:v>
                </c:pt>
                <c:pt idx="46">
                  <c:v>1E-3</c:v>
                </c:pt>
                <c:pt idx="47">
                  <c:v>1E-3</c:v>
                </c:pt>
                <c:pt idx="48">
                  <c:v>1E-3</c:v>
                </c:pt>
                <c:pt idx="49">
                  <c:v>2.2000000000000001E-3</c:v>
                </c:pt>
                <c:pt idx="50">
                  <c:v>2.5000000000000001E-3</c:v>
                </c:pt>
                <c:pt idx="51">
                  <c:v>2.3E-3</c:v>
                </c:pt>
                <c:pt idx="52">
                  <c:v>3.0999999999999999E-3</c:v>
                </c:pt>
                <c:pt idx="53">
                  <c:v>4.0000000000000001E-3</c:v>
                </c:pt>
                <c:pt idx="54">
                  <c:v>4.7999999999999996E-3</c:v>
                </c:pt>
                <c:pt idx="55">
                  <c:v>5.0000000000000001E-3</c:v>
                </c:pt>
                <c:pt idx="56">
                  <c:v>5.0000000000000001E-3</c:v>
                </c:pt>
                <c:pt idx="57">
                  <c:v>6.4999999999999997E-3</c:v>
                </c:pt>
                <c:pt idx="58">
                  <c:v>9.7000000000000003E-3</c:v>
                </c:pt>
                <c:pt idx="59">
                  <c:v>8.0999999999999996E-3</c:v>
                </c:pt>
                <c:pt idx="60">
                  <c:v>5.7000000000000002E-3</c:v>
                </c:pt>
                <c:pt idx="61">
                  <c:v>6.3E-3</c:v>
                </c:pt>
                <c:pt idx="62">
                  <c:v>7.0000000000000001E-3</c:v>
                </c:pt>
                <c:pt idx="63">
                  <c:v>7.0000000000000001E-3</c:v>
                </c:pt>
                <c:pt idx="64">
                  <c:v>6.8999999999999999E-3</c:v>
                </c:pt>
                <c:pt idx="65">
                  <c:v>6.0000000000000001E-3</c:v>
                </c:pt>
                <c:pt idx="66">
                  <c:v>6.7999999999999996E-3</c:v>
                </c:pt>
                <c:pt idx="67">
                  <c:v>6.4000000000000003E-3</c:v>
                </c:pt>
                <c:pt idx="68">
                  <c:v>4.1999999999999997E-3</c:v>
                </c:pt>
                <c:pt idx="69">
                  <c:v>1.4E-3</c:v>
                </c:pt>
                <c:pt idx="70">
                  <c:v>1E-4</c:v>
                </c:pt>
                <c:pt idx="71">
                  <c:v>1E-3</c:v>
                </c:pt>
                <c:pt idx="72">
                  <c:v>-1.2999999999999999E-3</c:v>
                </c:pt>
                <c:pt idx="73">
                  <c:v>5.0000000000000001E-4</c:v>
                </c:pt>
                <c:pt idx="74">
                  <c:v>2.5000000000000001E-3</c:v>
                </c:pt>
                <c:pt idx="75">
                  <c:v>2.2000000000000001E-3</c:v>
                </c:pt>
                <c:pt idx="76">
                  <c:v>0</c:v>
                </c:pt>
                <c:pt idx="77">
                  <c:v>0</c:v>
                </c:pt>
                <c:pt idx="78">
                  <c:v>8.0000000000000004E-4</c:v>
                </c:pt>
                <c:pt idx="79">
                  <c:v>4.0000000000000002E-4</c:v>
                </c:pt>
                <c:pt idx="80">
                  <c:v>5.0000000000000001E-4</c:v>
                </c:pt>
                <c:pt idx="81">
                  <c:v>6.9999999999999999E-4</c:v>
                </c:pt>
                <c:pt idx="82">
                  <c:v>-2.0000000000000001E-4</c:v>
                </c:pt>
                <c:pt idx="83">
                  <c:v>-1.9E-3</c:v>
                </c:pt>
                <c:pt idx="84">
                  <c:v>2.9999999999999997E-4</c:v>
                </c:pt>
                <c:pt idx="85">
                  <c:v>-2.0000000000000001E-4</c:v>
                </c:pt>
                <c:pt idx="86">
                  <c:v>-1E-4</c:v>
                </c:pt>
                <c:pt idx="87">
                  <c:v>1E-3</c:v>
                </c:pt>
                <c:pt idx="88">
                  <c:v>1.1000000000000001E-3</c:v>
                </c:pt>
                <c:pt idx="89">
                  <c:v>2E-3</c:v>
                </c:pt>
                <c:pt idx="90">
                  <c:v>2.8E-3</c:v>
                </c:pt>
                <c:pt idx="91">
                  <c:v>2.3999999999999998E-3</c:v>
                </c:pt>
                <c:pt idx="92">
                  <c:v>2.3999999999999998E-3</c:v>
                </c:pt>
                <c:pt idx="93">
                  <c:v>3.3E-3</c:v>
                </c:pt>
                <c:pt idx="94">
                  <c:v>3.7000000000000002E-3</c:v>
                </c:pt>
                <c:pt idx="95">
                  <c:v>2.0999999999999999E-3</c:v>
                </c:pt>
                <c:pt idx="96">
                  <c:v>2.8E-3</c:v>
                </c:pt>
                <c:pt idx="97">
                  <c:v>3.5999999999999999E-3</c:v>
                </c:pt>
                <c:pt idx="98">
                  <c:v>3.5999999999999999E-3</c:v>
                </c:pt>
                <c:pt idx="99">
                  <c:v>2.7000000000000001E-3</c:v>
                </c:pt>
                <c:pt idx="100">
                  <c:v>2.0999999999999999E-3</c:v>
                </c:pt>
                <c:pt idx="101">
                  <c:v>3.0000000000000001E-3</c:v>
                </c:pt>
                <c:pt idx="102">
                  <c:v>2.2000000000000001E-3</c:v>
                </c:pt>
                <c:pt idx="103">
                  <c:v>1.4E-3</c:v>
                </c:pt>
                <c:pt idx="104">
                  <c:v>5.9999999999999995E-4</c:v>
                </c:pt>
                <c:pt idx="105">
                  <c:v>5.0000000000000001E-4</c:v>
                </c:pt>
                <c:pt idx="106">
                  <c:v>2E-3</c:v>
                </c:pt>
                <c:pt idx="107">
                  <c:v>2E-3</c:v>
                </c:pt>
                <c:pt idx="108">
                  <c:v>2E-3</c:v>
                </c:pt>
                <c:pt idx="109">
                  <c:v>3.2000000000000002E-3</c:v>
                </c:pt>
                <c:pt idx="110">
                  <c:v>3.5999999999999999E-3</c:v>
                </c:pt>
                <c:pt idx="111">
                  <c:v>3.5000000000000001E-3</c:v>
                </c:pt>
                <c:pt idx="112">
                  <c:v>5.0000000000000001E-3</c:v>
                </c:pt>
                <c:pt idx="113">
                  <c:v>5.0000000000000001E-3</c:v>
                </c:pt>
                <c:pt idx="114">
                  <c:v>6.4999999999999997E-3</c:v>
                </c:pt>
                <c:pt idx="115">
                  <c:v>6.4000000000000003E-3</c:v>
                </c:pt>
                <c:pt idx="116">
                  <c:v>5.1000000000000004E-3</c:v>
                </c:pt>
                <c:pt idx="117">
                  <c:v>4.5999999999999999E-3</c:v>
                </c:pt>
                <c:pt idx="118">
                  <c:v>6.1999999999999998E-3</c:v>
                </c:pt>
                <c:pt idx="119">
                  <c:v>7.9000000000000008E-3</c:v>
                </c:pt>
                <c:pt idx="120">
                  <c:v>4.8999999999999998E-3</c:v>
                </c:pt>
                <c:pt idx="121">
                  <c:v>-2.9999999999999997E-4</c:v>
                </c:pt>
                <c:pt idx="122">
                  <c:v>2.0000000000000001E-4</c:v>
                </c:pt>
                <c:pt idx="123">
                  <c:v>3.3999999999999998E-3</c:v>
                </c:pt>
                <c:pt idx="124">
                  <c:v>2.0999999999999999E-3</c:v>
                </c:pt>
                <c:pt idx="125">
                  <c:v>3.0000000000000001E-3</c:v>
                </c:pt>
                <c:pt idx="126">
                  <c:v>3.8E-3</c:v>
                </c:pt>
                <c:pt idx="127">
                  <c:v>3.3999999999999998E-3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2.2000000000000001E-3</c:v>
                </c:pt>
                <c:pt idx="133">
                  <c:v>2E-3</c:v>
                </c:pt>
                <c:pt idx="134">
                  <c:v>1.6000000000000001E-3</c:v>
                </c:pt>
                <c:pt idx="135">
                  <c:v>1.2999999999999999E-3</c:v>
                </c:pt>
                <c:pt idx="136">
                  <c:v>2.0999999999999999E-3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31520"/>
        <c:axId val="49120000"/>
      </c:scatterChart>
      <c:valAx>
        <c:axId val="4911552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49117824"/>
        <c:crosses val="autoZero"/>
        <c:crossBetween val="midCat"/>
      </c:valAx>
      <c:valAx>
        <c:axId val="49117824"/>
        <c:scaling>
          <c:orientation val="minMax"/>
          <c:max val="11"/>
          <c:min val="5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9115520"/>
        <c:crosses val="autoZero"/>
        <c:crossBetween val="midCat"/>
      </c:valAx>
      <c:valAx>
        <c:axId val="491200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9131520"/>
        <c:crosses val="max"/>
        <c:crossBetween val="midCat"/>
      </c:valAx>
      <c:valAx>
        <c:axId val="49131520"/>
        <c:scaling>
          <c:orientation val="minMax"/>
        </c:scaling>
        <c:delete val="1"/>
        <c:axPos val="b"/>
        <c:majorTickMark val="out"/>
        <c:minorTickMark val="none"/>
        <c:tickLblPos val="nextTo"/>
        <c:crossAx val="491200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CO</c:v>
          </c:tx>
          <c:marker>
            <c:symbol val="none"/>
          </c:marker>
          <c:val>
            <c:numRef>
              <c:f>'Lap 2 data'!$D$10:$D$146</c:f>
              <c:numCache>
                <c:formatCode>General</c:formatCode>
                <c:ptCount val="137"/>
                <c:pt idx="0">
                  <c:v>2E-3</c:v>
                </c:pt>
                <c:pt idx="1">
                  <c:v>2.3E-3</c:v>
                </c:pt>
                <c:pt idx="2">
                  <c:v>3.0000000000000001E-3</c:v>
                </c:pt>
                <c:pt idx="3">
                  <c:v>3.0000000000000001E-3</c:v>
                </c:pt>
                <c:pt idx="4">
                  <c:v>3.8E-3</c:v>
                </c:pt>
                <c:pt idx="5">
                  <c:v>4.5999999999999999E-3</c:v>
                </c:pt>
                <c:pt idx="6">
                  <c:v>5.4999999999999997E-3</c:v>
                </c:pt>
                <c:pt idx="7">
                  <c:v>6.0000000000000001E-3</c:v>
                </c:pt>
                <c:pt idx="8">
                  <c:v>6.6E-3</c:v>
                </c:pt>
                <c:pt idx="9">
                  <c:v>9.9000000000000008E-3</c:v>
                </c:pt>
                <c:pt idx="10">
                  <c:v>8.3000000000000001E-3</c:v>
                </c:pt>
                <c:pt idx="11">
                  <c:v>7.3000000000000001E-3</c:v>
                </c:pt>
                <c:pt idx="12">
                  <c:v>6.4999999999999997E-3</c:v>
                </c:pt>
                <c:pt idx="13">
                  <c:v>4.7000000000000002E-3</c:v>
                </c:pt>
                <c:pt idx="14">
                  <c:v>2E-3</c:v>
                </c:pt>
                <c:pt idx="15">
                  <c:v>2E-3</c:v>
                </c:pt>
                <c:pt idx="16">
                  <c:v>2E-3</c:v>
                </c:pt>
                <c:pt idx="17">
                  <c:v>6.9999999999999999E-4</c:v>
                </c:pt>
                <c:pt idx="18">
                  <c:v>5.0000000000000001E-4</c:v>
                </c:pt>
                <c:pt idx="19">
                  <c:v>1.6999999999999999E-3</c:v>
                </c:pt>
                <c:pt idx="20">
                  <c:v>2.8999999999999998E-3</c:v>
                </c:pt>
                <c:pt idx="21">
                  <c:v>2E-3</c:v>
                </c:pt>
                <c:pt idx="22">
                  <c:v>-5.0000000000000001E-4</c:v>
                </c:pt>
                <c:pt idx="23">
                  <c:v>-1E-3</c:v>
                </c:pt>
                <c:pt idx="24">
                  <c:v>-1.5E-3</c:v>
                </c:pt>
                <c:pt idx="25">
                  <c:v>-2.3E-3</c:v>
                </c:pt>
                <c:pt idx="26">
                  <c:v>-3.0000000000000001E-3</c:v>
                </c:pt>
                <c:pt idx="27">
                  <c:v>-3.0000000000000001E-3</c:v>
                </c:pt>
                <c:pt idx="28">
                  <c:v>-1.2999999999999999E-3</c:v>
                </c:pt>
                <c:pt idx="29">
                  <c:v>-1.6999999999999999E-3</c:v>
                </c:pt>
                <c:pt idx="30">
                  <c:v>-5.0000000000000001E-4</c:v>
                </c:pt>
                <c:pt idx="31">
                  <c:v>1E-3</c:v>
                </c:pt>
                <c:pt idx="32">
                  <c:v>1.1000000000000001E-3</c:v>
                </c:pt>
                <c:pt idx="33">
                  <c:v>2E-3</c:v>
                </c:pt>
                <c:pt idx="34">
                  <c:v>3.7000000000000002E-3</c:v>
                </c:pt>
                <c:pt idx="35">
                  <c:v>4.0000000000000001E-3</c:v>
                </c:pt>
                <c:pt idx="36">
                  <c:v>4.0000000000000001E-3</c:v>
                </c:pt>
                <c:pt idx="37">
                  <c:v>3.3E-3</c:v>
                </c:pt>
                <c:pt idx="38">
                  <c:v>2E-3</c:v>
                </c:pt>
                <c:pt idx="39">
                  <c:v>2E-3</c:v>
                </c:pt>
                <c:pt idx="40">
                  <c:v>2.8E-3</c:v>
                </c:pt>
                <c:pt idx="41">
                  <c:v>3.0000000000000001E-3</c:v>
                </c:pt>
                <c:pt idx="42">
                  <c:v>2.5000000000000001E-3</c:v>
                </c:pt>
                <c:pt idx="43">
                  <c:v>2E-3</c:v>
                </c:pt>
                <c:pt idx="44">
                  <c:v>2E-3</c:v>
                </c:pt>
                <c:pt idx="45">
                  <c:v>2E-3</c:v>
                </c:pt>
                <c:pt idx="46">
                  <c:v>2.8E-3</c:v>
                </c:pt>
                <c:pt idx="47">
                  <c:v>3.0000000000000001E-3</c:v>
                </c:pt>
                <c:pt idx="48">
                  <c:v>3.0000000000000001E-3</c:v>
                </c:pt>
                <c:pt idx="49">
                  <c:v>3.0000000000000001E-3</c:v>
                </c:pt>
                <c:pt idx="50">
                  <c:v>3.0000000000000001E-3</c:v>
                </c:pt>
                <c:pt idx="51">
                  <c:v>3.0000000000000001E-3</c:v>
                </c:pt>
                <c:pt idx="52">
                  <c:v>3.0000000000000001E-3</c:v>
                </c:pt>
                <c:pt idx="53">
                  <c:v>4.3E-3</c:v>
                </c:pt>
                <c:pt idx="54">
                  <c:v>6.4000000000000003E-3</c:v>
                </c:pt>
                <c:pt idx="55">
                  <c:v>7.7000000000000002E-3</c:v>
                </c:pt>
                <c:pt idx="56">
                  <c:v>7.0000000000000001E-3</c:v>
                </c:pt>
                <c:pt idx="57">
                  <c:v>7.0000000000000001E-3</c:v>
                </c:pt>
                <c:pt idx="58">
                  <c:v>7.0000000000000001E-3</c:v>
                </c:pt>
                <c:pt idx="59">
                  <c:v>6.4000000000000003E-3</c:v>
                </c:pt>
                <c:pt idx="60">
                  <c:v>6.0000000000000001E-3</c:v>
                </c:pt>
                <c:pt idx="61">
                  <c:v>6.0000000000000001E-3</c:v>
                </c:pt>
                <c:pt idx="62">
                  <c:v>6.0000000000000001E-3</c:v>
                </c:pt>
                <c:pt idx="63">
                  <c:v>6.0000000000000001E-3</c:v>
                </c:pt>
                <c:pt idx="64">
                  <c:v>6.0000000000000001E-3</c:v>
                </c:pt>
                <c:pt idx="65">
                  <c:v>6.0000000000000001E-3</c:v>
                </c:pt>
                <c:pt idx="66">
                  <c:v>6.0000000000000001E-3</c:v>
                </c:pt>
                <c:pt idx="67">
                  <c:v>7.0000000000000001E-3</c:v>
                </c:pt>
                <c:pt idx="68">
                  <c:v>8.2000000000000007E-3</c:v>
                </c:pt>
                <c:pt idx="69">
                  <c:v>3.0999999999999999E-3</c:v>
                </c:pt>
                <c:pt idx="70">
                  <c:v>1.2999999999999999E-3</c:v>
                </c:pt>
                <c:pt idx="71">
                  <c:v>-2.9999999999999997E-4</c:v>
                </c:pt>
                <c:pt idx="72">
                  <c:v>4.0000000000000002E-4</c:v>
                </c:pt>
                <c:pt idx="73">
                  <c:v>2.3E-3</c:v>
                </c:pt>
                <c:pt idx="74">
                  <c:v>2.8999999999999998E-3</c:v>
                </c:pt>
                <c:pt idx="75">
                  <c:v>2E-3</c:v>
                </c:pt>
                <c:pt idx="76">
                  <c:v>2.9999999999999997E-4</c:v>
                </c:pt>
                <c:pt idx="77">
                  <c:v>5.9999999999999995E-4</c:v>
                </c:pt>
                <c:pt idx="78">
                  <c:v>1E-3</c:v>
                </c:pt>
                <c:pt idx="79">
                  <c:v>6.9999999999999999E-4</c:v>
                </c:pt>
                <c:pt idx="80">
                  <c:v>-1E-4</c:v>
                </c:pt>
                <c:pt idx="81">
                  <c:v>-1E-3</c:v>
                </c:pt>
                <c:pt idx="82">
                  <c:v>1.4E-3</c:v>
                </c:pt>
                <c:pt idx="83">
                  <c:v>1E-4</c:v>
                </c:pt>
                <c:pt idx="84">
                  <c:v>-1.5E-3</c:v>
                </c:pt>
                <c:pt idx="85">
                  <c:v>-2.3E-3</c:v>
                </c:pt>
                <c:pt idx="86">
                  <c:v>-2.7000000000000001E-3</c:v>
                </c:pt>
                <c:pt idx="87">
                  <c:v>-1.1000000000000001E-3</c:v>
                </c:pt>
                <c:pt idx="88">
                  <c:v>1.5E-3</c:v>
                </c:pt>
                <c:pt idx="89">
                  <c:v>2.5999999999999999E-3</c:v>
                </c:pt>
                <c:pt idx="90">
                  <c:v>2.5000000000000001E-3</c:v>
                </c:pt>
                <c:pt idx="91">
                  <c:v>2E-3</c:v>
                </c:pt>
                <c:pt idx="92">
                  <c:v>2E-3</c:v>
                </c:pt>
                <c:pt idx="93">
                  <c:v>2E-3</c:v>
                </c:pt>
                <c:pt idx="94">
                  <c:v>3.5999999999999999E-3</c:v>
                </c:pt>
                <c:pt idx="95">
                  <c:v>4.0000000000000001E-3</c:v>
                </c:pt>
                <c:pt idx="96">
                  <c:v>3.0000000000000001E-3</c:v>
                </c:pt>
                <c:pt idx="97">
                  <c:v>2E-3</c:v>
                </c:pt>
                <c:pt idx="98">
                  <c:v>2.0999999999999999E-3</c:v>
                </c:pt>
                <c:pt idx="99">
                  <c:v>3.0000000000000001E-3</c:v>
                </c:pt>
                <c:pt idx="100">
                  <c:v>2.2000000000000001E-3</c:v>
                </c:pt>
                <c:pt idx="101">
                  <c:v>2E-3</c:v>
                </c:pt>
                <c:pt idx="102">
                  <c:v>2E-3</c:v>
                </c:pt>
                <c:pt idx="103">
                  <c:v>2E-3</c:v>
                </c:pt>
                <c:pt idx="104">
                  <c:v>2E-3</c:v>
                </c:pt>
                <c:pt idx="105">
                  <c:v>2E-3</c:v>
                </c:pt>
                <c:pt idx="106">
                  <c:v>2.8E-3</c:v>
                </c:pt>
                <c:pt idx="107">
                  <c:v>2.3999999999999998E-3</c:v>
                </c:pt>
                <c:pt idx="108">
                  <c:v>3.0000000000000001E-3</c:v>
                </c:pt>
                <c:pt idx="109">
                  <c:v>4.0000000000000001E-3</c:v>
                </c:pt>
                <c:pt idx="110">
                  <c:v>4.0000000000000001E-3</c:v>
                </c:pt>
                <c:pt idx="111">
                  <c:v>4.0000000000000001E-3</c:v>
                </c:pt>
                <c:pt idx="112">
                  <c:v>4.0000000000000001E-3</c:v>
                </c:pt>
                <c:pt idx="113">
                  <c:v>4.5999999999999999E-3</c:v>
                </c:pt>
                <c:pt idx="114">
                  <c:v>5.0000000000000001E-3</c:v>
                </c:pt>
                <c:pt idx="115">
                  <c:v>5.3E-3</c:v>
                </c:pt>
                <c:pt idx="116">
                  <c:v>6.0000000000000001E-3</c:v>
                </c:pt>
                <c:pt idx="117">
                  <c:v>6.0000000000000001E-3</c:v>
                </c:pt>
                <c:pt idx="118">
                  <c:v>5.1999999999999998E-3</c:v>
                </c:pt>
                <c:pt idx="119">
                  <c:v>2.5000000000000001E-3</c:v>
                </c:pt>
                <c:pt idx="120">
                  <c:v>1E-3</c:v>
                </c:pt>
                <c:pt idx="121">
                  <c:v>1.6000000000000001E-3</c:v>
                </c:pt>
                <c:pt idx="122">
                  <c:v>3.0999999999999999E-3</c:v>
                </c:pt>
                <c:pt idx="123">
                  <c:v>4.0000000000000001E-3</c:v>
                </c:pt>
                <c:pt idx="124">
                  <c:v>3.2000000000000002E-3</c:v>
                </c:pt>
                <c:pt idx="125">
                  <c:v>3.0000000000000001E-3</c:v>
                </c:pt>
                <c:pt idx="126">
                  <c:v>2.5000000000000001E-3</c:v>
                </c:pt>
                <c:pt idx="127">
                  <c:v>1.6999999999999999E-3</c:v>
                </c:pt>
                <c:pt idx="128">
                  <c:v>1.4E-3</c:v>
                </c:pt>
                <c:pt idx="129">
                  <c:v>3.8999999999999998E-3</c:v>
                </c:pt>
                <c:pt idx="130">
                  <c:v>4.0000000000000001E-3</c:v>
                </c:pt>
                <c:pt idx="131">
                  <c:v>3.3999999999999998E-3</c:v>
                </c:pt>
                <c:pt idx="132">
                  <c:v>3.5000000000000001E-3</c:v>
                </c:pt>
                <c:pt idx="133">
                  <c:v>3.7000000000000002E-3</c:v>
                </c:pt>
                <c:pt idx="134">
                  <c:v>3.2000000000000002E-3</c:v>
                </c:pt>
                <c:pt idx="135">
                  <c:v>4.0000000000000001E-3</c:v>
                </c:pt>
                <c:pt idx="136">
                  <c:v>4.0000000000000001E-3</c:v>
                </c:pt>
              </c:numCache>
            </c:numRef>
          </c:val>
          <c:smooth val="0"/>
        </c:ser>
        <c:ser>
          <c:idx val="1"/>
          <c:order val="1"/>
          <c:tx>
            <c:v>Fuel Flow (L/hr)</c:v>
          </c:tx>
          <c:marker>
            <c:symbol val="none"/>
          </c:marker>
          <c:val>
            <c:numRef>
              <c:f>'Lap 2 data'!$BU$10:$BU$146</c:f>
              <c:numCache>
                <c:formatCode>General</c:formatCode>
                <c:ptCount val="137"/>
                <c:pt idx="0">
                  <c:v>5.70878</c:v>
                </c:pt>
                <c:pt idx="1">
                  <c:v>5.0874769999999998</c:v>
                </c:pt>
                <c:pt idx="2">
                  <c:v>5.4886629999999998</c:v>
                </c:pt>
                <c:pt idx="3">
                  <c:v>5.6450620000000002</c:v>
                </c:pt>
                <c:pt idx="4">
                  <c:v>6.6333690000000001</c:v>
                </c:pt>
                <c:pt idx="5">
                  <c:v>7.6586290000000004</c:v>
                </c:pt>
                <c:pt idx="6">
                  <c:v>8.2910260000000005</c:v>
                </c:pt>
                <c:pt idx="7">
                  <c:v>7.6192320000000002</c:v>
                </c:pt>
                <c:pt idx="8">
                  <c:v>7.6446160000000001</c:v>
                </c:pt>
                <c:pt idx="9">
                  <c:v>8.5381350000000005</c:v>
                </c:pt>
                <c:pt idx="10">
                  <c:v>9.9846149999999998</c:v>
                </c:pt>
                <c:pt idx="11">
                  <c:v>10.141562</c:v>
                </c:pt>
                <c:pt idx="12">
                  <c:v>8.2158870000000004</c:v>
                </c:pt>
                <c:pt idx="13">
                  <c:v>6.7789630000000001</c:v>
                </c:pt>
                <c:pt idx="14">
                  <c:v>6.8327989999999996</c:v>
                </c:pt>
                <c:pt idx="15">
                  <c:v>6.5560609999999997</c:v>
                </c:pt>
                <c:pt idx="16">
                  <c:v>5.3785689999999997</c:v>
                </c:pt>
                <c:pt idx="17">
                  <c:v>5.3495910000000002</c:v>
                </c:pt>
                <c:pt idx="18">
                  <c:v>3.101585</c:v>
                </c:pt>
                <c:pt idx="19">
                  <c:v>2.2679749999999999</c:v>
                </c:pt>
                <c:pt idx="20">
                  <c:v>2.311788</c:v>
                </c:pt>
                <c:pt idx="21">
                  <c:v>1.803488</c:v>
                </c:pt>
                <c:pt idx="22">
                  <c:v>1.77905</c:v>
                </c:pt>
                <c:pt idx="23">
                  <c:v>1.4467000000000001</c:v>
                </c:pt>
                <c:pt idx="24">
                  <c:v>1.7644120000000001</c:v>
                </c:pt>
                <c:pt idx="25">
                  <c:v>1.7088680000000001</c:v>
                </c:pt>
                <c:pt idx="26">
                  <c:v>1.4323159999999999</c:v>
                </c:pt>
                <c:pt idx="27">
                  <c:v>1.5600689999999999</c:v>
                </c:pt>
                <c:pt idx="28">
                  <c:v>1.896922</c:v>
                </c:pt>
                <c:pt idx="29">
                  <c:v>2.189756</c:v>
                </c:pt>
                <c:pt idx="30">
                  <c:v>2.4387699999999999</c:v>
                </c:pt>
                <c:pt idx="31">
                  <c:v>3.0437400000000001</c:v>
                </c:pt>
                <c:pt idx="32">
                  <c:v>3.9784449999999998</c:v>
                </c:pt>
                <c:pt idx="33">
                  <c:v>4.1346489999999996</c:v>
                </c:pt>
                <c:pt idx="34">
                  <c:v>5.218324</c:v>
                </c:pt>
                <c:pt idx="35">
                  <c:v>6.8675519999999999</c:v>
                </c:pt>
                <c:pt idx="36">
                  <c:v>7.2956320000000003</c:v>
                </c:pt>
                <c:pt idx="37">
                  <c:v>7.0275749999999997</c:v>
                </c:pt>
                <c:pt idx="38">
                  <c:v>6.6881849999999998</c:v>
                </c:pt>
                <c:pt idx="39">
                  <c:v>6.0569389999999999</c:v>
                </c:pt>
                <c:pt idx="40">
                  <c:v>6.90097</c:v>
                </c:pt>
                <c:pt idx="41">
                  <c:v>7.4056620000000004</c:v>
                </c:pt>
                <c:pt idx="42">
                  <c:v>6.4566619999999997</c:v>
                </c:pt>
                <c:pt idx="43">
                  <c:v>6.163138</c:v>
                </c:pt>
                <c:pt idx="44">
                  <c:v>6.1777069999999998</c:v>
                </c:pt>
                <c:pt idx="45">
                  <c:v>6.436725</c:v>
                </c:pt>
                <c:pt idx="46">
                  <c:v>6.3525299999999998</c:v>
                </c:pt>
                <c:pt idx="47">
                  <c:v>7.8458290000000002</c:v>
                </c:pt>
                <c:pt idx="48">
                  <c:v>7.9592770000000002</c:v>
                </c:pt>
                <c:pt idx="49">
                  <c:v>7.1691710000000004</c:v>
                </c:pt>
                <c:pt idx="50">
                  <c:v>6.69048</c:v>
                </c:pt>
                <c:pt idx="51">
                  <c:v>6.27555</c:v>
                </c:pt>
                <c:pt idx="52">
                  <c:v>6.8227739999999999</c:v>
                </c:pt>
                <c:pt idx="53">
                  <c:v>7.6045590000000001</c:v>
                </c:pt>
                <c:pt idx="54">
                  <c:v>8.3996750000000002</c:v>
                </c:pt>
                <c:pt idx="55">
                  <c:v>10.229538</c:v>
                </c:pt>
                <c:pt idx="56">
                  <c:v>10.143281</c:v>
                </c:pt>
                <c:pt idx="57">
                  <c:v>11.890419</c:v>
                </c:pt>
                <c:pt idx="58">
                  <c:v>13.128259999999999</c:v>
                </c:pt>
                <c:pt idx="59">
                  <c:v>11.797844</c:v>
                </c:pt>
                <c:pt idx="60">
                  <c:v>10.303421999999999</c:v>
                </c:pt>
                <c:pt idx="61">
                  <c:v>10.375439999999999</c:v>
                </c:pt>
                <c:pt idx="62">
                  <c:v>9.7505620000000004</c:v>
                </c:pt>
                <c:pt idx="63">
                  <c:v>10.312454000000001</c:v>
                </c:pt>
                <c:pt idx="64">
                  <c:v>11.079547</c:v>
                </c:pt>
                <c:pt idx="65">
                  <c:v>11.203201</c:v>
                </c:pt>
                <c:pt idx="66">
                  <c:v>10.317468</c:v>
                </c:pt>
                <c:pt idx="67">
                  <c:v>9.9513839999999991</c:v>
                </c:pt>
                <c:pt idx="68">
                  <c:v>8.4360160000000004</c:v>
                </c:pt>
                <c:pt idx="69">
                  <c:v>5.1182040000000004</c:v>
                </c:pt>
                <c:pt idx="70">
                  <c:v>3.7956979999999998</c:v>
                </c:pt>
                <c:pt idx="71">
                  <c:v>3.1286839999999998</c:v>
                </c:pt>
                <c:pt idx="72">
                  <c:v>3.9051119999999999</c:v>
                </c:pt>
                <c:pt idx="73">
                  <c:v>4.2618999999999998</c:v>
                </c:pt>
                <c:pt idx="74">
                  <c:v>4.3350809999999997</c:v>
                </c:pt>
                <c:pt idx="75">
                  <c:v>4.65395</c:v>
                </c:pt>
                <c:pt idx="76">
                  <c:v>3.6809470000000002</c:v>
                </c:pt>
                <c:pt idx="77">
                  <c:v>3.1817929999999999</c:v>
                </c:pt>
                <c:pt idx="78">
                  <c:v>3.284049</c:v>
                </c:pt>
                <c:pt idx="79">
                  <c:v>3.1958679999999999</c:v>
                </c:pt>
                <c:pt idx="80">
                  <c:v>3.0444339999999999</c:v>
                </c:pt>
                <c:pt idx="81">
                  <c:v>2.7502559999999998</c:v>
                </c:pt>
                <c:pt idx="82">
                  <c:v>2.2241050000000002</c:v>
                </c:pt>
                <c:pt idx="83">
                  <c:v>2.5953400000000002</c:v>
                </c:pt>
                <c:pt idx="84">
                  <c:v>2.3264499999999999</c:v>
                </c:pt>
                <c:pt idx="85">
                  <c:v>1.58355</c:v>
                </c:pt>
                <c:pt idx="86">
                  <c:v>1.666633</c:v>
                </c:pt>
                <c:pt idx="87">
                  <c:v>1.8476379999999999</c:v>
                </c:pt>
                <c:pt idx="88">
                  <c:v>2.6978170000000001</c:v>
                </c:pt>
                <c:pt idx="89">
                  <c:v>3.45472</c:v>
                </c:pt>
                <c:pt idx="90">
                  <c:v>3.4824299999999999</c:v>
                </c:pt>
                <c:pt idx="91">
                  <c:v>4.3413300000000001</c:v>
                </c:pt>
                <c:pt idx="92">
                  <c:v>4.6961259999999996</c:v>
                </c:pt>
                <c:pt idx="93">
                  <c:v>4.0908379999999998</c:v>
                </c:pt>
                <c:pt idx="94">
                  <c:v>4.7847939999999998</c:v>
                </c:pt>
                <c:pt idx="95">
                  <c:v>5.1851279999999997</c:v>
                </c:pt>
                <c:pt idx="96">
                  <c:v>5.4300129999999998</c:v>
                </c:pt>
                <c:pt idx="97">
                  <c:v>4.2913079999999999</c:v>
                </c:pt>
                <c:pt idx="98">
                  <c:v>4.1152749999999996</c:v>
                </c:pt>
                <c:pt idx="99">
                  <c:v>4.7010329999999998</c:v>
                </c:pt>
                <c:pt idx="100">
                  <c:v>4.7138739999999997</c:v>
                </c:pt>
                <c:pt idx="101">
                  <c:v>5.3713189999999997</c:v>
                </c:pt>
                <c:pt idx="102">
                  <c:v>5.1849740000000004</c:v>
                </c:pt>
                <c:pt idx="103">
                  <c:v>4.6822249999999999</c:v>
                </c:pt>
                <c:pt idx="104">
                  <c:v>5.1320699999999997</c:v>
                </c:pt>
                <c:pt idx="105">
                  <c:v>4.5202530000000003</c:v>
                </c:pt>
                <c:pt idx="106">
                  <c:v>5.0585630000000004</c:v>
                </c:pt>
                <c:pt idx="107">
                  <c:v>4.7066619999999997</c:v>
                </c:pt>
                <c:pt idx="108">
                  <c:v>5.713419</c:v>
                </c:pt>
                <c:pt idx="109">
                  <c:v>6.3342000000000001</c:v>
                </c:pt>
                <c:pt idx="110">
                  <c:v>7.5330000000000004</c:v>
                </c:pt>
                <c:pt idx="111">
                  <c:v>6.684596</c:v>
                </c:pt>
                <c:pt idx="112">
                  <c:v>6.4729840000000003</c:v>
                </c:pt>
                <c:pt idx="113">
                  <c:v>7.610951</c:v>
                </c:pt>
                <c:pt idx="114">
                  <c:v>8.5825910000000007</c:v>
                </c:pt>
                <c:pt idx="115">
                  <c:v>8.1759810000000002</c:v>
                </c:pt>
                <c:pt idx="116">
                  <c:v>9.1623509999999992</c:v>
                </c:pt>
                <c:pt idx="117">
                  <c:v>10.537425000000001</c:v>
                </c:pt>
                <c:pt idx="118">
                  <c:v>10.449906</c:v>
                </c:pt>
                <c:pt idx="119">
                  <c:v>9.2629180000000009</c:v>
                </c:pt>
                <c:pt idx="120">
                  <c:v>5.9206859999999999</c:v>
                </c:pt>
                <c:pt idx="121">
                  <c:v>4.3895949999999999</c:v>
                </c:pt>
                <c:pt idx="122">
                  <c:v>3.653149</c:v>
                </c:pt>
                <c:pt idx="123">
                  <c:v>4.4146429999999999</c:v>
                </c:pt>
                <c:pt idx="124">
                  <c:v>5.338654</c:v>
                </c:pt>
                <c:pt idx="125">
                  <c:v>6.47105</c:v>
                </c:pt>
                <c:pt idx="126">
                  <c:v>4.8777249999999999</c:v>
                </c:pt>
                <c:pt idx="127">
                  <c:v>4.223249</c:v>
                </c:pt>
                <c:pt idx="128">
                  <c:v>3.3622869999999998</c:v>
                </c:pt>
                <c:pt idx="129">
                  <c:v>3.8824920000000001</c:v>
                </c:pt>
                <c:pt idx="130">
                  <c:v>5.3323799999999997</c:v>
                </c:pt>
                <c:pt idx="131">
                  <c:v>5.5659640000000001</c:v>
                </c:pt>
                <c:pt idx="132">
                  <c:v>6.4174930000000003</c:v>
                </c:pt>
                <c:pt idx="133">
                  <c:v>6.3674460000000002</c:v>
                </c:pt>
                <c:pt idx="134">
                  <c:v>6.0658950000000003</c:v>
                </c:pt>
                <c:pt idx="135">
                  <c:v>6.2611999999999997</c:v>
                </c:pt>
                <c:pt idx="136">
                  <c:v>5.0437630000000002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58016"/>
        <c:axId val="49164288"/>
      </c:lineChart>
      <c:lineChart>
        <c:grouping val="standard"/>
        <c:varyColors val="0"/>
        <c:ser>
          <c:idx val="2"/>
          <c:order val="2"/>
          <c:tx>
            <c:v>Lambda</c:v>
          </c:tx>
          <c:marker>
            <c:symbol val="none"/>
          </c:marker>
          <c:val>
            <c:numRef>
              <c:f>'Lap 2 data'!$BC$10:$BC$146</c:f>
              <c:numCache>
                <c:formatCode>General</c:formatCode>
                <c:ptCount val="137"/>
                <c:pt idx="0">
                  <c:v>1.22</c:v>
                </c:pt>
                <c:pt idx="1">
                  <c:v>1.23</c:v>
                </c:pt>
                <c:pt idx="2">
                  <c:v>1.23</c:v>
                </c:pt>
                <c:pt idx="3">
                  <c:v>1.25</c:v>
                </c:pt>
                <c:pt idx="4">
                  <c:v>1.27</c:v>
                </c:pt>
                <c:pt idx="5">
                  <c:v>1.29</c:v>
                </c:pt>
                <c:pt idx="6">
                  <c:v>1.28</c:v>
                </c:pt>
                <c:pt idx="7">
                  <c:v>1.28</c:v>
                </c:pt>
                <c:pt idx="8">
                  <c:v>1.27</c:v>
                </c:pt>
                <c:pt idx="9">
                  <c:v>1.24</c:v>
                </c:pt>
                <c:pt idx="10">
                  <c:v>1.22</c:v>
                </c:pt>
                <c:pt idx="11">
                  <c:v>1.21</c:v>
                </c:pt>
                <c:pt idx="12">
                  <c:v>1.22</c:v>
                </c:pt>
                <c:pt idx="13">
                  <c:v>1.25</c:v>
                </c:pt>
                <c:pt idx="14">
                  <c:v>1.25</c:v>
                </c:pt>
                <c:pt idx="15">
                  <c:v>1.25</c:v>
                </c:pt>
                <c:pt idx="16">
                  <c:v>1.22</c:v>
                </c:pt>
                <c:pt idx="17">
                  <c:v>1.19</c:v>
                </c:pt>
                <c:pt idx="18">
                  <c:v>1.19</c:v>
                </c:pt>
                <c:pt idx="19">
                  <c:v>1.1499999999999999</c:v>
                </c:pt>
                <c:pt idx="20">
                  <c:v>1.1299999999999999</c:v>
                </c:pt>
                <c:pt idx="21">
                  <c:v>1.0900000000000001</c:v>
                </c:pt>
                <c:pt idx="22">
                  <c:v>1.06</c:v>
                </c:pt>
                <c:pt idx="23">
                  <c:v>1.03</c:v>
                </c:pt>
                <c:pt idx="24">
                  <c:v>1.02</c:v>
                </c:pt>
                <c:pt idx="25">
                  <c:v>1</c:v>
                </c:pt>
                <c:pt idx="26">
                  <c:v>1</c:v>
                </c:pt>
                <c:pt idx="27">
                  <c:v>1.04</c:v>
                </c:pt>
                <c:pt idx="28">
                  <c:v>1.0900000000000001</c:v>
                </c:pt>
                <c:pt idx="29">
                  <c:v>1.1499999999999999</c:v>
                </c:pt>
                <c:pt idx="30">
                  <c:v>1.19</c:v>
                </c:pt>
                <c:pt idx="31">
                  <c:v>1.19</c:v>
                </c:pt>
                <c:pt idx="32">
                  <c:v>1.22</c:v>
                </c:pt>
                <c:pt idx="33">
                  <c:v>1.26</c:v>
                </c:pt>
                <c:pt idx="34">
                  <c:v>1.27</c:v>
                </c:pt>
                <c:pt idx="35">
                  <c:v>1.27</c:v>
                </c:pt>
                <c:pt idx="36">
                  <c:v>1.26</c:v>
                </c:pt>
                <c:pt idx="37">
                  <c:v>1.24</c:v>
                </c:pt>
                <c:pt idx="38">
                  <c:v>1.23</c:v>
                </c:pt>
                <c:pt idx="39">
                  <c:v>1.25</c:v>
                </c:pt>
                <c:pt idx="40">
                  <c:v>1.26</c:v>
                </c:pt>
                <c:pt idx="41">
                  <c:v>1.25</c:v>
                </c:pt>
                <c:pt idx="42">
                  <c:v>1.23</c:v>
                </c:pt>
                <c:pt idx="43">
                  <c:v>1.23</c:v>
                </c:pt>
                <c:pt idx="44">
                  <c:v>1.24</c:v>
                </c:pt>
                <c:pt idx="45">
                  <c:v>1.25</c:v>
                </c:pt>
                <c:pt idx="46">
                  <c:v>1.26</c:v>
                </c:pt>
                <c:pt idx="47">
                  <c:v>1.26</c:v>
                </c:pt>
                <c:pt idx="48">
                  <c:v>1.26</c:v>
                </c:pt>
                <c:pt idx="49">
                  <c:v>1.25</c:v>
                </c:pt>
                <c:pt idx="50">
                  <c:v>1.24</c:v>
                </c:pt>
                <c:pt idx="51">
                  <c:v>1.24</c:v>
                </c:pt>
                <c:pt idx="52">
                  <c:v>1.26</c:v>
                </c:pt>
                <c:pt idx="53">
                  <c:v>1.27</c:v>
                </c:pt>
                <c:pt idx="54">
                  <c:v>1.25</c:v>
                </c:pt>
                <c:pt idx="55">
                  <c:v>1.24</c:v>
                </c:pt>
                <c:pt idx="56">
                  <c:v>1.24</c:v>
                </c:pt>
                <c:pt idx="57">
                  <c:v>1.23</c:v>
                </c:pt>
                <c:pt idx="58">
                  <c:v>1.22</c:v>
                </c:pt>
                <c:pt idx="59">
                  <c:v>1.21</c:v>
                </c:pt>
                <c:pt idx="60">
                  <c:v>1.21</c:v>
                </c:pt>
                <c:pt idx="61">
                  <c:v>1.21</c:v>
                </c:pt>
                <c:pt idx="62">
                  <c:v>1.21</c:v>
                </c:pt>
                <c:pt idx="63">
                  <c:v>1.21</c:v>
                </c:pt>
                <c:pt idx="64">
                  <c:v>1.21</c:v>
                </c:pt>
                <c:pt idx="65">
                  <c:v>1.21</c:v>
                </c:pt>
                <c:pt idx="66">
                  <c:v>1.21</c:v>
                </c:pt>
                <c:pt idx="67">
                  <c:v>1.18</c:v>
                </c:pt>
                <c:pt idx="68">
                  <c:v>1.1000000000000001</c:v>
                </c:pt>
                <c:pt idx="69">
                  <c:v>1.08</c:v>
                </c:pt>
                <c:pt idx="70">
                  <c:v>1.1100000000000001</c:v>
                </c:pt>
                <c:pt idx="71">
                  <c:v>1.18</c:v>
                </c:pt>
                <c:pt idx="72">
                  <c:v>1.27</c:v>
                </c:pt>
                <c:pt idx="73">
                  <c:v>1.28</c:v>
                </c:pt>
                <c:pt idx="74">
                  <c:v>1.23</c:v>
                </c:pt>
                <c:pt idx="75">
                  <c:v>1.17</c:v>
                </c:pt>
                <c:pt idx="76">
                  <c:v>1.1499999999999999</c:v>
                </c:pt>
                <c:pt idx="77">
                  <c:v>1.17</c:v>
                </c:pt>
                <c:pt idx="78">
                  <c:v>1.1599999999999999</c:v>
                </c:pt>
                <c:pt idx="79">
                  <c:v>1.1299999999999999</c:v>
                </c:pt>
                <c:pt idx="80">
                  <c:v>1.1200000000000001</c:v>
                </c:pt>
                <c:pt idx="81">
                  <c:v>1.1399999999999999</c:v>
                </c:pt>
                <c:pt idx="82">
                  <c:v>1.1299999999999999</c:v>
                </c:pt>
                <c:pt idx="83">
                  <c:v>1.08</c:v>
                </c:pt>
                <c:pt idx="84">
                  <c:v>1.04</c:v>
                </c:pt>
                <c:pt idx="85">
                  <c:v>1.02</c:v>
                </c:pt>
                <c:pt idx="86">
                  <c:v>1.06</c:v>
                </c:pt>
                <c:pt idx="87">
                  <c:v>1.1200000000000001</c:v>
                </c:pt>
                <c:pt idx="88">
                  <c:v>1.17</c:v>
                </c:pt>
                <c:pt idx="89">
                  <c:v>1.19</c:v>
                </c:pt>
                <c:pt idx="90">
                  <c:v>1.21</c:v>
                </c:pt>
                <c:pt idx="91">
                  <c:v>1.21</c:v>
                </c:pt>
                <c:pt idx="92">
                  <c:v>1.21</c:v>
                </c:pt>
                <c:pt idx="93">
                  <c:v>1.25</c:v>
                </c:pt>
                <c:pt idx="94">
                  <c:v>1.27</c:v>
                </c:pt>
                <c:pt idx="95">
                  <c:v>1.26</c:v>
                </c:pt>
                <c:pt idx="96">
                  <c:v>1.23</c:v>
                </c:pt>
                <c:pt idx="97">
                  <c:v>1.23</c:v>
                </c:pt>
                <c:pt idx="98">
                  <c:v>1.27</c:v>
                </c:pt>
                <c:pt idx="99">
                  <c:v>1.29</c:v>
                </c:pt>
                <c:pt idx="100">
                  <c:v>1.3</c:v>
                </c:pt>
                <c:pt idx="101">
                  <c:v>1.3</c:v>
                </c:pt>
                <c:pt idx="102">
                  <c:v>1.3</c:v>
                </c:pt>
                <c:pt idx="103">
                  <c:v>1.29</c:v>
                </c:pt>
                <c:pt idx="104">
                  <c:v>1.29</c:v>
                </c:pt>
                <c:pt idx="105">
                  <c:v>1.29</c:v>
                </c:pt>
                <c:pt idx="106">
                  <c:v>1.29</c:v>
                </c:pt>
                <c:pt idx="107">
                  <c:v>1.28</c:v>
                </c:pt>
                <c:pt idx="108">
                  <c:v>1.28</c:v>
                </c:pt>
                <c:pt idx="109">
                  <c:v>1.28</c:v>
                </c:pt>
                <c:pt idx="110">
                  <c:v>1.26</c:v>
                </c:pt>
                <c:pt idx="111">
                  <c:v>1.25</c:v>
                </c:pt>
                <c:pt idx="112">
                  <c:v>1.27</c:v>
                </c:pt>
                <c:pt idx="113">
                  <c:v>1.28</c:v>
                </c:pt>
                <c:pt idx="114">
                  <c:v>1.28</c:v>
                </c:pt>
                <c:pt idx="115">
                  <c:v>1.29</c:v>
                </c:pt>
                <c:pt idx="116">
                  <c:v>1.25</c:v>
                </c:pt>
                <c:pt idx="117">
                  <c:v>1.23</c:v>
                </c:pt>
                <c:pt idx="118">
                  <c:v>1.19</c:v>
                </c:pt>
                <c:pt idx="119">
                  <c:v>1.1599999999999999</c:v>
                </c:pt>
                <c:pt idx="120">
                  <c:v>1.17</c:v>
                </c:pt>
                <c:pt idx="121">
                  <c:v>1.2</c:v>
                </c:pt>
                <c:pt idx="122">
                  <c:v>1.25</c:v>
                </c:pt>
                <c:pt idx="123">
                  <c:v>1.24</c:v>
                </c:pt>
                <c:pt idx="124">
                  <c:v>1.23</c:v>
                </c:pt>
                <c:pt idx="125">
                  <c:v>1.23</c:v>
                </c:pt>
                <c:pt idx="126">
                  <c:v>1.2</c:v>
                </c:pt>
                <c:pt idx="127">
                  <c:v>1.19</c:v>
                </c:pt>
                <c:pt idx="128">
                  <c:v>1.25</c:v>
                </c:pt>
                <c:pt idx="129">
                  <c:v>1.26</c:v>
                </c:pt>
                <c:pt idx="130">
                  <c:v>1.26</c:v>
                </c:pt>
                <c:pt idx="131">
                  <c:v>1.25</c:v>
                </c:pt>
                <c:pt idx="132">
                  <c:v>1.24</c:v>
                </c:pt>
                <c:pt idx="133">
                  <c:v>1.23</c:v>
                </c:pt>
                <c:pt idx="134">
                  <c:v>1.24</c:v>
                </c:pt>
                <c:pt idx="135">
                  <c:v>1.24</c:v>
                </c:pt>
                <c:pt idx="136">
                  <c:v>1.24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67744"/>
        <c:axId val="49166208"/>
      </c:lineChart>
      <c:catAx>
        <c:axId val="4915801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49164288"/>
        <c:crosses val="autoZero"/>
        <c:auto val="1"/>
        <c:lblAlgn val="ctr"/>
        <c:lblOffset val="100"/>
        <c:tickMarkSkip val="5"/>
        <c:noMultiLvlLbl val="0"/>
      </c:catAx>
      <c:valAx>
        <c:axId val="49164288"/>
        <c:scaling>
          <c:orientation val="minMax"/>
          <c:max val="2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9158016"/>
        <c:crosses val="autoZero"/>
        <c:crossBetween val="between"/>
      </c:valAx>
      <c:valAx>
        <c:axId val="4916620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9167744"/>
        <c:crosses val="max"/>
        <c:crossBetween val="between"/>
      </c:valAx>
      <c:catAx>
        <c:axId val="49167744"/>
        <c:scaling>
          <c:orientation val="minMax"/>
        </c:scaling>
        <c:delete val="1"/>
        <c:axPos val="b"/>
        <c:majorTickMark val="out"/>
        <c:minorTickMark val="none"/>
        <c:tickLblPos val="nextTo"/>
        <c:crossAx val="49166208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C02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data'!$C$10:$C$146</c:f>
              <c:numCache>
                <c:formatCode>General</c:formatCode>
                <c:ptCount val="137"/>
                <c:pt idx="0">
                  <c:v>12.3</c:v>
                </c:pt>
                <c:pt idx="1">
                  <c:v>12.241</c:v>
                </c:pt>
                <c:pt idx="2">
                  <c:v>12.223000000000001</c:v>
                </c:pt>
                <c:pt idx="3">
                  <c:v>11.971</c:v>
                </c:pt>
                <c:pt idx="4">
                  <c:v>11.747999999999999</c:v>
                </c:pt>
                <c:pt idx="5">
                  <c:v>11.65</c:v>
                </c:pt>
                <c:pt idx="6">
                  <c:v>11.65</c:v>
                </c:pt>
                <c:pt idx="7">
                  <c:v>11.65</c:v>
                </c:pt>
                <c:pt idx="8">
                  <c:v>11.824</c:v>
                </c:pt>
                <c:pt idx="9">
                  <c:v>12.114000000000001</c:v>
                </c:pt>
                <c:pt idx="10">
                  <c:v>12.323</c:v>
                </c:pt>
                <c:pt idx="11">
                  <c:v>12.4</c:v>
                </c:pt>
                <c:pt idx="12">
                  <c:v>12.337999999999999</c:v>
                </c:pt>
                <c:pt idx="13">
                  <c:v>11.978</c:v>
                </c:pt>
                <c:pt idx="14">
                  <c:v>11.987</c:v>
                </c:pt>
                <c:pt idx="15">
                  <c:v>11.997</c:v>
                </c:pt>
                <c:pt idx="16">
                  <c:v>12.305999999999999</c:v>
                </c:pt>
                <c:pt idx="17">
                  <c:v>12.614000000000001</c:v>
                </c:pt>
                <c:pt idx="18">
                  <c:v>12.664999999999999</c:v>
                </c:pt>
                <c:pt idx="19">
                  <c:v>13.164999999999999</c:v>
                </c:pt>
                <c:pt idx="20">
                  <c:v>13.412000000000001</c:v>
                </c:pt>
                <c:pt idx="21">
                  <c:v>13.9</c:v>
                </c:pt>
                <c:pt idx="22">
                  <c:v>14.358000000000001</c:v>
                </c:pt>
                <c:pt idx="23">
                  <c:v>14.692</c:v>
                </c:pt>
                <c:pt idx="24">
                  <c:v>14.933</c:v>
                </c:pt>
                <c:pt idx="25">
                  <c:v>15.192</c:v>
                </c:pt>
                <c:pt idx="26">
                  <c:v>15.2</c:v>
                </c:pt>
                <c:pt idx="27">
                  <c:v>14.653</c:v>
                </c:pt>
                <c:pt idx="28">
                  <c:v>13.875</c:v>
                </c:pt>
                <c:pt idx="29">
                  <c:v>13.129</c:v>
                </c:pt>
                <c:pt idx="30">
                  <c:v>12.647</c:v>
                </c:pt>
                <c:pt idx="31">
                  <c:v>12.631</c:v>
                </c:pt>
                <c:pt idx="32">
                  <c:v>12.282</c:v>
                </c:pt>
                <c:pt idx="33">
                  <c:v>11.925000000000001</c:v>
                </c:pt>
                <c:pt idx="34">
                  <c:v>11.755000000000001</c:v>
                </c:pt>
                <c:pt idx="35">
                  <c:v>11.772</c:v>
                </c:pt>
                <c:pt idx="36">
                  <c:v>11.874000000000001</c:v>
                </c:pt>
                <c:pt idx="37">
                  <c:v>12.073</c:v>
                </c:pt>
                <c:pt idx="38">
                  <c:v>12.201000000000001</c:v>
                </c:pt>
                <c:pt idx="39">
                  <c:v>12.039</c:v>
                </c:pt>
                <c:pt idx="40">
                  <c:v>11.935</c:v>
                </c:pt>
                <c:pt idx="41">
                  <c:v>12.032999999999999</c:v>
                </c:pt>
                <c:pt idx="42">
                  <c:v>12.211</c:v>
                </c:pt>
                <c:pt idx="43">
                  <c:v>12.162000000000001</c:v>
                </c:pt>
                <c:pt idx="44">
                  <c:v>12.151999999999999</c:v>
                </c:pt>
                <c:pt idx="45">
                  <c:v>12.007999999999999</c:v>
                </c:pt>
                <c:pt idx="46">
                  <c:v>11.93</c:v>
                </c:pt>
                <c:pt idx="47">
                  <c:v>11.93</c:v>
                </c:pt>
                <c:pt idx="48">
                  <c:v>11.933</c:v>
                </c:pt>
                <c:pt idx="49">
                  <c:v>11.949</c:v>
                </c:pt>
                <c:pt idx="50">
                  <c:v>12.106999999999999</c:v>
                </c:pt>
                <c:pt idx="51">
                  <c:v>12.132999999999999</c:v>
                </c:pt>
                <c:pt idx="52">
                  <c:v>11.939</c:v>
                </c:pt>
                <c:pt idx="53">
                  <c:v>11.798</c:v>
                </c:pt>
                <c:pt idx="54">
                  <c:v>11.951000000000001</c:v>
                </c:pt>
                <c:pt idx="55">
                  <c:v>12.132999999999999</c:v>
                </c:pt>
                <c:pt idx="56">
                  <c:v>12.14</c:v>
                </c:pt>
                <c:pt idx="57">
                  <c:v>12.166</c:v>
                </c:pt>
                <c:pt idx="58">
                  <c:v>12.291</c:v>
                </c:pt>
                <c:pt idx="59">
                  <c:v>12.41</c:v>
                </c:pt>
                <c:pt idx="60">
                  <c:v>12.41</c:v>
                </c:pt>
                <c:pt idx="61">
                  <c:v>12.41</c:v>
                </c:pt>
                <c:pt idx="62">
                  <c:v>12.401999999999999</c:v>
                </c:pt>
                <c:pt idx="63">
                  <c:v>12.4</c:v>
                </c:pt>
                <c:pt idx="64">
                  <c:v>12.395</c:v>
                </c:pt>
                <c:pt idx="65">
                  <c:v>12.396000000000001</c:v>
                </c:pt>
                <c:pt idx="66">
                  <c:v>12.454000000000001</c:v>
                </c:pt>
                <c:pt idx="67">
                  <c:v>12.728999999999999</c:v>
                </c:pt>
                <c:pt idx="68">
                  <c:v>13.766999999999999</c:v>
                </c:pt>
                <c:pt idx="69">
                  <c:v>13.99</c:v>
                </c:pt>
                <c:pt idx="70">
                  <c:v>13.61</c:v>
                </c:pt>
                <c:pt idx="71">
                  <c:v>12.759</c:v>
                </c:pt>
                <c:pt idx="72">
                  <c:v>11.824</c:v>
                </c:pt>
                <c:pt idx="73">
                  <c:v>11.686</c:v>
                </c:pt>
                <c:pt idx="74">
                  <c:v>12.157999999999999</c:v>
                </c:pt>
                <c:pt idx="75">
                  <c:v>12.891999999999999</c:v>
                </c:pt>
                <c:pt idx="76">
                  <c:v>13.087</c:v>
                </c:pt>
                <c:pt idx="77">
                  <c:v>12.913</c:v>
                </c:pt>
                <c:pt idx="78">
                  <c:v>12.975</c:v>
                </c:pt>
                <c:pt idx="79">
                  <c:v>13.327999999999999</c:v>
                </c:pt>
                <c:pt idx="80">
                  <c:v>13.515000000000001</c:v>
                </c:pt>
                <c:pt idx="81">
                  <c:v>13.182</c:v>
                </c:pt>
                <c:pt idx="82">
                  <c:v>13.305</c:v>
                </c:pt>
                <c:pt idx="83">
                  <c:v>13.981999999999999</c:v>
                </c:pt>
                <c:pt idx="84">
                  <c:v>14.673</c:v>
                </c:pt>
                <c:pt idx="85">
                  <c:v>14.949</c:v>
                </c:pt>
                <c:pt idx="86">
                  <c:v>14.34</c:v>
                </c:pt>
                <c:pt idx="87">
                  <c:v>13.433</c:v>
                </c:pt>
                <c:pt idx="88">
                  <c:v>12.911</c:v>
                </c:pt>
                <c:pt idx="89">
                  <c:v>12.679</c:v>
                </c:pt>
                <c:pt idx="90">
                  <c:v>12.467000000000001</c:v>
                </c:pt>
                <c:pt idx="91">
                  <c:v>12.451000000000001</c:v>
                </c:pt>
                <c:pt idx="92">
                  <c:v>12.442</c:v>
                </c:pt>
                <c:pt idx="93">
                  <c:v>12.025</c:v>
                </c:pt>
                <c:pt idx="94">
                  <c:v>11.78</c:v>
                </c:pt>
                <c:pt idx="95">
                  <c:v>11.912000000000001</c:v>
                </c:pt>
                <c:pt idx="96">
                  <c:v>12.196999999999999</c:v>
                </c:pt>
                <c:pt idx="97">
                  <c:v>12.180999999999999</c:v>
                </c:pt>
                <c:pt idx="98">
                  <c:v>11.785</c:v>
                </c:pt>
                <c:pt idx="99">
                  <c:v>11.577</c:v>
                </c:pt>
                <c:pt idx="100">
                  <c:v>11.515000000000001</c:v>
                </c:pt>
                <c:pt idx="101">
                  <c:v>11.523</c:v>
                </c:pt>
                <c:pt idx="102">
                  <c:v>11.536</c:v>
                </c:pt>
                <c:pt idx="103">
                  <c:v>11.569000000000001</c:v>
                </c:pt>
                <c:pt idx="104">
                  <c:v>11.57</c:v>
                </c:pt>
                <c:pt idx="105">
                  <c:v>11.57</c:v>
                </c:pt>
                <c:pt idx="106">
                  <c:v>11.651</c:v>
                </c:pt>
                <c:pt idx="107">
                  <c:v>11.74</c:v>
                </c:pt>
                <c:pt idx="108">
                  <c:v>11.74</c:v>
                </c:pt>
                <c:pt idx="109">
                  <c:v>11.74</c:v>
                </c:pt>
                <c:pt idx="110">
                  <c:v>11.942</c:v>
                </c:pt>
                <c:pt idx="111">
                  <c:v>11.984</c:v>
                </c:pt>
                <c:pt idx="112">
                  <c:v>11.824</c:v>
                </c:pt>
                <c:pt idx="113">
                  <c:v>11.663</c:v>
                </c:pt>
                <c:pt idx="114">
                  <c:v>11.664</c:v>
                </c:pt>
                <c:pt idx="115">
                  <c:v>11.631</c:v>
                </c:pt>
                <c:pt idx="116">
                  <c:v>11.956</c:v>
                </c:pt>
                <c:pt idx="117">
                  <c:v>12.202</c:v>
                </c:pt>
                <c:pt idx="118">
                  <c:v>12.69</c:v>
                </c:pt>
                <c:pt idx="119">
                  <c:v>13.042999999999999</c:v>
                </c:pt>
                <c:pt idx="120">
                  <c:v>12.834</c:v>
                </c:pt>
                <c:pt idx="121">
                  <c:v>12.563000000000001</c:v>
                </c:pt>
                <c:pt idx="122">
                  <c:v>12.026999999999999</c:v>
                </c:pt>
                <c:pt idx="123">
                  <c:v>12.074999999999999</c:v>
                </c:pt>
                <c:pt idx="124">
                  <c:v>12.161</c:v>
                </c:pt>
                <c:pt idx="125">
                  <c:v>12.250999999999999</c:v>
                </c:pt>
                <c:pt idx="126">
                  <c:v>12.481999999999999</c:v>
                </c:pt>
                <c:pt idx="127">
                  <c:v>12.595000000000001</c:v>
                </c:pt>
                <c:pt idx="128">
                  <c:v>12.055</c:v>
                </c:pt>
                <c:pt idx="129">
                  <c:v>11.891</c:v>
                </c:pt>
                <c:pt idx="130">
                  <c:v>11.938000000000001</c:v>
                </c:pt>
                <c:pt idx="131">
                  <c:v>12.013</c:v>
                </c:pt>
                <c:pt idx="132">
                  <c:v>12.071</c:v>
                </c:pt>
                <c:pt idx="133">
                  <c:v>12.243</c:v>
                </c:pt>
                <c:pt idx="134">
                  <c:v>12.1</c:v>
                </c:pt>
                <c:pt idx="135">
                  <c:v>12.06</c:v>
                </c:pt>
                <c:pt idx="136">
                  <c:v>12.06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data'!$C$10:$C$146</c:f>
              <c:numCache>
                <c:formatCode>General</c:formatCode>
                <c:ptCount val="137"/>
                <c:pt idx="0">
                  <c:v>12.06</c:v>
                </c:pt>
                <c:pt idx="1">
                  <c:v>12.044</c:v>
                </c:pt>
                <c:pt idx="2">
                  <c:v>12.007999999999999</c:v>
                </c:pt>
                <c:pt idx="3">
                  <c:v>11.991</c:v>
                </c:pt>
                <c:pt idx="4">
                  <c:v>11.678000000000001</c:v>
                </c:pt>
                <c:pt idx="5">
                  <c:v>11.61</c:v>
                </c:pt>
                <c:pt idx="6">
                  <c:v>11.814</c:v>
                </c:pt>
                <c:pt idx="7">
                  <c:v>12.105</c:v>
                </c:pt>
                <c:pt idx="8">
                  <c:v>12.253</c:v>
                </c:pt>
                <c:pt idx="9">
                  <c:v>12.327</c:v>
                </c:pt>
                <c:pt idx="10">
                  <c:v>12.401</c:v>
                </c:pt>
                <c:pt idx="11">
                  <c:v>12.462999999999999</c:v>
                </c:pt>
                <c:pt idx="12">
                  <c:v>12.173</c:v>
                </c:pt>
                <c:pt idx="13">
                  <c:v>11.9</c:v>
                </c:pt>
                <c:pt idx="14">
                  <c:v>11.887</c:v>
                </c:pt>
                <c:pt idx="15">
                  <c:v>10.467000000000001</c:v>
                </c:pt>
                <c:pt idx="16">
                  <c:v>10.853</c:v>
                </c:pt>
                <c:pt idx="17">
                  <c:v>12.103999999999999</c:v>
                </c:pt>
                <c:pt idx="18">
                  <c:v>13.275</c:v>
                </c:pt>
                <c:pt idx="19">
                  <c:v>14.03</c:v>
                </c:pt>
                <c:pt idx="20">
                  <c:v>14.523</c:v>
                </c:pt>
                <c:pt idx="21">
                  <c:v>15.03</c:v>
                </c:pt>
                <c:pt idx="22">
                  <c:v>15.089</c:v>
                </c:pt>
                <c:pt idx="23">
                  <c:v>15.217000000000001</c:v>
                </c:pt>
                <c:pt idx="24">
                  <c:v>15.29</c:v>
                </c:pt>
                <c:pt idx="25">
                  <c:v>15.132</c:v>
                </c:pt>
                <c:pt idx="26">
                  <c:v>14.712999999999999</c:v>
                </c:pt>
                <c:pt idx="27">
                  <c:v>14.28</c:v>
                </c:pt>
                <c:pt idx="28">
                  <c:v>13.68</c:v>
                </c:pt>
                <c:pt idx="29">
                  <c:v>13.195</c:v>
                </c:pt>
                <c:pt idx="30">
                  <c:v>12.846</c:v>
                </c:pt>
                <c:pt idx="31">
                  <c:v>12.622999999999999</c:v>
                </c:pt>
                <c:pt idx="32">
                  <c:v>12.403</c:v>
                </c:pt>
                <c:pt idx="33">
                  <c:v>11.862</c:v>
                </c:pt>
                <c:pt idx="34">
                  <c:v>11.858000000000001</c:v>
                </c:pt>
                <c:pt idx="35">
                  <c:v>11.974</c:v>
                </c:pt>
                <c:pt idx="36">
                  <c:v>11.939</c:v>
                </c:pt>
                <c:pt idx="37">
                  <c:v>11.757999999999999</c:v>
                </c:pt>
                <c:pt idx="38">
                  <c:v>11.6</c:v>
                </c:pt>
                <c:pt idx="39">
                  <c:v>11.6</c:v>
                </c:pt>
                <c:pt idx="40">
                  <c:v>11.819000000000001</c:v>
                </c:pt>
                <c:pt idx="41">
                  <c:v>11.987</c:v>
                </c:pt>
                <c:pt idx="42">
                  <c:v>12.04</c:v>
                </c:pt>
                <c:pt idx="43">
                  <c:v>12.03</c:v>
                </c:pt>
                <c:pt idx="44">
                  <c:v>12.031000000000001</c:v>
                </c:pt>
                <c:pt idx="45">
                  <c:v>12.04</c:v>
                </c:pt>
                <c:pt idx="46">
                  <c:v>12.032</c:v>
                </c:pt>
                <c:pt idx="47">
                  <c:v>12.036</c:v>
                </c:pt>
                <c:pt idx="48">
                  <c:v>12.045</c:v>
                </c:pt>
                <c:pt idx="49">
                  <c:v>12.109</c:v>
                </c:pt>
                <c:pt idx="50">
                  <c:v>12.228999999999999</c:v>
                </c:pt>
                <c:pt idx="51">
                  <c:v>12.095000000000001</c:v>
                </c:pt>
                <c:pt idx="52">
                  <c:v>11.798999999999999</c:v>
                </c:pt>
                <c:pt idx="53">
                  <c:v>11.689</c:v>
                </c:pt>
                <c:pt idx="54">
                  <c:v>11.605</c:v>
                </c:pt>
                <c:pt idx="55">
                  <c:v>11.603999999999999</c:v>
                </c:pt>
                <c:pt idx="56">
                  <c:v>11.81</c:v>
                </c:pt>
                <c:pt idx="57">
                  <c:v>12.07</c:v>
                </c:pt>
                <c:pt idx="58">
                  <c:v>12.291</c:v>
                </c:pt>
                <c:pt idx="59">
                  <c:v>12.35</c:v>
                </c:pt>
                <c:pt idx="60">
                  <c:v>12.307</c:v>
                </c:pt>
                <c:pt idx="61">
                  <c:v>12.26</c:v>
                </c:pt>
                <c:pt idx="62">
                  <c:v>12.260999999999999</c:v>
                </c:pt>
                <c:pt idx="63">
                  <c:v>12.27</c:v>
                </c:pt>
                <c:pt idx="64">
                  <c:v>12.286</c:v>
                </c:pt>
                <c:pt idx="65">
                  <c:v>12.266</c:v>
                </c:pt>
                <c:pt idx="66">
                  <c:v>12.25</c:v>
                </c:pt>
                <c:pt idx="67">
                  <c:v>12.478999999999999</c:v>
                </c:pt>
                <c:pt idx="68">
                  <c:v>12.933</c:v>
                </c:pt>
                <c:pt idx="69">
                  <c:v>12.401</c:v>
                </c:pt>
                <c:pt idx="70">
                  <c:v>12.114000000000001</c:v>
                </c:pt>
                <c:pt idx="71">
                  <c:v>12.526</c:v>
                </c:pt>
                <c:pt idx="72">
                  <c:v>12.449</c:v>
                </c:pt>
                <c:pt idx="73">
                  <c:v>12.023</c:v>
                </c:pt>
                <c:pt idx="74">
                  <c:v>12.12</c:v>
                </c:pt>
                <c:pt idx="75">
                  <c:v>12.832000000000001</c:v>
                </c:pt>
                <c:pt idx="76">
                  <c:v>12.933</c:v>
                </c:pt>
                <c:pt idx="77">
                  <c:v>13.201000000000001</c:v>
                </c:pt>
                <c:pt idx="78">
                  <c:v>13.516</c:v>
                </c:pt>
                <c:pt idx="79">
                  <c:v>13.904</c:v>
                </c:pt>
                <c:pt idx="80">
                  <c:v>14.428000000000001</c:v>
                </c:pt>
                <c:pt idx="81">
                  <c:v>14.738</c:v>
                </c:pt>
                <c:pt idx="82">
                  <c:v>14.939</c:v>
                </c:pt>
                <c:pt idx="83">
                  <c:v>14.637</c:v>
                </c:pt>
                <c:pt idx="84">
                  <c:v>14.41</c:v>
                </c:pt>
                <c:pt idx="85">
                  <c:v>14.26</c:v>
                </c:pt>
                <c:pt idx="86">
                  <c:v>13.786</c:v>
                </c:pt>
                <c:pt idx="87">
                  <c:v>12.944000000000001</c:v>
                </c:pt>
                <c:pt idx="88">
                  <c:v>12.571</c:v>
                </c:pt>
                <c:pt idx="89">
                  <c:v>12.285</c:v>
                </c:pt>
                <c:pt idx="90">
                  <c:v>12.191000000000001</c:v>
                </c:pt>
                <c:pt idx="91">
                  <c:v>12.176</c:v>
                </c:pt>
                <c:pt idx="92">
                  <c:v>12.000999999999999</c:v>
                </c:pt>
                <c:pt idx="93">
                  <c:v>11.683</c:v>
                </c:pt>
                <c:pt idx="94">
                  <c:v>11.98</c:v>
                </c:pt>
                <c:pt idx="95">
                  <c:v>11.997999999999999</c:v>
                </c:pt>
                <c:pt idx="96">
                  <c:v>11.765000000000001</c:v>
                </c:pt>
                <c:pt idx="97">
                  <c:v>11.61</c:v>
                </c:pt>
                <c:pt idx="98">
                  <c:v>11.798999999999999</c:v>
                </c:pt>
                <c:pt idx="99">
                  <c:v>11.954000000000001</c:v>
                </c:pt>
                <c:pt idx="100">
                  <c:v>11.813000000000001</c:v>
                </c:pt>
                <c:pt idx="101">
                  <c:v>11.805999999999999</c:v>
                </c:pt>
                <c:pt idx="102">
                  <c:v>11.942</c:v>
                </c:pt>
                <c:pt idx="103">
                  <c:v>12.143000000000001</c:v>
                </c:pt>
                <c:pt idx="104">
                  <c:v>12.26</c:v>
                </c:pt>
                <c:pt idx="105">
                  <c:v>11.923</c:v>
                </c:pt>
                <c:pt idx="106">
                  <c:v>11.879</c:v>
                </c:pt>
                <c:pt idx="107">
                  <c:v>11.87</c:v>
                </c:pt>
                <c:pt idx="108">
                  <c:v>11.773999999999999</c:v>
                </c:pt>
                <c:pt idx="109">
                  <c:v>11.733000000000001</c:v>
                </c:pt>
                <c:pt idx="110">
                  <c:v>11.904</c:v>
                </c:pt>
                <c:pt idx="111">
                  <c:v>11.871</c:v>
                </c:pt>
                <c:pt idx="112">
                  <c:v>11.831</c:v>
                </c:pt>
                <c:pt idx="113">
                  <c:v>11.79</c:v>
                </c:pt>
                <c:pt idx="114">
                  <c:v>11.866</c:v>
                </c:pt>
                <c:pt idx="115">
                  <c:v>12.13</c:v>
                </c:pt>
                <c:pt idx="116">
                  <c:v>12.420999999999999</c:v>
                </c:pt>
                <c:pt idx="117">
                  <c:v>12.055</c:v>
                </c:pt>
                <c:pt idx="118">
                  <c:v>12.064</c:v>
                </c:pt>
                <c:pt idx="119">
                  <c:v>12.904</c:v>
                </c:pt>
                <c:pt idx="120">
                  <c:v>13.436</c:v>
                </c:pt>
                <c:pt idx="121">
                  <c:v>13.021000000000001</c:v>
                </c:pt>
                <c:pt idx="122">
                  <c:v>12.015000000000001</c:v>
                </c:pt>
                <c:pt idx="123">
                  <c:v>12.241</c:v>
                </c:pt>
                <c:pt idx="124">
                  <c:v>12.073</c:v>
                </c:pt>
                <c:pt idx="125">
                  <c:v>11.853999999999999</c:v>
                </c:pt>
                <c:pt idx="126">
                  <c:v>11.88</c:v>
                </c:pt>
                <c:pt idx="127">
                  <c:v>12.057</c:v>
                </c:pt>
                <c:pt idx="128">
                  <c:v>12.044</c:v>
                </c:pt>
                <c:pt idx="129">
                  <c:v>11.983000000000001</c:v>
                </c:pt>
                <c:pt idx="130">
                  <c:v>11.98</c:v>
                </c:pt>
                <c:pt idx="131">
                  <c:v>12.153</c:v>
                </c:pt>
                <c:pt idx="132">
                  <c:v>12.27</c:v>
                </c:pt>
                <c:pt idx="133">
                  <c:v>12.257</c:v>
                </c:pt>
                <c:pt idx="134">
                  <c:v>12.157</c:v>
                </c:pt>
                <c:pt idx="135">
                  <c:v>11.583</c:v>
                </c:pt>
                <c:pt idx="136">
                  <c:v>11.606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data'!$C$10:$C$146</c:f>
              <c:numCache>
                <c:formatCode>General</c:formatCode>
                <c:ptCount val="137"/>
                <c:pt idx="0">
                  <c:v>11.606</c:v>
                </c:pt>
                <c:pt idx="1">
                  <c:v>11.79</c:v>
                </c:pt>
                <c:pt idx="2">
                  <c:v>11.823</c:v>
                </c:pt>
                <c:pt idx="3">
                  <c:v>11.698</c:v>
                </c:pt>
                <c:pt idx="4">
                  <c:v>11.670999999999999</c:v>
                </c:pt>
                <c:pt idx="5">
                  <c:v>11.679</c:v>
                </c:pt>
                <c:pt idx="6">
                  <c:v>11.944000000000001</c:v>
                </c:pt>
                <c:pt idx="7">
                  <c:v>12.036</c:v>
                </c:pt>
                <c:pt idx="8">
                  <c:v>12.164999999999999</c:v>
                </c:pt>
                <c:pt idx="9">
                  <c:v>12.395</c:v>
                </c:pt>
                <c:pt idx="10">
                  <c:v>12.58</c:v>
                </c:pt>
                <c:pt idx="11">
                  <c:v>12.488</c:v>
                </c:pt>
                <c:pt idx="12">
                  <c:v>12.223000000000001</c:v>
                </c:pt>
                <c:pt idx="13">
                  <c:v>12.454000000000001</c:v>
                </c:pt>
                <c:pt idx="14">
                  <c:v>12.887</c:v>
                </c:pt>
                <c:pt idx="15">
                  <c:v>13.266</c:v>
                </c:pt>
                <c:pt idx="16">
                  <c:v>13.529</c:v>
                </c:pt>
                <c:pt idx="17">
                  <c:v>13.521000000000001</c:v>
                </c:pt>
                <c:pt idx="18">
                  <c:v>13.801</c:v>
                </c:pt>
                <c:pt idx="19">
                  <c:v>14.404</c:v>
                </c:pt>
                <c:pt idx="20">
                  <c:v>14.957000000000001</c:v>
                </c:pt>
                <c:pt idx="21">
                  <c:v>15.23</c:v>
                </c:pt>
                <c:pt idx="22">
                  <c:v>15.231</c:v>
                </c:pt>
                <c:pt idx="23">
                  <c:v>15.239000000000001</c:v>
                </c:pt>
                <c:pt idx="24">
                  <c:v>15.231999999999999</c:v>
                </c:pt>
                <c:pt idx="25">
                  <c:v>15.048999999999999</c:v>
                </c:pt>
                <c:pt idx="26">
                  <c:v>14.907999999999999</c:v>
                </c:pt>
                <c:pt idx="27">
                  <c:v>14.685</c:v>
                </c:pt>
                <c:pt idx="28">
                  <c:v>14.071999999999999</c:v>
                </c:pt>
                <c:pt idx="29">
                  <c:v>12.888</c:v>
                </c:pt>
                <c:pt idx="30">
                  <c:v>12.237</c:v>
                </c:pt>
                <c:pt idx="31">
                  <c:v>12.212</c:v>
                </c:pt>
                <c:pt idx="32">
                  <c:v>12.305</c:v>
                </c:pt>
                <c:pt idx="33">
                  <c:v>12.202</c:v>
                </c:pt>
                <c:pt idx="34">
                  <c:v>11.959</c:v>
                </c:pt>
                <c:pt idx="35">
                  <c:v>12.042</c:v>
                </c:pt>
                <c:pt idx="36">
                  <c:v>12.02</c:v>
                </c:pt>
                <c:pt idx="37">
                  <c:v>12.016</c:v>
                </c:pt>
                <c:pt idx="38">
                  <c:v>12.076000000000001</c:v>
                </c:pt>
                <c:pt idx="39">
                  <c:v>12.19</c:v>
                </c:pt>
                <c:pt idx="40">
                  <c:v>12.289</c:v>
                </c:pt>
                <c:pt idx="41">
                  <c:v>12.281000000000001</c:v>
                </c:pt>
                <c:pt idx="42">
                  <c:v>11.849</c:v>
                </c:pt>
                <c:pt idx="43">
                  <c:v>11.826000000000001</c:v>
                </c:pt>
                <c:pt idx="44">
                  <c:v>11.903</c:v>
                </c:pt>
                <c:pt idx="45">
                  <c:v>11.96</c:v>
                </c:pt>
                <c:pt idx="46">
                  <c:v>12.06</c:v>
                </c:pt>
                <c:pt idx="47">
                  <c:v>12.06</c:v>
                </c:pt>
                <c:pt idx="48">
                  <c:v>11.91</c:v>
                </c:pt>
                <c:pt idx="49">
                  <c:v>11.813000000000001</c:v>
                </c:pt>
                <c:pt idx="50">
                  <c:v>11.78</c:v>
                </c:pt>
                <c:pt idx="51">
                  <c:v>11.749000000000001</c:v>
                </c:pt>
                <c:pt idx="52">
                  <c:v>11.686</c:v>
                </c:pt>
                <c:pt idx="53">
                  <c:v>11.843999999999999</c:v>
                </c:pt>
                <c:pt idx="54">
                  <c:v>11.994999999999999</c:v>
                </c:pt>
                <c:pt idx="55">
                  <c:v>12.063000000000001</c:v>
                </c:pt>
                <c:pt idx="56">
                  <c:v>12.362</c:v>
                </c:pt>
                <c:pt idx="57">
                  <c:v>12.619</c:v>
                </c:pt>
                <c:pt idx="58">
                  <c:v>12.336</c:v>
                </c:pt>
                <c:pt idx="59">
                  <c:v>12.302</c:v>
                </c:pt>
                <c:pt idx="60">
                  <c:v>12.3</c:v>
                </c:pt>
                <c:pt idx="61">
                  <c:v>12.347</c:v>
                </c:pt>
                <c:pt idx="62">
                  <c:v>12.38</c:v>
                </c:pt>
                <c:pt idx="63">
                  <c:v>12.385999999999999</c:v>
                </c:pt>
                <c:pt idx="64">
                  <c:v>12.395</c:v>
                </c:pt>
                <c:pt idx="65">
                  <c:v>12.345000000000001</c:v>
                </c:pt>
                <c:pt idx="66">
                  <c:v>12.834</c:v>
                </c:pt>
                <c:pt idx="67">
                  <c:v>12.988</c:v>
                </c:pt>
                <c:pt idx="68">
                  <c:v>13.074999999999999</c:v>
                </c:pt>
                <c:pt idx="69">
                  <c:v>12.88</c:v>
                </c:pt>
                <c:pt idx="70">
                  <c:v>12.066000000000001</c:v>
                </c:pt>
                <c:pt idx="71">
                  <c:v>11.888</c:v>
                </c:pt>
                <c:pt idx="72">
                  <c:v>12.116</c:v>
                </c:pt>
                <c:pt idx="73">
                  <c:v>12.212</c:v>
                </c:pt>
                <c:pt idx="74">
                  <c:v>12.22</c:v>
                </c:pt>
                <c:pt idx="75">
                  <c:v>12.596</c:v>
                </c:pt>
                <c:pt idx="76">
                  <c:v>13.676</c:v>
                </c:pt>
                <c:pt idx="77">
                  <c:v>14.476000000000001</c:v>
                </c:pt>
                <c:pt idx="78">
                  <c:v>14.717000000000001</c:v>
                </c:pt>
                <c:pt idx="79">
                  <c:v>14.111000000000001</c:v>
                </c:pt>
                <c:pt idx="80">
                  <c:v>13.382</c:v>
                </c:pt>
                <c:pt idx="81">
                  <c:v>13.260999999999999</c:v>
                </c:pt>
                <c:pt idx="82">
                  <c:v>13.991</c:v>
                </c:pt>
                <c:pt idx="83">
                  <c:v>14.638</c:v>
                </c:pt>
                <c:pt idx="84">
                  <c:v>14.416</c:v>
                </c:pt>
                <c:pt idx="85">
                  <c:v>13.606999999999999</c:v>
                </c:pt>
                <c:pt idx="86">
                  <c:v>12.74</c:v>
                </c:pt>
                <c:pt idx="87">
                  <c:v>12.218</c:v>
                </c:pt>
                <c:pt idx="88">
                  <c:v>12.077</c:v>
                </c:pt>
                <c:pt idx="89">
                  <c:v>12.353</c:v>
                </c:pt>
                <c:pt idx="90">
                  <c:v>12.287000000000001</c:v>
                </c:pt>
                <c:pt idx="91">
                  <c:v>11.901999999999999</c:v>
                </c:pt>
                <c:pt idx="92">
                  <c:v>11.815</c:v>
                </c:pt>
                <c:pt idx="93">
                  <c:v>11.978999999999999</c:v>
                </c:pt>
                <c:pt idx="94">
                  <c:v>11.834</c:v>
                </c:pt>
                <c:pt idx="95">
                  <c:v>12.074999999999999</c:v>
                </c:pt>
                <c:pt idx="96">
                  <c:v>12.1</c:v>
                </c:pt>
                <c:pt idx="97">
                  <c:v>11.981</c:v>
                </c:pt>
                <c:pt idx="98">
                  <c:v>11.887</c:v>
                </c:pt>
                <c:pt idx="99">
                  <c:v>11.87</c:v>
                </c:pt>
                <c:pt idx="100">
                  <c:v>11.891999999999999</c:v>
                </c:pt>
                <c:pt idx="101">
                  <c:v>12.061999999999999</c:v>
                </c:pt>
                <c:pt idx="102">
                  <c:v>11.872</c:v>
                </c:pt>
                <c:pt idx="103">
                  <c:v>11.662000000000001</c:v>
                </c:pt>
                <c:pt idx="104">
                  <c:v>11.615</c:v>
                </c:pt>
                <c:pt idx="105">
                  <c:v>11.782</c:v>
                </c:pt>
                <c:pt idx="106">
                  <c:v>12.019</c:v>
                </c:pt>
                <c:pt idx="107">
                  <c:v>12.010999999999999</c:v>
                </c:pt>
                <c:pt idx="108">
                  <c:v>11.994999999999999</c:v>
                </c:pt>
                <c:pt idx="109">
                  <c:v>11.978</c:v>
                </c:pt>
                <c:pt idx="110">
                  <c:v>11.863</c:v>
                </c:pt>
                <c:pt idx="111">
                  <c:v>11.663</c:v>
                </c:pt>
                <c:pt idx="112">
                  <c:v>11.537000000000001</c:v>
                </c:pt>
                <c:pt idx="113">
                  <c:v>11.712</c:v>
                </c:pt>
                <c:pt idx="114">
                  <c:v>12.11</c:v>
                </c:pt>
                <c:pt idx="115">
                  <c:v>12.257</c:v>
                </c:pt>
                <c:pt idx="116">
                  <c:v>12.278</c:v>
                </c:pt>
                <c:pt idx="117">
                  <c:v>12.612</c:v>
                </c:pt>
                <c:pt idx="118">
                  <c:v>13.436</c:v>
                </c:pt>
                <c:pt idx="119">
                  <c:v>13.105</c:v>
                </c:pt>
                <c:pt idx="120">
                  <c:v>13.055</c:v>
                </c:pt>
                <c:pt idx="121">
                  <c:v>12.919</c:v>
                </c:pt>
                <c:pt idx="122">
                  <c:v>12.425000000000001</c:v>
                </c:pt>
                <c:pt idx="123">
                  <c:v>11.835000000000001</c:v>
                </c:pt>
                <c:pt idx="124">
                  <c:v>11.846</c:v>
                </c:pt>
                <c:pt idx="125">
                  <c:v>12.157</c:v>
                </c:pt>
                <c:pt idx="126">
                  <c:v>12.109</c:v>
                </c:pt>
                <c:pt idx="127">
                  <c:v>12.12</c:v>
                </c:pt>
                <c:pt idx="128">
                  <c:v>12.15</c:v>
                </c:pt>
                <c:pt idx="129">
                  <c:v>12.13</c:v>
                </c:pt>
                <c:pt idx="130">
                  <c:v>12.096</c:v>
                </c:pt>
                <c:pt idx="131">
                  <c:v>12.352</c:v>
                </c:pt>
                <c:pt idx="132">
                  <c:v>12.305999999999999</c:v>
                </c:pt>
                <c:pt idx="133">
                  <c:v>11.932</c:v>
                </c:pt>
                <c:pt idx="134">
                  <c:v>12.125999999999999</c:v>
                </c:pt>
                <c:pt idx="135">
                  <c:v>12.968</c:v>
                </c:pt>
                <c:pt idx="136">
                  <c:v>13.678000000000001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01952"/>
        <c:axId val="50929024"/>
      </c:scatterChart>
      <c:valAx>
        <c:axId val="5030195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50929024"/>
        <c:crosses val="autoZero"/>
        <c:crossBetween val="midCat"/>
      </c:valAx>
      <c:valAx>
        <c:axId val="509290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C02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03019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C0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data'!$D$10:$D$146</c:f>
              <c:numCache>
                <c:formatCode>General</c:formatCode>
                <c:ptCount val="137"/>
                <c:pt idx="0">
                  <c:v>2E-3</c:v>
                </c:pt>
                <c:pt idx="1">
                  <c:v>2.3E-3</c:v>
                </c:pt>
                <c:pt idx="2">
                  <c:v>3.0000000000000001E-3</c:v>
                </c:pt>
                <c:pt idx="3">
                  <c:v>3.0000000000000001E-3</c:v>
                </c:pt>
                <c:pt idx="4">
                  <c:v>3.8E-3</c:v>
                </c:pt>
                <c:pt idx="5">
                  <c:v>4.5999999999999999E-3</c:v>
                </c:pt>
                <c:pt idx="6">
                  <c:v>5.4999999999999997E-3</c:v>
                </c:pt>
                <c:pt idx="7">
                  <c:v>6.0000000000000001E-3</c:v>
                </c:pt>
                <c:pt idx="8">
                  <c:v>6.6E-3</c:v>
                </c:pt>
                <c:pt idx="9">
                  <c:v>9.9000000000000008E-3</c:v>
                </c:pt>
                <c:pt idx="10">
                  <c:v>8.3000000000000001E-3</c:v>
                </c:pt>
                <c:pt idx="11">
                  <c:v>7.3000000000000001E-3</c:v>
                </c:pt>
                <c:pt idx="12">
                  <c:v>6.4999999999999997E-3</c:v>
                </c:pt>
                <c:pt idx="13">
                  <c:v>4.7000000000000002E-3</c:v>
                </c:pt>
                <c:pt idx="14">
                  <c:v>2E-3</c:v>
                </c:pt>
                <c:pt idx="15">
                  <c:v>2E-3</c:v>
                </c:pt>
                <c:pt idx="16">
                  <c:v>2E-3</c:v>
                </c:pt>
                <c:pt idx="17">
                  <c:v>6.9999999999999999E-4</c:v>
                </c:pt>
                <c:pt idx="18">
                  <c:v>5.0000000000000001E-4</c:v>
                </c:pt>
                <c:pt idx="19">
                  <c:v>1.6999999999999999E-3</c:v>
                </c:pt>
                <c:pt idx="20">
                  <c:v>2.8999999999999998E-3</c:v>
                </c:pt>
                <c:pt idx="21">
                  <c:v>2E-3</c:v>
                </c:pt>
                <c:pt idx="22">
                  <c:v>-5.0000000000000001E-4</c:v>
                </c:pt>
                <c:pt idx="23">
                  <c:v>-1E-3</c:v>
                </c:pt>
                <c:pt idx="24">
                  <c:v>-1.5E-3</c:v>
                </c:pt>
                <c:pt idx="25">
                  <c:v>-2.3E-3</c:v>
                </c:pt>
                <c:pt idx="26">
                  <c:v>-3.0000000000000001E-3</c:v>
                </c:pt>
                <c:pt idx="27">
                  <c:v>-3.0000000000000001E-3</c:v>
                </c:pt>
                <c:pt idx="28">
                  <c:v>-1.2999999999999999E-3</c:v>
                </c:pt>
                <c:pt idx="29">
                  <c:v>-1.6999999999999999E-3</c:v>
                </c:pt>
                <c:pt idx="30">
                  <c:v>-5.0000000000000001E-4</c:v>
                </c:pt>
                <c:pt idx="31">
                  <c:v>1E-3</c:v>
                </c:pt>
                <c:pt idx="32">
                  <c:v>1.1000000000000001E-3</c:v>
                </c:pt>
                <c:pt idx="33">
                  <c:v>2E-3</c:v>
                </c:pt>
                <c:pt idx="34">
                  <c:v>3.7000000000000002E-3</c:v>
                </c:pt>
                <c:pt idx="35">
                  <c:v>4.0000000000000001E-3</c:v>
                </c:pt>
                <c:pt idx="36">
                  <c:v>4.0000000000000001E-3</c:v>
                </c:pt>
                <c:pt idx="37">
                  <c:v>3.3E-3</c:v>
                </c:pt>
                <c:pt idx="38">
                  <c:v>2E-3</c:v>
                </c:pt>
                <c:pt idx="39">
                  <c:v>2E-3</c:v>
                </c:pt>
                <c:pt idx="40">
                  <c:v>2.8E-3</c:v>
                </c:pt>
                <c:pt idx="41">
                  <c:v>3.0000000000000001E-3</c:v>
                </c:pt>
                <c:pt idx="42">
                  <c:v>2.5000000000000001E-3</c:v>
                </c:pt>
                <c:pt idx="43">
                  <c:v>2E-3</c:v>
                </c:pt>
                <c:pt idx="44">
                  <c:v>2E-3</c:v>
                </c:pt>
                <c:pt idx="45">
                  <c:v>2E-3</c:v>
                </c:pt>
                <c:pt idx="46">
                  <c:v>2.8E-3</c:v>
                </c:pt>
                <c:pt idx="47">
                  <c:v>3.0000000000000001E-3</c:v>
                </c:pt>
                <c:pt idx="48">
                  <c:v>3.0000000000000001E-3</c:v>
                </c:pt>
                <c:pt idx="49">
                  <c:v>3.0000000000000001E-3</c:v>
                </c:pt>
                <c:pt idx="50">
                  <c:v>3.0000000000000001E-3</c:v>
                </c:pt>
                <c:pt idx="51">
                  <c:v>3.0000000000000001E-3</c:v>
                </c:pt>
                <c:pt idx="52">
                  <c:v>3.0000000000000001E-3</c:v>
                </c:pt>
                <c:pt idx="53">
                  <c:v>4.3E-3</c:v>
                </c:pt>
                <c:pt idx="54">
                  <c:v>6.4000000000000003E-3</c:v>
                </c:pt>
                <c:pt idx="55">
                  <c:v>7.7000000000000002E-3</c:v>
                </c:pt>
                <c:pt idx="56">
                  <c:v>7.0000000000000001E-3</c:v>
                </c:pt>
                <c:pt idx="57">
                  <c:v>7.0000000000000001E-3</c:v>
                </c:pt>
                <c:pt idx="58">
                  <c:v>7.0000000000000001E-3</c:v>
                </c:pt>
                <c:pt idx="59">
                  <c:v>6.4000000000000003E-3</c:v>
                </c:pt>
                <c:pt idx="60">
                  <c:v>6.0000000000000001E-3</c:v>
                </c:pt>
                <c:pt idx="61">
                  <c:v>6.0000000000000001E-3</c:v>
                </c:pt>
                <c:pt idx="62">
                  <c:v>6.0000000000000001E-3</c:v>
                </c:pt>
                <c:pt idx="63">
                  <c:v>6.0000000000000001E-3</c:v>
                </c:pt>
                <c:pt idx="64">
                  <c:v>6.0000000000000001E-3</c:v>
                </c:pt>
                <c:pt idx="65">
                  <c:v>6.0000000000000001E-3</c:v>
                </c:pt>
                <c:pt idx="66">
                  <c:v>6.0000000000000001E-3</c:v>
                </c:pt>
                <c:pt idx="67">
                  <c:v>7.0000000000000001E-3</c:v>
                </c:pt>
                <c:pt idx="68">
                  <c:v>8.2000000000000007E-3</c:v>
                </c:pt>
                <c:pt idx="69">
                  <c:v>3.0999999999999999E-3</c:v>
                </c:pt>
                <c:pt idx="70">
                  <c:v>1.2999999999999999E-3</c:v>
                </c:pt>
                <c:pt idx="71">
                  <c:v>-2.9999999999999997E-4</c:v>
                </c:pt>
                <c:pt idx="72">
                  <c:v>4.0000000000000002E-4</c:v>
                </c:pt>
                <c:pt idx="73">
                  <c:v>2.3E-3</c:v>
                </c:pt>
                <c:pt idx="74">
                  <c:v>2.8999999999999998E-3</c:v>
                </c:pt>
                <c:pt idx="75">
                  <c:v>2E-3</c:v>
                </c:pt>
                <c:pt idx="76">
                  <c:v>2.9999999999999997E-4</c:v>
                </c:pt>
                <c:pt idx="77">
                  <c:v>5.9999999999999995E-4</c:v>
                </c:pt>
                <c:pt idx="78">
                  <c:v>1E-3</c:v>
                </c:pt>
                <c:pt idx="79">
                  <c:v>6.9999999999999999E-4</c:v>
                </c:pt>
                <c:pt idx="80">
                  <c:v>-1E-4</c:v>
                </c:pt>
                <c:pt idx="81">
                  <c:v>-1E-3</c:v>
                </c:pt>
                <c:pt idx="82">
                  <c:v>1.4E-3</c:v>
                </c:pt>
                <c:pt idx="83">
                  <c:v>1E-4</c:v>
                </c:pt>
                <c:pt idx="84">
                  <c:v>-1.5E-3</c:v>
                </c:pt>
                <c:pt idx="85">
                  <c:v>-2.3E-3</c:v>
                </c:pt>
                <c:pt idx="86">
                  <c:v>-2.7000000000000001E-3</c:v>
                </c:pt>
                <c:pt idx="87">
                  <c:v>-1.1000000000000001E-3</c:v>
                </c:pt>
                <c:pt idx="88">
                  <c:v>1.5E-3</c:v>
                </c:pt>
                <c:pt idx="89">
                  <c:v>2.5999999999999999E-3</c:v>
                </c:pt>
                <c:pt idx="90">
                  <c:v>2.5000000000000001E-3</c:v>
                </c:pt>
                <c:pt idx="91">
                  <c:v>2E-3</c:v>
                </c:pt>
                <c:pt idx="92">
                  <c:v>2E-3</c:v>
                </c:pt>
                <c:pt idx="93">
                  <c:v>2E-3</c:v>
                </c:pt>
                <c:pt idx="94">
                  <c:v>3.5999999999999999E-3</c:v>
                </c:pt>
                <c:pt idx="95">
                  <c:v>4.0000000000000001E-3</c:v>
                </c:pt>
                <c:pt idx="96">
                  <c:v>3.0000000000000001E-3</c:v>
                </c:pt>
                <c:pt idx="97">
                  <c:v>2E-3</c:v>
                </c:pt>
                <c:pt idx="98">
                  <c:v>2.0999999999999999E-3</c:v>
                </c:pt>
                <c:pt idx="99">
                  <c:v>3.0000000000000001E-3</c:v>
                </c:pt>
                <c:pt idx="100">
                  <c:v>2.2000000000000001E-3</c:v>
                </c:pt>
                <c:pt idx="101">
                  <c:v>2E-3</c:v>
                </c:pt>
                <c:pt idx="102">
                  <c:v>2E-3</c:v>
                </c:pt>
                <c:pt idx="103">
                  <c:v>2E-3</c:v>
                </c:pt>
                <c:pt idx="104">
                  <c:v>2E-3</c:v>
                </c:pt>
                <c:pt idx="105">
                  <c:v>2E-3</c:v>
                </c:pt>
                <c:pt idx="106">
                  <c:v>2.8E-3</c:v>
                </c:pt>
                <c:pt idx="107">
                  <c:v>2.3999999999999998E-3</c:v>
                </c:pt>
                <c:pt idx="108">
                  <c:v>3.0000000000000001E-3</c:v>
                </c:pt>
                <c:pt idx="109">
                  <c:v>4.0000000000000001E-3</c:v>
                </c:pt>
                <c:pt idx="110">
                  <c:v>4.0000000000000001E-3</c:v>
                </c:pt>
                <c:pt idx="111">
                  <c:v>4.0000000000000001E-3</c:v>
                </c:pt>
                <c:pt idx="112">
                  <c:v>4.0000000000000001E-3</c:v>
                </c:pt>
                <c:pt idx="113">
                  <c:v>4.5999999999999999E-3</c:v>
                </c:pt>
                <c:pt idx="114">
                  <c:v>5.0000000000000001E-3</c:v>
                </c:pt>
                <c:pt idx="115">
                  <c:v>5.3E-3</c:v>
                </c:pt>
                <c:pt idx="116">
                  <c:v>6.0000000000000001E-3</c:v>
                </c:pt>
                <c:pt idx="117">
                  <c:v>6.0000000000000001E-3</c:v>
                </c:pt>
                <c:pt idx="118">
                  <c:v>5.1999999999999998E-3</c:v>
                </c:pt>
                <c:pt idx="119">
                  <c:v>2.5000000000000001E-3</c:v>
                </c:pt>
                <c:pt idx="120">
                  <c:v>1E-3</c:v>
                </c:pt>
                <c:pt idx="121">
                  <c:v>1.6000000000000001E-3</c:v>
                </c:pt>
                <c:pt idx="122">
                  <c:v>3.0999999999999999E-3</c:v>
                </c:pt>
                <c:pt idx="123">
                  <c:v>4.0000000000000001E-3</c:v>
                </c:pt>
                <c:pt idx="124">
                  <c:v>3.2000000000000002E-3</c:v>
                </c:pt>
                <c:pt idx="125">
                  <c:v>3.0000000000000001E-3</c:v>
                </c:pt>
                <c:pt idx="126">
                  <c:v>2.5000000000000001E-3</c:v>
                </c:pt>
                <c:pt idx="127">
                  <c:v>1.6999999999999999E-3</c:v>
                </c:pt>
                <c:pt idx="128">
                  <c:v>1.4E-3</c:v>
                </c:pt>
                <c:pt idx="129">
                  <c:v>3.8999999999999998E-3</c:v>
                </c:pt>
                <c:pt idx="130">
                  <c:v>4.0000000000000001E-3</c:v>
                </c:pt>
                <c:pt idx="131">
                  <c:v>3.3999999999999998E-3</c:v>
                </c:pt>
                <c:pt idx="132">
                  <c:v>3.5000000000000001E-3</c:v>
                </c:pt>
                <c:pt idx="133">
                  <c:v>3.7000000000000002E-3</c:v>
                </c:pt>
                <c:pt idx="134">
                  <c:v>3.2000000000000002E-3</c:v>
                </c:pt>
                <c:pt idx="135">
                  <c:v>4.0000000000000001E-3</c:v>
                </c:pt>
                <c:pt idx="136">
                  <c:v>4.0000000000000001E-3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data'!$D$10:$D$146</c:f>
              <c:numCache>
                <c:formatCode>General</c:formatCode>
                <c:ptCount val="137"/>
                <c:pt idx="0">
                  <c:v>4.0000000000000001E-3</c:v>
                </c:pt>
                <c:pt idx="1">
                  <c:v>4.0000000000000001E-3</c:v>
                </c:pt>
                <c:pt idx="2">
                  <c:v>4.0000000000000001E-3</c:v>
                </c:pt>
                <c:pt idx="3">
                  <c:v>4.0000000000000001E-3</c:v>
                </c:pt>
                <c:pt idx="4">
                  <c:v>4.3E-3</c:v>
                </c:pt>
                <c:pt idx="5">
                  <c:v>5.8999999999999999E-3</c:v>
                </c:pt>
                <c:pt idx="6">
                  <c:v>8.3999999999999995E-3</c:v>
                </c:pt>
                <c:pt idx="7">
                  <c:v>8.3999999999999995E-3</c:v>
                </c:pt>
                <c:pt idx="8">
                  <c:v>8.0000000000000002E-3</c:v>
                </c:pt>
                <c:pt idx="9">
                  <c:v>8.0000000000000002E-3</c:v>
                </c:pt>
                <c:pt idx="10">
                  <c:v>7.9000000000000008E-3</c:v>
                </c:pt>
                <c:pt idx="11">
                  <c:v>7.0000000000000001E-3</c:v>
                </c:pt>
                <c:pt idx="12">
                  <c:v>2.8999999999999998E-3</c:v>
                </c:pt>
                <c:pt idx="13">
                  <c:v>3.8999999999999998E-3</c:v>
                </c:pt>
                <c:pt idx="14">
                  <c:v>1.1999999999999999E-3</c:v>
                </c:pt>
                <c:pt idx="15">
                  <c:v>-8.9999999999999998E-4</c:v>
                </c:pt>
                <c:pt idx="16">
                  <c:v>4.0000000000000001E-3</c:v>
                </c:pt>
                <c:pt idx="17">
                  <c:v>4.0000000000000001E-3</c:v>
                </c:pt>
                <c:pt idx="18">
                  <c:v>3.2000000000000002E-3</c:v>
                </c:pt>
                <c:pt idx="19">
                  <c:v>5.0000000000000001E-4</c:v>
                </c:pt>
                <c:pt idx="20">
                  <c:v>-1E-3</c:v>
                </c:pt>
                <c:pt idx="21">
                  <c:v>-1.6000000000000001E-3</c:v>
                </c:pt>
                <c:pt idx="22">
                  <c:v>-2.8E-3</c:v>
                </c:pt>
                <c:pt idx="23">
                  <c:v>-1.1000000000000001E-3</c:v>
                </c:pt>
                <c:pt idx="24">
                  <c:v>1.4E-3</c:v>
                </c:pt>
                <c:pt idx="25">
                  <c:v>2E-3</c:v>
                </c:pt>
                <c:pt idx="26">
                  <c:v>1.5E-3</c:v>
                </c:pt>
                <c:pt idx="27">
                  <c:v>6.9999999999999999E-4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5.9999999999999995E-4</c:v>
                </c:pt>
                <c:pt idx="32">
                  <c:v>1.4E-3</c:v>
                </c:pt>
                <c:pt idx="33">
                  <c:v>1.4E-3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5.9999999999999995E-4</c:v>
                </c:pt>
                <c:pt idx="38">
                  <c:v>1.5E-3</c:v>
                </c:pt>
                <c:pt idx="39">
                  <c:v>2E-3</c:v>
                </c:pt>
                <c:pt idx="40">
                  <c:v>1.9E-3</c:v>
                </c:pt>
                <c:pt idx="41">
                  <c:v>1E-3</c:v>
                </c:pt>
                <c:pt idx="42">
                  <c:v>2.0000000000000001E-4</c:v>
                </c:pt>
                <c:pt idx="43">
                  <c:v>5.9999999999999995E-4</c:v>
                </c:pt>
                <c:pt idx="44">
                  <c:v>1E-3</c:v>
                </c:pt>
                <c:pt idx="45">
                  <c:v>1E-3</c:v>
                </c:pt>
                <c:pt idx="46">
                  <c:v>1E-3</c:v>
                </c:pt>
                <c:pt idx="47">
                  <c:v>1E-3</c:v>
                </c:pt>
                <c:pt idx="48">
                  <c:v>1E-3</c:v>
                </c:pt>
                <c:pt idx="49">
                  <c:v>2.2000000000000001E-3</c:v>
                </c:pt>
                <c:pt idx="50">
                  <c:v>2.5000000000000001E-3</c:v>
                </c:pt>
                <c:pt idx="51">
                  <c:v>2.3E-3</c:v>
                </c:pt>
                <c:pt idx="52">
                  <c:v>3.0999999999999999E-3</c:v>
                </c:pt>
                <c:pt idx="53">
                  <c:v>4.0000000000000001E-3</c:v>
                </c:pt>
                <c:pt idx="54">
                  <c:v>4.7999999999999996E-3</c:v>
                </c:pt>
                <c:pt idx="55">
                  <c:v>5.0000000000000001E-3</c:v>
                </c:pt>
                <c:pt idx="56">
                  <c:v>5.0000000000000001E-3</c:v>
                </c:pt>
                <c:pt idx="57">
                  <c:v>6.4999999999999997E-3</c:v>
                </c:pt>
                <c:pt idx="58">
                  <c:v>9.7000000000000003E-3</c:v>
                </c:pt>
                <c:pt idx="59">
                  <c:v>8.0999999999999996E-3</c:v>
                </c:pt>
                <c:pt idx="60">
                  <c:v>5.7000000000000002E-3</c:v>
                </c:pt>
                <c:pt idx="61">
                  <c:v>6.3E-3</c:v>
                </c:pt>
                <c:pt idx="62">
                  <c:v>7.0000000000000001E-3</c:v>
                </c:pt>
                <c:pt idx="63">
                  <c:v>7.0000000000000001E-3</c:v>
                </c:pt>
                <c:pt idx="64">
                  <c:v>6.8999999999999999E-3</c:v>
                </c:pt>
                <c:pt idx="65">
                  <c:v>6.0000000000000001E-3</c:v>
                </c:pt>
                <c:pt idx="66">
                  <c:v>6.7999999999999996E-3</c:v>
                </c:pt>
                <c:pt idx="67">
                  <c:v>6.4000000000000003E-3</c:v>
                </c:pt>
                <c:pt idx="68">
                  <c:v>4.1999999999999997E-3</c:v>
                </c:pt>
                <c:pt idx="69">
                  <c:v>1.4E-3</c:v>
                </c:pt>
                <c:pt idx="70">
                  <c:v>1E-4</c:v>
                </c:pt>
                <c:pt idx="71">
                  <c:v>1E-3</c:v>
                </c:pt>
                <c:pt idx="72">
                  <c:v>-1.2999999999999999E-3</c:v>
                </c:pt>
                <c:pt idx="73">
                  <c:v>5.0000000000000001E-4</c:v>
                </c:pt>
                <c:pt idx="74">
                  <c:v>2.5000000000000001E-3</c:v>
                </c:pt>
                <c:pt idx="75">
                  <c:v>2.2000000000000001E-3</c:v>
                </c:pt>
                <c:pt idx="76">
                  <c:v>0</c:v>
                </c:pt>
                <c:pt idx="77">
                  <c:v>0</c:v>
                </c:pt>
                <c:pt idx="78">
                  <c:v>8.0000000000000004E-4</c:v>
                </c:pt>
                <c:pt idx="79">
                  <c:v>4.0000000000000002E-4</c:v>
                </c:pt>
                <c:pt idx="80">
                  <c:v>5.0000000000000001E-4</c:v>
                </c:pt>
                <c:pt idx="81">
                  <c:v>6.9999999999999999E-4</c:v>
                </c:pt>
                <c:pt idx="82">
                  <c:v>-2.0000000000000001E-4</c:v>
                </c:pt>
                <c:pt idx="83">
                  <c:v>-1.9E-3</c:v>
                </c:pt>
                <c:pt idx="84">
                  <c:v>2.9999999999999997E-4</c:v>
                </c:pt>
                <c:pt idx="85">
                  <c:v>-2.0000000000000001E-4</c:v>
                </c:pt>
                <c:pt idx="86">
                  <c:v>-1E-4</c:v>
                </c:pt>
                <c:pt idx="87">
                  <c:v>1E-3</c:v>
                </c:pt>
                <c:pt idx="88">
                  <c:v>1.1000000000000001E-3</c:v>
                </c:pt>
                <c:pt idx="89">
                  <c:v>2E-3</c:v>
                </c:pt>
                <c:pt idx="90">
                  <c:v>2.8E-3</c:v>
                </c:pt>
                <c:pt idx="91">
                  <c:v>2.3999999999999998E-3</c:v>
                </c:pt>
                <c:pt idx="92">
                  <c:v>2.3999999999999998E-3</c:v>
                </c:pt>
                <c:pt idx="93">
                  <c:v>3.3E-3</c:v>
                </c:pt>
                <c:pt idx="94">
                  <c:v>3.7000000000000002E-3</c:v>
                </c:pt>
                <c:pt idx="95">
                  <c:v>2.0999999999999999E-3</c:v>
                </c:pt>
                <c:pt idx="96">
                  <c:v>2.8E-3</c:v>
                </c:pt>
                <c:pt idx="97">
                  <c:v>3.5999999999999999E-3</c:v>
                </c:pt>
                <c:pt idx="98">
                  <c:v>3.5999999999999999E-3</c:v>
                </c:pt>
                <c:pt idx="99">
                  <c:v>2.7000000000000001E-3</c:v>
                </c:pt>
                <c:pt idx="100">
                  <c:v>2.0999999999999999E-3</c:v>
                </c:pt>
                <c:pt idx="101">
                  <c:v>3.0000000000000001E-3</c:v>
                </c:pt>
                <c:pt idx="102">
                  <c:v>2.2000000000000001E-3</c:v>
                </c:pt>
                <c:pt idx="103">
                  <c:v>1.4E-3</c:v>
                </c:pt>
                <c:pt idx="104">
                  <c:v>5.9999999999999995E-4</c:v>
                </c:pt>
                <c:pt idx="105">
                  <c:v>5.0000000000000001E-4</c:v>
                </c:pt>
                <c:pt idx="106">
                  <c:v>2E-3</c:v>
                </c:pt>
                <c:pt idx="107">
                  <c:v>2E-3</c:v>
                </c:pt>
                <c:pt idx="108">
                  <c:v>2E-3</c:v>
                </c:pt>
                <c:pt idx="109">
                  <c:v>3.2000000000000002E-3</c:v>
                </c:pt>
                <c:pt idx="110">
                  <c:v>3.5999999999999999E-3</c:v>
                </c:pt>
                <c:pt idx="111">
                  <c:v>3.5000000000000001E-3</c:v>
                </c:pt>
                <c:pt idx="112">
                  <c:v>5.0000000000000001E-3</c:v>
                </c:pt>
                <c:pt idx="113">
                  <c:v>5.0000000000000001E-3</c:v>
                </c:pt>
                <c:pt idx="114">
                  <c:v>6.4999999999999997E-3</c:v>
                </c:pt>
                <c:pt idx="115">
                  <c:v>6.4000000000000003E-3</c:v>
                </c:pt>
                <c:pt idx="116">
                  <c:v>5.1000000000000004E-3</c:v>
                </c:pt>
                <c:pt idx="117">
                  <c:v>4.5999999999999999E-3</c:v>
                </c:pt>
                <c:pt idx="118">
                  <c:v>6.1999999999999998E-3</c:v>
                </c:pt>
                <c:pt idx="119">
                  <c:v>7.9000000000000008E-3</c:v>
                </c:pt>
                <c:pt idx="120">
                  <c:v>4.8999999999999998E-3</c:v>
                </c:pt>
                <c:pt idx="121">
                  <c:v>-2.9999999999999997E-4</c:v>
                </c:pt>
                <c:pt idx="122">
                  <c:v>2.0000000000000001E-4</c:v>
                </c:pt>
                <c:pt idx="123">
                  <c:v>3.3999999999999998E-3</c:v>
                </c:pt>
                <c:pt idx="124">
                  <c:v>2.0999999999999999E-3</c:v>
                </c:pt>
                <c:pt idx="125">
                  <c:v>3.0000000000000001E-3</c:v>
                </c:pt>
                <c:pt idx="126">
                  <c:v>3.8E-3</c:v>
                </c:pt>
                <c:pt idx="127">
                  <c:v>3.3999999999999998E-3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2.2000000000000001E-3</c:v>
                </c:pt>
                <c:pt idx="133">
                  <c:v>2E-3</c:v>
                </c:pt>
                <c:pt idx="134">
                  <c:v>1.6000000000000001E-3</c:v>
                </c:pt>
                <c:pt idx="135">
                  <c:v>1.2999999999999999E-3</c:v>
                </c:pt>
                <c:pt idx="136">
                  <c:v>2.0999999999999999E-3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data'!$D$10:$D$146</c:f>
              <c:numCache>
                <c:formatCode>General</c:formatCode>
                <c:ptCount val="137"/>
                <c:pt idx="0">
                  <c:v>2.0999999999999999E-3</c:v>
                </c:pt>
                <c:pt idx="1">
                  <c:v>2.8999999999999998E-3</c:v>
                </c:pt>
                <c:pt idx="2">
                  <c:v>2.2000000000000001E-3</c:v>
                </c:pt>
                <c:pt idx="3">
                  <c:v>5.4999999999999997E-3</c:v>
                </c:pt>
                <c:pt idx="4">
                  <c:v>8.0000000000000002E-3</c:v>
                </c:pt>
                <c:pt idx="5">
                  <c:v>8.0000000000000002E-3</c:v>
                </c:pt>
                <c:pt idx="6">
                  <c:v>7.9000000000000008E-3</c:v>
                </c:pt>
                <c:pt idx="7">
                  <c:v>7.1000000000000004E-3</c:v>
                </c:pt>
                <c:pt idx="8">
                  <c:v>9.2999999999999992E-3</c:v>
                </c:pt>
                <c:pt idx="9">
                  <c:v>9.4000000000000004E-3</c:v>
                </c:pt>
                <c:pt idx="10">
                  <c:v>6.8999999999999999E-3</c:v>
                </c:pt>
                <c:pt idx="11">
                  <c:v>4.0000000000000001E-3</c:v>
                </c:pt>
                <c:pt idx="12">
                  <c:v>3.8999999999999998E-3</c:v>
                </c:pt>
                <c:pt idx="13">
                  <c:v>3.0999999999999999E-3</c:v>
                </c:pt>
                <c:pt idx="14">
                  <c:v>1.4E-3</c:v>
                </c:pt>
                <c:pt idx="15">
                  <c:v>-2.0000000000000001E-4</c:v>
                </c:pt>
                <c:pt idx="16">
                  <c:v>-1.5E-3</c:v>
                </c:pt>
                <c:pt idx="17">
                  <c:v>-1.6999999999999999E-3</c:v>
                </c:pt>
                <c:pt idx="18">
                  <c:v>-1E-3</c:v>
                </c:pt>
                <c:pt idx="19">
                  <c:v>-1E-3</c:v>
                </c:pt>
                <c:pt idx="20">
                  <c:v>1.2999999999999999E-3</c:v>
                </c:pt>
                <c:pt idx="21">
                  <c:v>8.0000000000000004E-4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8.0000000000000004E-4</c:v>
                </c:pt>
                <c:pt idx="27">
                  <c:v>1E-3</c:v>
                </c:pt>
                <c:pt idx="28">
                  <c:v>-1.6000000000000001E-3</c:v>
                </c:pt>
                <c:pt idx="29">
                  <c:v>-3.3E-3</c:v>
                </c:pt>
                <c:pt idx="30">
                  <c:v>1.1999999999999999E-3</c:v>
                </c:pt>
                <c:pt idx="31">
                  <c:v>2.8E-3</c:v>
                </c:pt>
                <c:pt idx="32">
                  <c:v>2.3E-3</c:v>
                </c:pt>
                <c:pt idx="33">
                  <c:v>2E-3</c:v>
                </c:pt>
                <c:pt idx="34">
                  <c:v>2.3999999999999998E-3</c:v>
                </c:pt>
                <c:pt idx="35">
                  <c:v>3.0000000000000001E-3</c:v>
                </c:pt>
                <c:pt idx="36">
                  <c:v>3.0000000000000001E-3</c:v>
                </c:pt>
                <c:pt idx="37">
                  <c:v>3.0000000000000001E-3</c:v>
                </c:pt>
                <c:pt idx="38">
                  <c:v>3.0000000000000001E-3</c:v>
                </c:pt>
                <c:pt idx="39">
                  <c:v>2.3999999999999998E-3</c:v>
                </c:pt>
                <c:pt idx="40">
                  <c:v>2E-3</c:v>
                </c:pt>
                <c:pt idx="41">
                  <c:v>1.4E-3</c:v>
                </c:pt>
                <c:pt idx="42">
                  <c:v>2.0000000000000001E-4</c:v>
                </c:pt>
                <c:pt idx="43">
                  <c:v>1.8E-3</c:v>
                </c:pt>
                <c:pt idx="44">
                  <c:v>2E-3</c:v>
                </c:pt>
                <c:pt idx="45">
                  <c:v>2E-3</c:v>
                </c:pt>
                <c:pt idx="46">
                  <c:v>2E-3</c:v>
                </c:pt>
                <c:pt idx="47">
                  <c:v>2E-3</c:v>
                </c:pt>
                <c:pt idx="48">
                  <c:v>2.0999999999999999E-3</c:v>
                </c:pt>
                <c:pt idx="49">
                  <c:v>2.8999999999999998E-3</c:v>
                </c:pt>
                <c:pt idx="50">
                  <c:v>3.0000000000000001E-3</c:v>
                </c:pt>
                <c:pt idx="51">
                  <c:v>3.0000000000000001E-3</c:v>
                </c:pt>
                <c:pt idx="52">
                  <c:v>4.7000000000000002E-3</c:v>
                </c:pt>
                <c:pt idx="53">
                  <c:v>6.7000000000000002E-3</c:v>
                </c:pt>
                <c:pt idx="54">
                  <c:v>6.1000000000000004E-3</c:v>
                </c:pt>
                <c:pt idx="55">
                  <c:v>6.8999999999999999E-3</c:v>
                </c:pt>
                <c:pt idx="56">
                  <c:v>9.2999999999999992E-3</c:v>
                </c:pt>
                <c:pt idx="57">
                  <c:v>7.0000000000000001E-3</c:v>
                </c:pt>
                <c:pt idx="58">
                  <c:v>5.4000000000000003E-3</c:v>
                </c:pt>
                <c:pt idx="59">
                  <c:v>6.0000000000000001E-3</c:v>
                </c:pt>
                <c:pt idx="60">
                  <c:v>6.0000000000000001E-3</c:v>
                </c:pt>
                <c:pt idx="61">
                  <c:v>6.0000000000000001E-3</c:v>
                </c:pt>
                <c:pt idx="62">
                  <c:v>6.0000000000000001E-3</c:v>
                </c:pt>
                <c:pt idx="63">
                  <c:v>6.0000000000000001E-3</c:v>
                </c:pt>
                <c:pt idx="64">
                  <c:v>6.0000000000000001E-3</c:v>
                </c:pt>
                <c:pt idx="65">
                  <c:v>6.0000000000000001E-3</c:v>
                </c:pt>
                <c:pt idx="66">
                  <c:v>5.7999999999999996E-3</c:v>
                </c:pt>
                <c:pt idx="67">
                  <c:v>3.3E-3</c:v>
                </c:pt>
                <c:pt idx="68">
                  <c:v>3.0000000000000001E-3</c:v>
                </c:pt>
                <c:pt idx="69">
                  <c:v>6.9999999999999999E-4</c:v>
                </c:pt>
                <c:pt idx="70">
                  <c:v>2.9999999999999997E-4</c:v>
                </c:pt>
                <c:pt idx="71">
                  <c:v>2.8E-3</c:v>
                </c:pt>
                <c:pt idx="72">
                  <c:v>4.7999999999999996E-3</c:v>
                </c:pt>
                <c:pt idx="73">
                  <c:v>3.2000000000000002E-3</c:v>
                </c:pt>
                <c:pt idx="74">
                  <c:v>1.5E-3</c:v>
                </c:pt>
                <c:pt idx="75">
                  <c:v>1.6000000000000001E-3</c:v>
                </c:pt>
                <c:pt idx="76">
                  <c:v>3.3E-3</c:v>
                </c:pt>
                <c:pt idx="77">
                  <c:v>3.8999999999999998E-3</c:v>
                </c:pt>
                <c:pt idx="78">
                  <c:v>8.0000000000000004E-4</c:v>
                </c:pt>
                <c:pt idx="79">
                  <c:v>-8.0000000000000004E-4</c:v>
                </c:pt>
                <c:pt idx="80">
                  <c:v>-1E-3</c:v>
                </c:pt>
                <c:pt idx="81">
                  <c:v>6.9999999999999999E-4</c:v>
                </c:pt>
                <c:pt idx="82">
                  <c:v>6.9999999999999999E-4</c:v>
                </c:pt>
                <c:pt idx="83">
                  <c:v>-4.0000000000000002E-4</c:v>
                </c:pt>
                <c:pt idx="84">
                  <c:v>4.0000000000000002E-4</c:v>
                </c:pt>
                <c:pt idx="85">
                  <c:v>-4.4999999999999997E-3</c:v>
                </c:pt>
                <c:pt idx="86">
                  <c:v>-1.1000000000000001E-3</c:v>
                </c:pt>
                <c:pt idx="87">
                  <c:v>1.8E-3</c:v>
                </c:pt>
                <c:pt idx="88">
                  <c:v>3.0000000000000001E-3</c:v>
                </c:pt>
                <c:pt idx="89">
                  <c:v>2.7000000000000001E-3</c:v>
                </c:pt>
                <c:pt idx="90">
                  <c:v>2E-3</c:v>
                </c:pt>
                <c:pt idx="91">
                  <c:v>2E-3</c:v>
                </c:pt>
                <c:pt idx="92">
                  <c:v>4.3E-3</c:v>
                </c:pt>
                <c:pt idx="93">
                  <c:v>3.8E-3</c:v>
                </c:pt>
                <c:pt idx="94">
                  <c:v>2.5999999999999999E-3</c:v>
                </c:pt>
                <c:pt idx="95">
                  <c:v>1.6999999999999999E-3</c:v>
                </c:pt>
                <c:pt idx="96">
                  <c:v>1E-3</c:v>
                </c:pt>
                <c:pt idx="97">
                  <c:v>1E-3</c:v>
                </c:pt>
                <c:pt idx="98">
                  <c:v>1.6999999999999999E-3</c:v>
                </c:pt>
                <c:pt idx="99">
                  <c:v>2E-3</c:v>
                </c:pt>
                <c:pt idx="100">
                  <c:v>2E-3</c:v>
                </c:pt>
                <c:pt idx="101">
                  <c:v>1.8E-3</c:v>
                </c:pt>
                <c:pt idx="102">
                  <c:v>1.1000000000000001E-3</c:v>
                </c:pt>
                <c:pt idx="103">
                  <c:v>1.9E-3</c:v>
                </c:pt>
                <c:pt idx="104">
                  <c:v>2.8E-3</c:v>
                </c:pt>
                <c:pt idx="105">
                  <c:v>3.0000000000000001E-3</c:v>
                </c:pt>
                <c:pt idx="106">
                  <c:v>3.0000000000000001E-3</c:v>
                </c:pt>
                <c:pt idx="107">
                  <c:v>3.0000000000000001E-3</c:v>
                </c:pt>
                <c:pt idx="108">
                  <c:v>3.0000000000000001E-3</c:v>
                </c:pt>
                <c:pt idx="109">
                  <c:v>3.0000000000000001E-3</c:v>
                </c:pt>
                <c:pt idx="110">
                  <c:v>4.4999999999999997E-3</c:v>
                </c:pt>
                <c:pt idx="111">
                  <c:v>5.5999999999999999E-3</c:v>
                </c:pt>
                <c:pt idx="112">
                  <c:v>6.7999999999999996E-3</c:v>
                </c:pt>
                <c:pt idx="113">
                  <c:v>8.0000000000000002E-3</c:v>
                </c:pt>
                <c:pt idx="114">
                  <c:v>7.9000000000000008E-3</c:v>
                </c:pt>
                <c:pt idx="115">
                  <c:v>7.1000000000000004E-3</c:v>
                </c:pt>
                <c:pt idx="116">
                  <c:v>7.0000000000000001E-3</c:v>
                </c:pt>
                <c:pt idx="117">
                  <c:v>7.0000000000000001E-3</c:v>
                </c:pt>
                <c:pt idx="118">
                  <c:v>5.0000000000000001E-3</c:v>
                </c:pt>
                <c:pt idx="119">
                  <c:v>1.5E-3</c:v>
                </c:pt>
                <c:pt idx="120">
                  <c:v>0</c:v>
                </c:pt>
                <c:pt idx="121">
                  <c:v>0</c:v>
                </c:pt>
                <c:pt idx="122">
                  <c:v>-1.5E-3</c:v>
                </c:pt>
                <c:pt idx="123">
                  <c:v>2.9999999999999997E-4</c:v>
                </c:pt>
                <c:pt idx="124">
                  <c:v>2.3999999999999998E-3</c:v>
                </c:pt>
                <c:pt idx="125">
                  <c:v>2.5000000000000001E-3</c:v>
                </c:pt>
                <c:pt idx="126">
                  <c:v>1.1000000000000001E-3</c:v>
                </c:pt>
                <c:pt idx="127">
                  <c:v>1.9E-3</c:v>
                </c:pt>
                <c:pt idx="128">
                  <c:v>1.2999999999999999E-3</c:v>
                </c:pt>
                <c:pt idx="129">
                  <c:v>1E-3</c:v>
                </c:pt>
                <c:pt idx="130">
                  <c:v>1.4E-3</c:v>
                </c:pt>
                <c:pt idx="131">
                  <c:v>1.6999999999999999E-3</c:v>
                </c:pt>
                <c:pt idx="132">
                  <c:v>1.1000000000000001E-3</c:v>
                </c:pt>
                <c:pt idx="133">
                  <c:v>1.9E-3</c:v>
                </c:pt>
                <c:pt idx="134">
                  <c:v>3.5000000000000001E-3</c:v>
                </c:pt>
                <c:pt idx="135">
                  <c:v>4.0000000000000001E-3</c:v>
                </c:pt>
                <c:pt idx="136">
                  <c:v>3.2000000000000002E-3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226240"/>
        <c:axId val="87671168"/>
      </c:scatterChart>
      <c:valAx>
        <c:axId val="87226240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87671168"/>
        <c:crosses val="autoZero"/>
        <c:crossBetween val="midCat"/>
      </c:valAx>
      <c:valAx>
        <c:axId val="876711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 (%)</a:t>
                </a:r>
              </a:p>
            </c:rich>
          </c:tx>
          <c:layout>
            <c:manualLayout>
              <c:xMode val="edge"/>
              <c:yMode val="edge"/>
              <c:x val="1.1714589989350403E-2"/>
              <c:y val="0.4380718483888957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872262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N0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data'!$F$10:$F$146</c:f>
              <c:numCache>
                <c:formatCode>General</c:formatCode>
                <c:ptCount val="137"/>
                <c:pt idx="0">
                  <c:v>757.9</c:v>
                </c:pt>
                <c:pt idx="1">
                  <c:v>776.9</c:v>
                </c:pt>
                <c:pt idx="2">
                  <c:v>638.9</c:v>
                </c:pt>
                <c:pt idx="3">
                  <c:v>511.3</c:v>
                </c:pt>
                <c:pt idx="4">
                  <c:v>521.5</c:v>
                </c:pt>
                <c:pt idx="5">
                  <c:v>533.20000000000005</c:v>
                </c:pt>
                <c:pt idx="6">
                  <c:v>548.79999999999995</c:v>
                </c:pt>
                <c:pt idx="7">
                  <c:v>553.1</c:v>
                </c:pt>
                <c:pt idx="8">
                  <c:v>550.20000000000005</c:v>
                </c:pt>
                <c:pt idx="9">
                  <c:v>563.6</c:v>
                </c:pt>
                <c:pt idx="10">
                  <c:v>582.5</c:v>
                </c:pt>
                <c:pt idx="11">
                  <c:v>607.5</c:v>
                </c:pt>
                <c:pt idx="12">
                  <c:v>695.1</c:v>
                </c:pt>
                <c:pt idx="13">
                  <c:v>768.7</c:v>
                </c:pt>
                <c:pt idx="14">
                  <c:v>859.9</c:v>
                </c:pt>
                <c:pt idx="15">
                  <c:v>861.7</c:v>
                </c:pt>
                <c:pt idx="16">
                  <c:v>919.1</c:v>
                </c:pt>
                <c:pt idx="17">
                  <c:v>950.9</c:v>
                </c:pt>
                <c:pt idx="18">
                  <c:v>867.4</c:v>
                </c:pt>
                <c:pt idx="19">
                  <c:v>741.8</c:v>
                </c:pt>
                <c:pt idx="20">
                  <c:v>618.79999999999995</c:v>
                </c:pt>
                <c:pt idx="21">
                  <c:v>475.6</c:v>
                </c:pt>
                <c:pt idx="22">
                  <c:v>421.7</c:v>
                </c:pt>
                <c:pt idx="23">
                  <c:v>413.8</c:v>
                </c:pt>
                <c:pt idx="24">
                  <c:v>368.5</c:v>
                </c:pt>
                <c:pt idx="25">
                  <c:v>270.3</c:v>
                </c:pt>
                <c:pt idx="26">
                  <c:v>178.3</c:v>
                </c:pt>
                <c:pt idx="27">
                  <c:v>138.9</c:v>
                </c:pt>
                <c:pt idx="28">
                  <c:v>111.1</c:v>
                </c:pt>
                <c:pt idx="29">
                  <c:v>104.3</c:v>
                </c:pt>
                <c:pt idx="30">
                  <c:v>139.4</c:v>
                </c:pt>
                <c:pt idx="31">
                  <c:v>354.2</c:v>
                </c:pt>
                <c:pt idx="32">
                  <c:v>484.2</c:v>
                </c:pt>
                <c:pt idx="33">
                  <c:v>572.79999999999995</c:v>
                </c:pt>
                <c:pt idx="34">
                  <c:v>592.9</c:v>
                </c:pt>
                <c:pt idx="35">
                  <c:v>573.70000000000005</c:v>
                </c:pt>
                <c:pt idx="36">
                  <c:v>526.9</c:v>
                </c:pt>
                <c:pt idx="37">
                  <c:v>630.1</c:v>
                </c:pt>
                <c:pt idx="38">
                  <c:v>819.8</c:v>
                </c:pt>
                <c:pt idx="39">
                  <c:v>940.8</c:v>
                </c:pt>
                <c:pt idx="40">
                  <c:v>975.6</c:v>
                </c:pt>
                <c:pt idx="41">
                  <c:v>960.7</c:v>
                </c:pt>
                <c:pt idx="42">
                  <c:v>842.4</c:v>
                </c:pt>
                <c:pt idx="43">
                  <c:v>855.8</c:v>
                </c:pt>
                <c:pt idx="44">
                  <c:v>868.9</c:v>
                </c:pt>
                <c:pt idx="45">
                  <c:v>816.4</c:v>
                </c:pt>
                <c:pt idx="46">
                  <c:v>756.6</c:v>
                </c:pt>
                <c:pt idx="47">
                  <c:v>728</c:v>
                </c:pt>
                <c:pt idx="48">
                  <c:v>733.9</c:v>
                </c:pt>
                <c:pt idx="49">
                  <c:v>773.8</c:v>
                </c:pt>
                <c:pt idx="50">
                  <c:v>777.9</c:v>
                </c:pt>
                <c:pt idx="51">
                  <c:v>806.9</c:v>
                </c:pt>
                <c:pt idx="52">
                  <c:v>836.8</c:v>
                </c:pt>
                <c:pt idx="53">
                  <c:v>823</c:v>
                </c:pt>
                <c:pt idx="54">
                  <c:v>723.3</c:v>
                </c:pt>
                <c:pt idx="55">
                  <c:v>660.5</c:v>
                </c:pt>
                <c:pt idx="56">
                  <c:v>620.70000000000005</c:v>
                </c:pt>
                <c:pt idx="57">
                  <c:v>615.79999999999995</c:v>
                </c:pt>
                <c:pt idx="58">
                  <c:v>613.6</c:v>
                </c:pt>
                <c:pt idx="59">
                  <c:v>603.20000000000005</c:v>
                </c:pt>
                <c:pt idx="60">
                  <c:v>590.6</c:v>
                </c:pt>
                <c:pt idx="61">
                  <c:v>621</c:v>
                </c:pt>
                <c:pt idx="62">
                  <c:v>684</c:v>
                </c:pt>
                <c:pt idx="63">
                  <c:v>710.8</c:v>
                </c:pt>
                <c:pt idx="64">
                  <c:v>712.6</c:v>
                </c:pt>
                <c:pt idx="65">
                  <c:v>735.3</c:v>
                </c:pt>
                <c:pt idx="66">
                  <c:v>828.6</c:v>
                </c:pt>
                <c:pt idx="67">
                  <c:v>875.3</c:v>
                </c:pt>
                <c:pt idx="68">
                  <c:v>905.4</c:v>
                </c:pt>
                <c:pt idx="69">
                  <c:v>917.9</c:v>
                </c:pt>
                <c:pt idx="70">
                  <c:v>893.3</c:v>
                </c:pt>
                <c:pt idx="71">
                  <c:v>853.7</c:v>
                </c:pt>
                <c:pt idx="72">
                  <c:v>789.7</c:v>
                </c:pt>
                <c:pt idx="73">
                  <c:v>719.1</c:v>
                </c:pt>
                <c:pt idx="74">
                  <c:v>635.79999999999995</c:v>
                </c:pt>
                <c:pt idx="75">
                  <c:v>592.29999999999995</c:v>
                </c:pt>
                <c:pt idx="76">
                  <c:v>605.9</c:v>
                </c:pt>
                <c:pt idx="77">
                  <c:v>672.4</c:v>
                </c:pt>
                <c:pt idx="78">
                  <c:v>683.3</c:v>
                </c:pt>
                <c:pt idx="79">
                  <c:v>601</c:v>
                </c:pt>
                <c:pt idx="80">
                  <c:v>610.5</c:v>
                </c:pt>
                <c:pt idx="81">
                  <c:v>634.6</c:v>
                </c:pt>
                <c:pt idx="82">
                  <c:v>697.5</c:v>
                </c:pt>
                <c:pt idx="83">
                  <c:v>720.5</c:v>
                </c:pt>
                <c:pt idx="84">
                  <c:v>698.2</c:v>
                </c:pt>
                <c:pt idx="85">
                  <c:v>614.29999999999995</c:v>
                </c:pt>
                <c:pt idx="86">
                  <c:v>452.8</c:v>
                </c:pt>
                <c:pt idx="87">
                  <c:v>340.6</c:v>
                </c:pt>
                <c:pt idx="88">
                  <c:v>287.39999999999998</c:v>
                </c:pt>
                <c:pt idx="89">
                  <c:v>311.39999999999998</c:v>
                </c:pt>
                <c:pt idx="90">
                  <c:v>401.2</c:v>
                </c:pt>
                <c:pt idx="91">
                  <c:v>575.29999999999995</c:v>
                </c:pt>
                <c:pt idx="92">
                  <c:v>598.29999999999995</c:v>
                </c:pt>
                <c:pt idx="93">
                  <c:v>598.20000000000005</c:v>
                </c:pt>
                <c:pt idx="94">
                  <c:v>608.5</c:v>
                </c:pt>
                <c:pt idx="95">
                  <c:v>610.29999999999995</c:v>
                </c:pt>
                <c:pt idx="96">
                  <c:v>529.70000000000005</c:v>
                </c:pt>
                <c:pt idx="97">
                  <c:v>522.6</c:v>
                </c:pt>
                <c:pt idx="98">
                  <c:v>594.5</c:v>
                </c:pt>
                <c:pt idx="99">
                  <c:v>659.4</c:v>
                </c:pt>
                <c:pt idx="100">
                  <c:v>635.5</c:v>
                </c:pt>
                <c:pt idx="101">
                  <c:v>533.6</c:v>
                </c:pt>
                <c:pt idx="102">
                  <c:v>462.4</c:v>
                </c:pt>
                <c:pt idx="103">
                  <c:v>414.8</c:v>
                </c:pt>
                <c:pt idx="104">
                  <c:v>390.6</c:v>
                </c:pt>
                <c:pt idx="105">
                  <c:v>404.1</c:v>
                </c:pt>
                <c:pt idx="106">
                  <c:v>386.6</c:v>
                </c:pt>
                <c:pt idx="107">
                  <c:v>350.9</c:v>
                </c:pt>
                <c:pt idx="108">
                  <c:v>329.9</c:v>
                </c:pt>
                <c:pt idx="109">
                  <c:v>344.3</c:v>
                </c:pt>
                <c:pt idx="110">
                  <c:v>389.2</c:v>
                </c:pt>
                <c:pt idx="111">
                  <c:v>449.6</c:v>
                </c:pt>
                <c:pt idx="112">
                  <c:v>552.9</c:v>
                </c:pt>
                <c:pt idx="113">
                  <c:v>637.6</c:v>
                </c:pt>
                <c:pt idx="114">
                  <c:v>642.6</c:v>
                </c:pt>
                <c:pt idx="115">
                  <c:v>575.70000000000005</c:v>
                </c:pt>
                <c:pt idx="116">
                  <c:v>551.1</c:v>
                </c:pt>
                <c:pt idx="117">
                  <c:v>563.4</c:v>
                </c:pt>
                <c:pt idx="118">
                  <c:v>559.29999999999995</c:v>
                </c:pt>
                <c:pt idx="119">
                  <c:v>620.6</c:v>
                </c:pt>
                <c:pt idx="120">
                  <c:v>731.4</c:v>
                </c:pt>
                <c:pt idx="121">
                  <c:v>776</c:v>
                </c:pt>
                <c:pt idx="122">
                  <c:v>800.6</c:v>
                </c:pt>
                <c:pt idx="123">
                  <c:v>734.4</c:v>
                </c:pt>
                <c:pt idx="124">
                  <c:v>662.2</c:v>
                </c:pt>
                <c:pt idx="125">
                  <c:v>709.6</c:v>
                </c:pt>
                <c:pt idx="126">
                  <c:v>755.5</c:v>
                </c:pt>
                <c:pt idx="127">
                  <c:v>676.4</c:v>
                </c:pt>
                <c:pt idx="128">
                  <c:v>732.2</c:v>
                </c:pt>
                <c:pt idx="129">
                  <c:v>821.2</c:v>
                </c:pt>
                <c:pt idx="130">
                  <c:v>761.1</c:v>
                </c:pt>
                <c:pt idx="131">
                  <c:v>640.4</c:v>
                </c:pt>
                <c:pt idx="132">
                  <c:v>565</c:v>
                </c:pt>
                <c:pt idx="133">
                  <c:v>557.5</c:v>
                </c:pt>
                <c:pt idx="134">
                  <c:v>557.79999999999995</c:v>
                </c:pt>
                <c:pt idx="135">
                  <c:v>607.9</c:v>
                </c:pt>
                <c:pt idx="136">
                  <c:v>642.9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data'!$F$10:$F$146</c:f>
              <c:numCache>
                <c:formatCode>General</c:formatCode>
                <c:ptCount val="137"/>
                <c:pt idx="0">
                  <c:v>642.9</c:v>
                </c:pt>
                <c:pt idx="1">
                  <c:v>632.29999999999995</c:v>
                </c:pt>
                <c:pt idx="2">
                  <c:v>626.1</c:v>
                </c:pt>
                <c:pt idx="3">
                  <c:v>626</c:v>
                </c:pt>
                <c:pt idx="4">
                  <c:v>657.3</c:v>
                </c:pt>
                <c:pt idx="5">
                  <c:v>689.1</c:v>
                </c:pt>
                <c:pt idx="6">
                  <c:v>689.3</c:v>
                </c:pt>
                <c:pt idx="7">
                  <c:v>688.5</c:v>
                </c:pt>
                <c:pt idx="8">
                  <c:v>680.4</c:v>
                </c:pt>
                <c:pt idx="9">
                  <c:v>673.8</c:v>
                </c:pt>
                <c:pt idx="10">
                  <c:v>658.2</c:v>
                </c:pt>
                <c:pt idx="11">
                  <c:v>686.5</c:v>
                </c:pt>
                <c:pt idx="12">
                  <c:v>749.5</c:v>
                </c:pt>
                <c:pt idx="13">
                  <c:v>849.2</c:v>
                </c:pt>
                <c:pt idx="14">
                  <c:v>923.3</c:v>
                </c:pt>
                <c:pt idx="15">
                  <c:v>932.5</c:v>
                </c:pt>
                <c:pt idx="16">
                  <c:v>783.3</c:v>
                </c:pt>
                <c:pt idx="17">
                  <c:v>582.79999999999995</c:v>
                </c:pt>
                <c:pt idx="18">
                  <c:v>403.6</c:v>
                </c:pt>
                <c:pt idx="19">
                  <c:v>330.2</c:v>
                </c:pt>
                <c:pt idx="20">
                  <c:v>318.10000000000002</c:v>
                </c:pt>
                <c:pt idx="21">
                  <c:v>317.89999999999998</c:v>
                </c:pt>
                <c:pt idx="22">
                  <c:v>270.5</c:v>
                </c:pt>
                <c:pt idx="23">
                  <c:v>194.5</c:v>
                </c:pt>
                <c:pt idx="24">
                  <c:v>152</c:v>
                </c:pt>
                <c:pt idx="25">
                  <c:v>121.4</c:v>
                </c:pt>
                <c:pt idx="26">
                  <c:v>102.1</c:v>
                </c:pt>
                <c:pt idx="27">
                  <c:v>86.8</c:v>
                </c:pt>
                <c:pt idx="28">
                  <c:v>74</c:v>
                </c:pt>
                <c:pt idx="29">
                  <c:v>99.2</c:v>
                </c:pt>
                <c:pt idx="30">
                  <c:v>244</c:v>
                </c:pt>
                <c:pt idx="31">
                  <c:v>380.4</c:v>
                </c:pt>
                <c:pt idx="32">
                  <c:v>452.6</c:v>
                </c:pt>
                <c:pt idx="33">
                  <c:v>508.2</c:v>
                </c:pt>
                <c:pt idx="34">
                  <c:v>543</c:v>
                </c:pt>
                <c:pt idx="35">
                  <c:v>529.6</c:v>
                </c:pt>
                <c:pt idx="36">
                  <c:v>508.2</c:v>
                </c:pt>
                <c:pt idx="37">
                  <c:v>559.70000000000005</c:v>
                </c:pt>
                <c:pt idx="38">
                  <c:v>569</c:v>
                </c:pt>
                <c:pt idx="39">
                  <c:v>519</c:v>
                </c:pt>
                <c:pt idx="40">
                  <c:v>429.9</c:v>
                </c:pt>
                <c:pt idx="41">
                  <c:v>366</c:v>
                </c:pt>
                <c:pt idx="42">
                  <c:v>423.3</c:v>
                </c:pt>
                <c:pt idx="43">
                  <c:v>500.6</c:v>
                </c:pt>
                <c:pt idx="44">
                  <c:v>549.1</c:v>
                </c:pt>
                <c:pt idx="45">
                  <c:v>637.6</c:v>
                </c:pt>
                <c:pt idx="46">
                  <c:v>673.1</c:v>
                </c:pt>
                <c:pt idx="47">
                  <c:v>687</c:v>
                </c:pt>
                <c:pt idx="48">
                  <c:v>673.3</c:v>
                </c:pt>
                <c:pt idx="49">
                  <c:v>725.3</c:v>
                </c:pt>
                <c:pt idx="50">
                  <c:v>707.7</c:v>
                </c:pt>
                <c:pt idx="51">
                  <c:v>657.1</c:v>
                </c:pt>
                <c:pt idx="52">
                  <c:v>693.5</c:v>
                </c:pt>
                <c:pt idx="53">
                  <c:v>700.8</c:v>
                </c:pt>
                <c:pt idx="54">
                  <c:v>672.9</c:v>
                </c:pt>
                <c:pt idx="55">
                  <c:v>643.6</c:v>
                </c:pt>
                <c:pt idx="56">
                  <c:v>629.20000000000005</c:v>
                </c:pt>
                <c:pt idx="57">
                  <c:v>551.79999999999995</c:v>
                </c:pt>
                <c:pt idx="58">
                  <c:v>539</c:v>
                </c:pt>
                <c:pt idx="59">
                  <c:v>570.20000000000005</c:v>
                </c:pt>
                <c:pt idx="60">
                  <c:v>588.79999999999995</c:v>
                </c:pt>
                <c:pt idx="61">
                  <c:v>597.9</c:v>
                </c:pt>
                <c:pt idx="62">
                  <c:v>617.4</c:v>
                </c:pt>
                <c:pt idx="63">
                  <c:v>633.6</c:v>
                </c:pt>
                <c:pt idx="64">
                  <c:v>641</c:v>
                </c:pt>
                <c:pt idx="65">
                  <c:v>635.6</c:v>
                </c:pt>
                <c:pt idx="66">
                  <c:v>662.3</c:v>
                </c:pt>
                <c:pt idx="67">
                  <c:v>686.6</c:v>
                </c:pt>
                <c:pt idx="68">
                  <c:v>724.9</c:v>
                </c:pt>
                <c:pt idx="69">
                  <c:v>769.8</c:v>
                </c:pt>
                <c:pt idx="70">
                  <c:v>787.5</c:v>
                </c:pt>
                <c:pt idx="71">
                  <c:v>736.6</c:v>
                </c:pt>
                <c:pt idx="72">
                  <c:v>650.4</c:v>
                </c:pt>
                <c:pt idx="73">
                  <c:v>545.9</c:v>
                </c:pt>
                <c:pt idx="74">
                  <c:v>540.6</c:v>
                </c:pt>
                <c:pt idx="75">
                  <c:v>534.5</c:v>
                </c:pt>
                <c:pt idx="76">
                  <c:v>577.5</c:v>
                </c:pt>
                <c:pt idx="77">
                  <c:v>731.2</c:v>
                </c:pt>
                <c:pt idx="78">
                  <c:v>802.6</c:v>
                </c:pt>
                <c:pt idx="79">
                  <c:v>767.4</c:v>
                </c:pt>
                <c:pt idx="80">
                  <c:v>748.5</c:v>
                </c:pt>
                <c:pt idx="81">
                  <c:v>650.9</c:v>
                </c:pt>
                <c:pt idx="82">
                  <c:v>545.20000000000005</c:v>
                </c:pt>
                <c:pt idx="83">
                  <c:v>436.2</c:v>
                </c:pt>
                <c:pt idx="84">
                  <c:v>333.7</c:v>
                </c:pt>
                <c:pt idx="85">
                  <c:v>302.8</c:v>
                </c:pt>
                <c:pt idx="86">
                  <c:v>366.5</c:v>
                </c:pt>
                <c:pt idx="87">
                  <c:v>533.79999999999995</c:v>
                </c:pt>
                <c:pt idx="88">
                  <c:v>682.5</c:v>
                </c:pt>
                <c:pt idx="89">
                  <c:v>716.4</c:v>
                </c:pt>
                <c:pt idx="90">
                  <c:v>687.5</c:v>
                </c:pt>
                <c:pt idx="91">
                  <c:v>696.7</c:v>
                </c:pt>
                <c:pt idx="92">
                  <c:v>703.2</c:v>
                </c:pt>
                <c:pt idx="93">
                  <c:v>697.5</c:v>
                </c:pt>
                <c:pt idx="94">
                  <c:v>647.79999999999995</c:v>
                </c:pt>
                <c:pt idx="95">
                  <c:v>572.1</c:v>
                </c:pt>
                <c:pt idx="96">
                  <c:v>562.6</c:v>
                </c:pt>
                <c:pt idx="97">
                  <c:v>638.1</c:v>
                </c:pt>
                <c:pt idx="98">
                  <c:v>604.70000000000005</c:v>
                </c:pt>
                <c:pt idx="99">
                  <c:v>474</c:v>
                </c:pt>
                <c:pt idx="100">
                  <c:v>453.6</c:v>
                </c:pt>
                <c:pt idx="101">
                  <c:v>554</c:v>
                </c:pt>
                <c:pt idx="102">
                  <c:v>581.6</c:v>
                </c:pt>
                <c:pt idx="103">
                  <c:v>544.9</c:v>
                </c:pt>
                <c:pt idx="104">
                  <c:v>529.29999999999995</c:v>
                </c:pt>
                <c:pt idx="105">
                  <c:v>540.6</c:v>
                </c:pt>
                <c:pt idx="106">
                  <c:v>523.5</c:v>
                </c:pt>
                <c:pt idx="107">
                  <c:v>517.79999999999995</c:v>
                </c:pt>
                <c:pt idx="108">
                  <c:v>484.3</c:v>
                </c:pt>
                <c:pt idx="109">
                  <c:v>461.3</c:v>
                </c:pt>
                <c:pt idx="110">
                  <c:v>461.7</c:v>
                </c:pt>
                <c:pt idx="111">
                  <c:v>553.1</c:v>
                </c:pt>
                <c:pt idx="112">
                  <c:v>642.29999999999995</c:v>
                </c:pt>
                <c:pt idx="113">
                  <c:v>702.7</c:v>
                </c:pt>
                <c:pt idx="114">
                  <c:v>704.3</c:v>
                </c:pt>
                <c:pt idx="115">
                  <c:v>675</c:v>
                </c:pt>
                <c:pt idx="116">
                  <c:v>650.79999999999995</c:v>
                </c:pt>
                <c:pt idx="117">
                  <c:v>655.1</c:v>
                </c:pt>
                <c:pt idx="118">
                  <c:v>733.3</c:v>
                </c:pt>
                <c:pt idx="119">
                  <c:v>902.7</c:v>
                </c:pt>
                <c:pt idx="120">
                  <c:v>903.6</c:v>
                </c:pt>
                <c:pt idx="121">
                  <c:v>825.5</c:v>
                </c:pt>
                <c:pt idx="122">
                  <c:v>808.7</c:v>
                </c:pt>
                <c:pt idx="123">
                  <c:v>722.9</c:v>
                </c:pt>
                <c:pt idx="124">
                  <c:v>650.4</c:v>
                </c:pt>
                <c:pt idx="125">
                  <c:v>718.5</c:v>
                </c:pt>
                <c:pt idx="126">
                  <c:v>703.1</c:v>
                </c:pt>
                <c:pt idx="127">
                  <c:v>533.6</c:v>
                </c:pt>
                <c:pt idx="128">
                  <c:v>497.7</c:v>
                </c:pt>
                <c:pt idx="129">
                  <c:v>576.1</c:v>
                </c:pt>
                <c:pt idx="130">
                  <c:v>623.20000000000005</c:v>
                </c:pt>
                <c:pt idx="131">
                  <c:v>659.3</c:v>
                </c:pt>
                <c:pt idx="132">
                  <c:v>689.9</c:v>
                </c:pt>
                <c:pt idx="133">
                  <c:v>813.2</c:v>
                </c:pt>
                <c:pt idx="134">
                  <c:v>757.3</c:v>
                </c:pt>
                <c:pt idx="135">
                  <c:v>654</c:v>
                </c:pt>
                <c:pt idx="136">
                  <c:v>559.6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data'!$F$10:$F$146</c:f>
              <c:numCache>
                <c:formatCode>General</c:formatCode>
                <c:ptCount val="137"/>
                <c:pt idx="0">
                  <c:v>559.6</c:v>
                </c:pt>
                <c:pt idx="1">
                  <c:v>467.1</c:v>
                </c:pt>
                <c:pt idx="2">
                  <c:v>385.9</c:v>
                </c:pt>
                <c:pt idx="3">
                  <c:v>389.8</c:v>
                </c:pt>
                <c:pt idx="4">
                  <c:v>409.5</c:v>
                </c:pt>
                <c:pt idx="5">
                  <c:v>488.6</c:v>
                </c:pt>
                <c:pt idx="6">
                  <c:v>533.1</c:v>
                </c:pt>
                <c:pt idx="7">
                  <c:v>562.6</c:v>
                </c:pt>
                <c:pt idx="8">
                  <c:v>590.6</c:v>
                </c:pt>
                <c:pt idx="9">
                  <c:v>618.4</c:v>
                </c:pt>
                <c:pt idx="10">
                  <c:v>629</c:v>
                </c:pt>
                <c:pt idx="11">
                  <c:v>757.8</c:v>
                </c:pt>
                <c:pt idx="12">
                  <c:v>878.1</c:v>
                </c:pt>
                <c:pt idx="13">
                  <c:v>951.2</c:v>
                </c:pt>
                <c:pt idx="14">
                  <c:v>952.3</c:v>
                </c:pt>
                <c:pt idx="15">
                  <c:v>931.1</c:v>
                </c:pt>
                <c:pt idx="16">
                  <c:v>924.8</c:v>
                </c:pt>
                <c:pt idx="17">
                  <c:v>842.7</c:v>
                </c:pt>
                <c:pt idx="18">
                  <c:v>721.7</c:v>
                </c:pt>
                <c:pt idx="19">
                  <c:v>635.79999999999995</c:v>
                </c:pt>
                <c:pt idx="20">
                  <c:v>528.70000000000005</c:v>
                </c:pt>
                <c:pt idx="21">
                  <c:v>429.4</c:v>
                </c:pt>
                <c:pt idx="22">
                  <c:v>390.2</c:v>
                </c:pt>
                <c:pt idx="23">
                  <c:v>292.8</c:v>
                </c:pt>
                <c:pt idx="24">
                  <c:v>186.9</c:v>
                </c:pt>
                <c:pt idx="25">
                  <c:v>158.1</c:v>
                </c:pt>
                <c:pt idx="26">
                  <c:v>132.30000000000001</c:v>
                </c:pt>
                <c:pt idx="27">
                  <c:v>110.6</c:v>
                </c:pt>
                <c:pt idx="28">
                  <c:v>103.1</c:v>
                </c:pt>
                <c:pt idx="29">
                  <c:v>92.9</c:v>
                </c:pt>
                <c:pt idx="30">
                  <c:v>112.7</c:v>
                </c:pt>
                <c:pt idx="31">
                  <c:v>176.6</c:v>
                </c:pt>
                <c:pt idx="32">
                  <c:v>256.60000000000002</c:v>
                </c:pt>
                <c:pt idx="33">
                  <c:v>370.8</c:v>
                </c:pt>
                <c:pt idx="34">
                  <c:v>437.1</c:v>
                </c:pt>
                <c:pt idx="35">
                  <c:v>510.4</c:v>
                </c:pt>
                <c:pt idx="36">
                  <c:v>502.8</c:v>
                </c:pt>
                <c:pt idx="37">
                  <c:v>527.70000000000005</c:v>
                </c:pt>
                <c:pt idx="38">
                  <c:v>553.70000000000005</c:v>
                </c:pt>
                <c:pt idx="39">
                  <c:v>592.4</c:v>
                </c:pt>
                <c:pt idx="40">
                  <c:v>602</c:v>
                </c:pt>
                <c:pt idx="41">
                  <c:v>647.20000000000005</c:v>
                </c:pt>
                <c:pt idx="42">
                  <c:v>609.79999999999995</c:v>
                </c:pt>
                <c:pt idx="43">
                  <c:v>549.70000000000005</c:v>
                </c:pt>
                <c:pt idx="44">
                  <c:v>487.1</c:v>
                </c:pt>
                <c:pt idx="45">
                  <c:v>450.5</c:v>
                </c:pt>
                <c:pt idx="46">
                  <c:v>460.1</c:v>
                </c:pt>
                <c:pt idx="47">
                  <c:v>507.1</c:v>
                </c:pt>
                <c:pt idx="48">
                  <c:v>564.79999999999995</c:v>
                </c:pt>
                <c:pt idx="49">
                  <c:v>594.9</c:v>
                </c:pt>
                <c:pt idx="50">
                  <c:v>622.6</c:v>
                </c:pt>
                <c:pt idx="51">
                  <c:v>624.70000000000005</c:v>
                </c:pt>
                <c:pt idx="52">
                  <c:v>602.70000000000005</c:v>
                </c:pt>
                <c:pt idx="53">
                  <c:v>548.9</c:v>
                </c:pt>
                <c:pt idx="54">
                  <c:v>507.3</c:v>
                </c:pt>
                <c:pt idx="55">
                  <c:v>485.3</c:v>
                </c:pt>
                <c:pt idx="56">
                  <c:v>478.8</c:v>
                </c:pt>
                <c:pt idx="57">
                  <c:v>450.5</c:v>
                </c:pt>
                <c:pt idx="58">
                  <c:v>442.5</c:v>
                </c:pt>
                <c:pt idx="59">
                  <c:v>510.3</c:v>
                </c:pt>
                <c:pt idx="60">
                  <c:v>637.20000000000005</c:v>
                </c:pt>
                <c:pt idx="61">
                  <c:v>656.7</c:v>
                </c:pt>
                <c:pt idx="62">
                  <c:v>682.8</c:v>
                </c:pt>
                <c:pt idx="63">
                  <c:v>701.7</c:v>
                </c:pt>
                <c:pt idx="64">
                  <c:v>707.1</c:v>
                </c:pt>
                <c:pt idx="65">
                  <c:v>778.1</c:v>
                </c:pt>
                <c:pt idx="66">
                  <c:v>850.2</c:v>
                </c:pt>
                <c:pt idx="67">
                  <c:v>887</c:v>
                </c:pt>
                <c:pt idx="68">
                  <c:v>953.7</c:v>
                </c:pt>
                <c:pt idx="69">
                  <c:v>943.1</c:v>
                </c:pt>
                <c:pt idx="70">
                  <c:v>877.7</c:v>
                </c:pt>
                <c:pt idx="71">
                  <c:v>671.2</c:v>
                </c:pt>
                <c:pt idx="72">
                  <c:v>518.9</c:v>
                </c:pt>
                <c:pt idx="73">
                  <c:v>493.6</c:v>
                </c:pt>
                <c:pt idx="74">
                  <c:v>546</c:v>
                </c:pt>
                <c:pt idx="75">
                  <c:v>645.5</c:v>
                </c:pt>
                <c:pt idx="76">
                  <c:v>653.70000000000005</c:v>
                </c:pt>
                <c:pt idx="77">
                  <c:v>558.20000000000005</c:v>
                </c:pt>
                <c:pt idx="78">
                  <c:v>473.3</c:v>
                </c:pt>
                <c:pt idx="79">
                  <c:v>452.9</c:v>
                </c:pt>
                <c:pt idx="80">
                  <c:v>399.5</c:v>
                </c:pt>
                <c:pt idx="81">
                  <c:v>358.8</c:v>
                </c:pt>
                <c:pt idx="82">
                  <c:v>355.1</c:v>
                </c:pt>
                <c:pt idx="83">
                  <c:v>410.9</c:v>
                </c:pt>
                <c:pt idx="84">
                  <c:v>466</c:v>
                </c:pt>
                <c:pt idx="85">
                  <c:v>433.5</c:v>
                </c:pt>
                <c:pt idx="86">
                  <c:v>377.4</c:v>
                </c:pt>
                <c:pt idx="87">
                  <c:v>393.3</c:v>
                </c:pt>
                <c:pt idx="88">
                  <c:v>427.7</c:v>
                </c:pt>
                <c:pt idx="89">
                  <c:v>471.4</c:v>
                </c:pt>
                <c:pt idx="90">
                  <c:v>573.79999999999995</c:v>
                </c:pt>
                <c:pt idx="91">
                  <c:v>651.79999999999995</c:v>
                </c:pt>
                <c:pt idx="92">
                  <c:v>657.5</c:v>
                </c:pt>
                <c:pt idx="93">
                  <c:v>582.70000000000005</c:v>
                </c:pt>
                <c:pt idx="94">
                  <c:v>532</c:v>
                </c:pt>
                <c:pt idx="95">
                  <c:v>508.5</c:v>
                </c:pt>
                <c:pt idx="96">
                  <c:v>532.9</c:v>
                </c:pt>
                <c:pt idx="97">
                  <c:v>536.70000000000005</c:v>
                </c:pt>
                <c:pt idx="98">
                  <c:v>584.70000000000005</c:v>
                </c:pt>
                <c:pt idx="99">
                  <c:v>587.5</c:v>
                </c:pt>
                <c:pt idx="100">
                  <c:v>587.5</c:v>
                </c:pt>
                <c:pt idx="101">
                  <c:v>594.20000000000005</c:v>
                </c:pt>
                <c:pt idx="102">
                  <c:v>623.1</c:v>
                </c:pt>
                <c:pt idx="103">
                  <c:v>655.8</c:v>
                </c:pt>
                <c:pt idx="104">
                  <c:v>616.6</c:v>
                </c:pt>
                <c:pt idx="105">
                  <c:v>497.6</c:v>
                </c:pt>
                <c:pt idx="106">
                  <c:v>458.8</c:v>
                </c:pt>
                <c:pt idx="107">
                  <c:v>441</c:v>
                </c:pt>
                <c:pt idx="108">
                  <c:v>560.5</c:v>
                </c:pt>
                <c:pt idx="109">
                  <c:v>640</c:v>
                </c:pt>
                <c:pt idx="110">
                  <c:v>673.6</c:v>
                </c:pt>
                <c:pt idx="111">
                  <c:v>734.7</c:v>
                </c:pt>
                <c:pt idx="112">
                  <c:v>743.8</c:v>
                </c:pt>
                <c:pt idx="113">
                  <c:v>711.6</c:v>
                </c:pt>
                <c:pt idx="114">
                  <c:v>661.5</c:v>
                </c:pt>
                <c:pt idx="115">
                  <c:v>538.4</c:v>
                </c:pt>
                <c:pt idx="116">
                  <c:v>504.5</c:v>
                </c:pt>
                <c:pt idx="117">
                  <c:v>609.9</c:v>
                </c:pt>
                <c:pt idx="118">
                  <c:v>668.3</c:v>
                </c:pt>
                <c:pt idx="119">
                  <c:v>784.5</c:v>
                </c:pt>
                <c:pt idx="120">
                  <c:v>745.9</c:v>
                </c:pt>
                <c:pt idx="121">
                  <c:v>631.29999999999995</c:v>
                </c:pt>
                <c:pt idx="122">
                  <c:v>654.20000000000005</c:v>
                </c:pt>
                <c:pt idx="123">
                  <c:v>742</c:v>
                </c:pt>
                <c:pt idx="124">
                  <c:v>755.9</c:v>
                </c:pt>
                <c:pt idx="125">
                  <c:v>664.3</c:v>
                </c:pt>
                <c:pt idx="126">
                  <c:v>631.5</c:v>
                </c:pt>
                <c:pt idx="127">
                  <c:v>750.2</c:v>
                </c:pt>
                <c:pt idx="128">
                  <c:v>709.3</c:v>
                </c:pt>
                <c:pt idx="129">
                  <c:v>666.7</c:v>
                </c:pt>
                <c:pt idx="130">
                  <c:v>663</c:v>
                </c:pt>
                <c:pt idx="131">
                  <c:v>569.1</c:v>
                </c:pt>
                <c:pt idx="132">
                  <c:v>514.6</c:v>
                </c:pt>
                <c:pt idx="133">
                  <c:v>562.29999999999995</c:v>
                </c:pt>
                <c:pt idx="134">
                  <c:v>682.5</c:v>
                </c:pt>
                <c:pt idx="135">
                  <c:v>661.2</c:v>
                </c:pt>
                <c:pt idx="136">
                  <c:v>605.1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14784"/>
        <c:axId val="90739840"/>
      </c:scatterChart>
      <c:valAx>
        <c:axId val="90614784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90739840"/>
        <c:crosses val="autoZero"/>
        <c:crossBetween val="midCat"/>
      </c:valAx>
      <c:valAx>
        <c:axId val="907398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N0 (ppm)</a:t>
                </a:r>
              </a:p>
            </c:rich>
          </c:tx>
          <c:layout>
            <c:manualLayout>
              <c:xMode val="edge"/>
              <c:yMode val="edge"/>
              <c:x val="1.1714589989350406E-2"/>
              <c:y val="0.438071848388895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906147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4762</xdr:rowOff>
    </xdr:from>
    <xdr:to>
      <xdr:col>12</xdr:col>
      <xdr:colOff>304800</xdr:colOff>
      <xdr:row>15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835"/>
  <sheetViews>
    <sheetView workbookViewId="0">
      <pane xSplit="2" ySplit="3" topLeftCell="BR580" activePane="bottomRight" state="frozen"/>
      <selection pane="topRight" activeCell="C1" sqref="C1"/>
      <selection pane="bottomLeft" activeCell="A4" sqref="A4"/>
      <selection pane="bottomRight" activeCell="A457" sqref="A457:BV593"/>
    </sheetView>
  </sheetViews>
  <sheetFormatPr defaultRowHeight="15" x14ac:dyDescent="0.25"/>
  <cols>
    <col min="1" max="1" width="16" style="4" customWidth="1"/>
    <col min="2" max="2" width="15.5703125" style="4" customWidth="1"/>
    <col min="3" max="3" width="13" style="4" customWidth="1"/>
    <col min="4" max="4" width="11.5703125" style="4" customWidth="1"/>
    <col min="5" max="5" width="16.7109375" style="4" bestFit="1" customWidth="1"/>
    <col min="6" max="6" width="16" style="4" customWidth="1"/>
    <col min="7" max="7" width="11.85546875" style="4" bestFit="1" customWidth="1"/>
    <col min="8" max="8" width="8.85546875" style="4" bestFit="1" customWidth="1"/>
    <col min="9" max="9" width="9.85546875" style="4" bestFit="1" customWidth="1"/>
    <col min="10" max="10" width="10.42578125" style="4" bestFit="1" customWidth="1"/>
    <col min="11" max="11" width="27.28515625" style="4" bestFit="1" customWidth="1"/>
    <col min="12" max="12" width="29.42578125" style="4" customWidth="1"/>
    <col min="13" max="13" width="7.85546875" style="4" bestFit="1" customWidth="1"/>
    <col min="14" max="14" width="10" style="4" bestFit="1" customWidth="1"/>
    <col min="15" max="17" width="9.140625" style="4"/>
    <col min="18" max="19" width="10.140625" style="4" bestFit="1" customWidth="1"/>
    <col min="20" max="20" width="11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8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2" width="11.5703125" style="4" bestFit="1" customWidth="1"/>
    <col min="43" max="43" width="10" style="4" bestFit="1" customWidth="1"/>
    <col min="44" max="44" width="10.7109375" style="4" bestFit="1" customWidth="1"/>
    <col min="45" max="45" width="9.28515625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1.85546875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7.85546875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4" width="10.7109375" style="4" bestFit="1" customWidth="1"/>
    <col min="75" max="16384" width="9.140625" style="4"/>
  </cols>
  <sheetData>
    <row r="1" spans="1:74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</row>
    <row r="2" spans="1:74" s="1" customFormat="1" x14ac:dyDescent="0.25">
      <c r="A2" s="1" t="s">
        <v>72</v>
      </c>
      <c r="B2" s="1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</row>
    <row r="3" spans="1:74" s="1" customFormat="1" x14ac:dyDescent="0.25">
      <c r="A3" s="1" t="s">
        <v>145</v>
      </c>
      <c r="B3" s="1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</row>
    <row r="4" spans="1:74" x14ac:dyDescent="0.25">
      <c r="A4" s="2">
        <v>42068</v>
      </c>
      <c r="B4" s="3">
        <v>1.0423611111111111E-2</v>
      </c>
      <c r="C4" s="4">
        <v>-0.01</v>
      </c>
      <c r="D4" s="4">
        <v>1E-3</v>
      </c>
      <c r="E4" s="4">
        <v>10</v>
      </c>
      <c r="F4" s="4">
        <v>9.9</v>
      </c>
      <c r="G4" s="4">
        <v>3.4</v>
      </c>
      <c r="H4" s="4">
        <v>-19.7</v>
      </c>
      <c r="J4" s="4">
        <v>20.7</v>
      </c>
      <c r="K4" s="4">
        <v>1</v>
      </c>
      <c r="L4" s="4">
        <v>0</v>
      </c>
      <c r="M4" s="4">
        <v>1E-3</v>
      </c>
      <c r="N4" s="4">
        <v>9.9220000000000006</v>
      </c>
      <c r="O4" s="4">
        <v>3.4</v>
      </c>
      <c r="P4" s="4">
        <v>13.3</v>
      </c>
      <c r="Q4" s="4">
        <v>7.4821999999999997</v>
      </c>
      <c r="R4" s="4">
        <v>2.5640000000000001</v>
      </c>
      <c r="S4" s="4">
        <v>10</v>
      </c>
      <c r="T4" s="4">
        <v>0</v>
      </c>
      <c r="W4" s="4">
        <v>0</v>
      </c>
      <c r="X4" s="4">
        <v>20.7</v>
      </c>
      <c r="Y4" s="4">
        <v>11.9</v>
      </c>
      <c r="Z4" s="4">
        <v>901</v>
      </c>
      <c r="AA4" s="4">
        <v>934</v>
      </c>
      <c r="AB4" s="4">
        <v>873</v>
      </c>
      <c r="AC4" s="4">
        <v>57</v>
      </c>
      <c r="AD4" s="4">
        <v>5.62</v>
      </c>
      <c r="AE4" s="4">
        <v>0.13</v>
      </c>
      <c r="AF4" s="4">
        <v>991</v>
      </c>
      <c r="AG4" s="4">
        <v>-13</v>
      </c>
      <c r="AH4" s="4">
        <v>11</v>
      </c>
      <c r="AI4" s="4">
        <v>30</v>
      </c>
      <c r="AJ4" s="4">
        <v>188</v>
      </c>
      <c r="AK4" s="4">
        <v>138</v>
      </c>
      <c r="AL4" s="4">
        <v>3.1</v>
      </c>
      <c r="AM4" s="4">
        <v>195</v>
      </c>
      <c r="AN4" s="4" t="s">
        <v>155</v>
      </c>
      <c r="AO4" s="4">
        <v>2</v>
      </c>
      <c r="AP4" s="5">
        <v>0.67703703703703699</v>
      </c>
      <c r="AQ4" s="4">
        <v>47.159278</v>
      </c>
      <c r="AR4" s="4">
        <v>-88.489707999999993</v>
      </c>
      <c r="AS4" s="4">
        <v>310.5</v>
      </c>
      <c r="AT4" s="4">
        <v>0</v>
      </c>
      <c r="AU4" s="4">
        <v>12</v>
      </c>
      <c r="AV4" s="4">
        <v>8</v>
      </c>
      <c r="AW4" s="4" t="s">
        <v>201</v>
      </c>
      <c r="AX4" s="4">
        <v>1.9</v>
      </c>
      <c r="AY4" s="4">
        <v>1.1000000000000001</v>
      </c>
      <c r="AZ4" s="4">
        <v>2.4</v>
      </c>
      <c r="BB4" s="4">
        <v>450</v>
      </c>
      <c r="BD4" s="4">
        <v>0.129</v>
      </c>
      <c r="BE4" s="4">
        <v>0</v>
      </c>
      <c r="BF4" s="4">
        <v>0</v>
      </c>
      <c r="BG4" s="4">
        <v>0</v>
      </c>
      <c r="BH4" s="4">
        <v>0</v>
      </c>
      <c r="BI4" s="4">
        <v>0</v>
      </c>
      <c r="BJ4" s="4">
        <v>0</v>
      </c>
      <c r="BK4" s="4">
        <v>0</v>
      </c>
      <c r="BL4" s="4">
        <v>0</v>
      </c>
      <c r="BM4" s="4">
        <v>0</v>
      </c>
      <c r="BN4" s="4">
        <v>0</v>
      </c>
      <c r="BO4" s="4">
        <v>0</v>
      </c>
      <c r="BQ4" s="4">
        <v>0</v>
      </c>
      <c r="BR4" s="4">
        <v>-1.4999999999999999E-2</v>
      </c>
      <c r="BS4" s="4">
        <v>-5</v>
      </c>
      <c r="BT4" s="4">
        <v>0.40300000000000002</v>
      </c>
      <c r="BU4" s="4">
        <v>-0.36656300000000003</v>
      </c>
      <c r="BV4" s="4">
        <v>8.1405999999999992</v>
      </c>
    </row>
    <row r="5" spans="1:74" x14ac:dyDescent="0.25">
      <c r="A5" s="2">
        <v>42068</v>
      </c>
      <c r="B5" s="3">
        <v>1.0435185185185186E-2</v>
      </c>
      <c r="C5" s="4">
        <v>-0.01</v>
      </c>
      <c r="D5" s="4">
        <v>1E-3</v>
      </c>
      <c r="E5" s="4">
        <v>10</v>
      </c>
      <c r="F5" s="4">
        <v>9.9</v>
      </c>
      <c r="G5" s="4">
        <v>3.6</v>
      </c>
      <c r="H5" s="4">
        <v>-21.6</v>
      </c>
      <c r="J5" s="4">
        <v>20.7</v>
      </c>
      <c r="K5" s="4">
        <v>1</v>
      </c>
      <c r="L5" s="4">
        <v>0</v>
      </c>
      <c r="M5" s="4">
        <v>1E-3</v>
      </c>
      <c r="N5" s="4">
        <v>9.9</v>
      </c>
      <c r="O5" s="4">
        <v>3.6</v>
      </c>
      <c r="P5" s="4">
        <v>13.5</v>
      </c>
      <c r="Q5" s="4">
        <v>7.4656000000000002</v>
      </c>
      <c r="R5" s="4">
        <v>2.7147999999999999</v>
      </c>
      <c r="S5" s="4">
        <v>10.199999999999999</v>
      </c>
      <c r="T5" s="4">
        <v>0</v>
      </c>
      <c r="W5" s="4">
        <v>0</v>
      </c>
      <c r="X5" s="4">
        <v>20.7</v>
      </c>
      <c r="Y5" s="4">
        <v>11.9</v>
      </c>
      <c r="Z5" s="4">
        <v>901</v>
      </c>
      <c r="AA5" s="4">
        <v>934</v>
      </c>
      <c r="AB5" s="4">
        <v>872</v>
      </c>
      <c r="AC5" s="4">
        <v>57</v>
      </c>
      <c r="AD5" s="4">
        <v>5.62</v>
      </c>
      <c r="AE5" s="4">
        <v>0.13</v>
      </c>
      <c r="AF5" s="4">
        <v>991</v>
      </c>
      <c r="AG5" s="4">
        <v>-13</v>
      </c>
      <c r="AH5" s="4">
        <v>11.200799</v>
      </c>
      <c r="AI5" s="4">
        <v>30</v>
      </c>
      <c r="AJ5" s="4">
        <v>188</v>
      </c>
      <c r="AK5" s="4">
        <v>138</v>
      </c>
      <c r="AL5" s="4">
        <v>3</v>
      </c>
      <c r="AM5" s="4">
        <v>195</v>
      </c>
      <c r="AN5" s="4" t="s">
        <v>155</v>
      </c>
      <c r="AO5" s="4">
        <v>2</v>
      </c>
      <c r="AP5" s="5">
        <v>0.67703703703703699</v>
      </c>
      <c r="AQ5" s="4">
        <v>47.159278</v>
      </c>
      <c r="AR5" s="4">
        <v>-88.489707999999993</v>
      </c>
      <c r="AS5" s="4">
        <v>310.5</v>
      </c>
      <c r="AT5" s="4">
        <v>0</v>
      </c>
      <c r="AU5" s="4">
        <v>12</v>
      </c>
      <c r="AV5" s="4">
        <v>8</v>
      </c>
      <c r="AW5" s="4" t="s">
        <v>201</v>
      </c>
      <c r="AX5" s="4">
        <v>1.9</v>
      </c>
      <c r="AY5" s="4">
        <v>1.1000000000000001</v>
      </c>
      <c r="AZ5" s="4">
        <v>2.4</v>
      </c>
      <c r="BB5" s="4">
        <v>450</v>
      </c>
      <c r="BD5" s="4">
        <v>0.129</v>
      </c>
      <c r="BE5" s="4">
        <v>0</v>
      </c>
      <c r="BF5" s="4">
        <v>0</v>
      </c>
      <c r="BG5" s="4">
        <v>0</v>
      </c>
      <c r="BH5" s="4">
        <v>0</v>
      </c>
      <c r="BI5" s="4">
        <v>0</v>
      </c>
      <c r="BJ5" s="4">
        <v>0</v>
      </c>
      <c r="BK5" s="4">
        <v>0</v>
      </c>
      <c r="BL5" s="4">
        <v>0</v>
      </c>
      <c r="BM5" s="4">
        <v>0</v>
      </c>
      <c r="BN5" s="4">
        <v>0</v>
      </c>
      <c r="BO5" s="4">
        <v>0</v>
      </c>
      <c r="BQ5" s="4">
        <v>0</v>
      </c>
      <c r="BR5" s="4">
        <v>-1.4999999999999999E-2</v>
      </c>
      <c r="BS5" s="4">
        <v>-5</v>
      </c>
      <c r="BT5" s="4">
        <v>0.40259800000000001</v>
      </c>
      <c r="BU5" s="4">
        <v>-0.36656300000000003</v>
      </c>
      <c r="BV5" s="4">
        <v>8.1324880000000004</v>
      </c>
    </row>
    <row r="6" spans="1:74" x14ac:dyDescent="0.25">
      <c r="A6" s="2">
        <v>42068</v>
      </c>
      <c r="B6" s="3">
        <v>1.044675925925926E-2</v>
      </c>
      <c r="C6" s="4">
        <v>-0.01</v>
      </c>
      <c r="D6" s="4">
        <v>1E-3</v>
      </c>
      <c r="E6" s="4">
        <v>10</v>
      </c>
      <c r="F6" s="4">
        <v>9.9</v>
      </c>
      <c r="G6" s="4">
        <v>3.6</v>
      </c>
      <c r="H6" s="4">
        <v>-40.1</v>
      </c>
      <c r="J6" s="4">
        <v>20.7</v>
      </c>
      <c r="K6" s="4">
        <v>1</v>
      </c>
      <c r="L6" s="4">
        <v>0</v>
      </c>
      <c r="M6" s="4">
        <v>1E-3</v>
      </c>
      <c r="N6" s="4">
        <v>9.9</v>
      </c>
      <c r="O6" s="4">
        <v>3.6</v>
      </c>
      <c r="P6" s="4">
        <v>13.5</v>
      </c>
      <c r="Q6" s="4">
        <v>7.4656000000000002</v>
      </c>
      <c r="R6" s="4">
        <v>2.7147999999999999</v>
      </c>
      <c r="S6" s="4">
        <v>10.199999999999999</v>
      </c>
      <c r="T6" s="4">
        <v>0</v>
      </c>
      <c r="W6" s="4">
        <v>0</v>
      </c>
      <c r="X6" s="4">
        <v>20.7</v>
      </c>
      <c r="Y6" s="4">
        <v>11.9</v>
      </c>
      <c r="Z6" s="4">
        <v>901</v>
      </c>
      <c r="AA6" s="4">
        <v>931</v>
      </c>
      <c r="AB6" s="4">
        <v>869</v>
      </c>
      <c r="AC6" s="4">
        <v>57</v>
      </c>
      <c r="AD6" s="4">
        <v>5.62</v>
      </c>
      <c r="AE6" s="4">
        <v>0.13</v>
      </c>
      <c r="AF6" s="4">
        <v>991</v>
      </c>
      <c r="AG6" s="4">
        <v>-13</v>
      </c>
      <c r="AH6" s="4">
        <v>12</v>
      </c>
      <c r="AI6" s="4">
        <v>30</v>
      </c>
      <c r="AJ6" s="4">
        <v>188</v>
      </c>
      <c r="AK6" s="4">
        <v>138</v>
      </c>
      <c r="AL6" s="4">
        <v>2.7</v>
      </c>
      <c r="AM6" s="4">
        <v>195</v>
      </c>
      <c r="AN6" s="4" t="s">
        <v>155</v>
      </c>
      <c r="AO6" s="4">
        <v>2</v>
      </c>
      <c r="AP6" s="5">
        <v>0.67704861111111114</v>
      </c>
      <c r="AQ6" s="4">
        <v>47.159278</v>
      </c>
      <c r="AR6" s="4">
        <v>-88.489707999999993</v>
      </c>
      <c r="AS6" s="4">
        <v>310.5</v>
      </c>
      <c r="AT6" s="4">
        <v>0</v>
      </c>
      <c r="AU6" s="4">
        <v>12</v>
      </c>
      <c r="AV6" s="4">
        <v>9</v>
      </c>
      <c r="AW6" s="4" t="s">
        <v>201</v>
      </c>
      <c r="AX6" s="4">
        <v>1.9958</v>
      </c>
      <c r="AY6" s="4">
        <v>1.1000000000000001</v>
      </c>
      <c r="AZ6" s="4">
        <v>2.4958</v>
      </c>
      <c r="BB6" s="4">
        <v>450</v>
      </c>
      <c r="BD6" s="4">
        <v>0.129</v>
      </c>
      <c r="BE6" s="4">
        <v>0</v>
      </c>
      <c r="BF6" s="4">
        <v>0</v>
      </c>
      <c r="BG6" s="4">
        <v>0</v>
      </c>
      <c r="BH6" s="4">
        <v>0</v>
      </c>
      <c r="BI6" s="4">
        <v>0</v>
      </c>
      <c r="BJ6" s="4">
        <v>0</v>
      </c>
      <c r="BK6" s="4">
        <v>0</v>
      </c>
      <c r="BL6" s="4">
        <v>0</v>
      </c>
      <c r="BM6" s="4">
        <v>0</v>
      </c>
      <c r="BN6" s="4">
        <v>0</v>
      </c>
      <c r="BO6" s="4">
        <v>0</v>
      </c>
      <c r="BQ6" s="4">
        <v>0</v>
      </c>
      <c r="BR6" s="4">
        <v>-1.52E-2</v>
      </c>
      <c r="BS6" s="4">
        <v>-5</v>
      </c>
      <c r="BT6" s="4">
        <v>0.4012</v>
      </c>
      <c r="BU6" s="4">
        <v>-0.371446</v>
      </c>
      <c r="BV6" s="4">
        <v>8.1042360000000002</v>
      </c>
    </row>
    <row r="7" spans="1:74" x14ac:dyDescent="0.25">
      <c r="A7" s="2">
        <v>42068</v>
      </c>
      <c r="B7" s="3">
        <v>1.0458333333333333E-2</v>
      </c>
      <c r="C7" s="4">
        <v>-0.01</v>
      </c>
      <c r="D7" s="4">
        <v>1E-3</v>
      </c>
      <c r="E7" s="4">
        <v>10</v>
      </c>
      <c r="F7" s="4">
        <v>9.9</v>
      </c>
      <c r="G7" s="4">
        <v>3.6</v>
      </c>
      <c r="H7" s="4">
        <v>-23.9</v>
      </c>
      <c r="J7" s="4">
        <v>20.7</v>
      </c>
      <c r="K7" s="4">
        <v>1</v>
      </c>
      <c r="L7" s="4">
        <v>0</v>
      </c>
      <c r="M7" s="4">
        <v>1E-3</v>
      </c>
      <c r="N7" s="4">
        <v>9.9</v>
      </c>
      <c r="O7" s="4">
        <v>3.6</v>
      </c>
      <c r="P7" s="4">
        <v>13.5</v>
      </c>
      <c r="Q7" s="4">
        <v>7.4656000000000002</v>
      </c>
      <c r="R7" s="4">
        <v>2.7147999999999999</v>
      </c>
      <c r="S7" s="4">
        <v>10.199999999999999</v>
      </c>
      <c r="T7" s="4">
        <v>0</v>
      </c>
      <c r="W7" s="4">
        <v>0</v>
      </c>
      <c r="X7" s="4">
        <v>20.7</v>
      </c>
      <c r="Y7" s="4">
        <v>11.9</v>
      </c>
      <c r="Z7" s="4">
        <v>901</v>
      </c>
      <c r="AA7" s="4">
        <v>929</v>
      </c>
      <c r="AB7" s="4">
        <v>869</v>
      </c>
      <c r="AC7" s="4">
        <v>57</v>
      </c>
      <c r="AD7" s="4">
        <v>5.62</v>
      </c>
      <c r="AE7" s="4">
        <v>0.13</v>
      </c>
      <c r="AF7" s="4">
        <v>991</v>
      </c>
      <c r="AG7" s="4">
        <v>-13</v>
      </c>
      <c r="AH7" s="4">
        <v>12</v>
      </c>
      <c r="AI7" s="4">
        <v>30</v>
      </c>
      <c r="AJ7" s="4">
        <v>188</v>
      </c>
      <c r="AK7" s="4">
        <v>138.19999999999999</v>
      </c>
      <c r="AL7" s="4">
        <v>2.9</v>
      </c>
      <c r="AM7" s="4">
        <v>195</v>
      </c>
      <c r="AN7" s="4" t="s">
        <v>155</v>
      </c>
      <c r="AO7" s="4">
        <v>2</v>
      </c>
      <c r="AP7" s="5">
        <v>0.67706018518518529</v>
      </c>
      <c r="AQ7" s="4">
        <v>47.159278</v>
      </c>
      <c r="AR7" s="4">
        <v>-88.489707999999993</v>
      </c>
      <c r="AS7" s="4">
        <v>310.5</v>
      </c>
      <c r="AT7" s="4">
        <v>0</v>
      </c>
      <c r="AU7" s="4">
        <v>12</v>
      </c>
      <c r="AV7" s="4">
        <v>9</v>
      </c>
      <c r="AW7" s="4" t="s">
        <v>202</v>
      </c>
      <c r="AX7" s="4">
        <v>2</v>
      </c>
      <c r="AY7" s="4">
        <v>1.1000000000000001</v>
      </c>
      <c r="AZ7" s="4">
        <v>2.5</v>
      </c>
      <c r="BB7" s="4">
        <v>450</v>
      </c>
      <c r="BD7" s="4">
        <v>0.129</v>
      </c>
      <c r="BE7" s="4">
        <v>0</v>
      </c>
      <c r="BF7" s="4">
        <v>0</v>
      </c>
      <c r="BG7" s="4">
        <v>0</v>
      </c>
      <c r="BH7" s="4">
        <v>0</v>
      </c>
      <c r="BI7" s="4">
        <v>0</v>
      </c>
      <c r="BJ7" s="4">
        <v>0</v>
      </c>
      <c r="BK7" s="4">
        <v>0</v>
      </c>
      <c r="BL7" s="4">
        <v>0</v>
      </c>
      <c r="BM7" s="4">
        <v>0</v>
      </c>
      <c r="BN7" s="4">
        <v>0</v>
      </c>
      <c r="BO7" s="4">
        <v>0</v>
      </c>
      <c r="BQ7" s="4">
        <v>0</v>
      </c>
      <c r="BR7" s="4">
        <v>-1.5403E-2</v>
      </c>
      <c r="BS7" s="4">
        <v>-5</v>
      </c>
      <c r="BT7" s="4">
        <v>0.40219899999999997</v>
      </c>
      <c r="BU7" s="4">
        <v>-0.376411</v>
      </c>
      <c r="BV7" s="4">
        <v>8.1244200000000006</v>
      </c>
    </row>
    <row r="8" spans="1:74" x14ac:dyDescent="0.25">
      <c r="A8" s="2">
        <v>42068</v>
      </c>
      <c r="B8" s="3">
        <v>1.0469907407407407E-2</v>
      </c>
      <c r="C8" s="4">
        <v>-0.01</v>
      </c>
      <c r="D8" s="4">
        <v>1E-3</v>
      </c>
      <c r="E8" s="4">
        <v>10</v>
      </c>
      <c r="F8" s="4">
        <v>9.9</v>
      </c>
      <c r="G8" s="4">
        <v>3.6</v>
      </c>
      <c r="H8" s="4">
        <v>-46.1</v>
      </c>
      <c r="J8" s="4">
        <v>20.7</v>
      </c>
      <c r="K8" s="4">
        <v>1</v>
      </c>
      <c r="L8" s="4">
        <v>0</v>
      </c>
      <c r="M8" s="4">
        <v>1E-3</v>
      </c>
      <c r="N8" s="4">
        <v>9.9</v>
      </c>
      <c r="O8" s="4">
        <v>3.6</v>
      </c>
      <c r="P8" s="4">
        <v>13.5</v>
      </c>
      <c r="Q8" s="4">
        <v>7.4657</v>
      </c>
      <c r="R8" s="4">
        <v>2.7147999999999999</v>
      </c>
      <c r="S8" s="4">
        <v>10.199999999999999</v>
      </c>
      <c r="T8" s="4">
        <v>0</v>
      </c>
      <c r="W8" s="4">
        <v>0</v>
      </c>
      <c r="X8" s="4">
        <v>20.7</v>
      </c>
      <c r="Y8" s="4">
        <v>12</v>
      </c>
      <c r="Z8" s="4">
        <v>901</v>
      </c>
      <c r="AA8" s="4">
        <v>928</v>
      </c>
      <c r="AB8" s="4">
        <v>870</v>
      </c>
      <c r="AC8" s="4">
        <v>57</v>
      </c>
      <c r="AD8" s="4">
        <v>5.62</v>
      </c>
      <c r="AE8" s="4">
        <v>0.13</v>
      </c>
      <c r="AF8" s="4">
        <v>991</v>
      </c>
      <c r="AG8" s="4">
        <v>-13</v>
      </c>
      <c r="AH8" s="4">
        <v>12</v>
      </c>
      <c r="AI8" s="4">
        <v>30</v>
      </c>
      <c r="AJ8" s="4">
        <v>188</v>
      </c>
      <c r="AK8" s="4">
        <v>139</v>
      </c>
      <c r="AL8" s="4">
        <v>2.7</v>
      </c>
      <c r="AM8" s="4">
        <v>195</v>
      </c>
      <c r="AN8" s="4" t="s">
        <v>155</v>
      </c>
      <c r="AO8" s="4">
        <v>2</v>
      </c>
      <c r="AP8" s="5">
        <v>0.67707175925925922</v>
      </c>
      <c r="AQ8" s="4">
        <v>47.159278</v>
      </c>
      <c r="AR8" s="4">
        <v>-88.489707999999993</v>
      </c>
      <c r="AS8" s="4">
        <v>310.10000000000002</v>
      </c>
      <c r="AT8" s="4">
        <v>0</v>
      </c>
      <c r="AU8" s="4">
        <v>12</v>
      </c>
      <c r="AV8" s="4">
        <v>9</v>
      </c>
      <c r="AW8" s="4" t="s">
        <v>202</v>
      </c>
      <c r="AX8" s="4">
        <v>2.0958000000000001</v>
      </c>
      <c r="AY8" s="4">
        <v>1.0042</v>
      </c>
      <c r="AZ8" s="4">
        <v>2.5</v>
      </c>
      <c r="BB8" s="4">
        <v>450</v>
      </c>
      <c r="BD8" s="4">
        <v>0.129</v>
      </c>
      <c r="BE8" s="4">
        <v>0</v>
      </c>
      <c r="BF8" s="4">
        <v>0</v>
      </c>
      <c r="BG8" s="4">
        <v>0</v>
      </c>
      <c r="BH8" s="4">
        <v>0</v>
      </c>
      <c r="BI8" s="4">
        <v>0</v>
      </c>
      <c r="BJ8" s="4">
        <v>0</v>
      </c>
      <c r="BK8" s="4">
        <v>0</v>
      </c>
      <c r="BL8" s="4">
        <v>0</v>
      </c>
      <c r="BM8" s="4">
        <v>0</v>
      </c>
      <c r="BN8" s="4">
        <v>0</v>
      </c>
      <c r="BO8" s="4">
        <v>0</v>
      </c>
      <c r="BQ8" s="4">
        <v>0</v>
      </c>
      <c r="BR8" s="4">
        <v>-1.3795999999999999E-2</v>
      </c>
      <c r="BS8" s="4">
        <v>-5</v>
      </c>
      <c r="BT8" s="4">
        <v>0.40260200000000002</v>
      </c>
      <c r="BU8" s="4">
        <v>-0.33714</v>
      </c>
      <c r="BV8" s="4">
        <v>8.1325599999999998</v>
      </c>
    </row>
    <row r="9" spans="1:74" x14ac:dyDescent="0.25">
      <c r="A9" s="2">
        <v>42068</v>
      </c>
      <c r="B9" s="3">
        <v>1.0481481481481482E-2</v>
      </c>
      <c r="C9" s="4">
        <v>-0.01</v>
      </c>
      <c r="D9" s="4">
        <v>1E-3</v>
      </c>
      <c r="E9" s="4">
        <v>10</v>
      </c>
      <c r="F9" s="4">
        <v>9.9</v>
      </c>
      <c r="G9" s="4">
        <v>3.6</v>
      </c>
      <c r="H9" s="4">
        <v>-32.9</v>
      </c>
      <c r="J9" s="4">
        <v>20.7</v>
      </c>
      <c r="K9" s="4">
        <v>1</v>
      </c>
      <c r="L9" s="4">
        <v>0</v>
      </c>
      <c r="M9" s="4">
        <v>1E-3</v>
      </c>
      <c r="N9" s="4">
        <v>9.9</v>
      </c>
      <c r="O9" s="4">
        <v>3.6</v>
      </c>
      <c r="P9" s="4">
        <v>13.5</v>
      </c>
      <c r="Q9" s="4">
        <v>7.4657999999999998</v>
      </c>
      <c r="R9" s="4">
        <v>2.7147999999999999</v>
      </c>
      <c r="S9" s="4">
        <v>10.199999999999999</v>
      </c>
      <c r="T9" s="4">
        <v>0</v>
      </c>
      <c r="W9" s="4">
        <v>0</v>
      </c>
      <c r="X9" s="4">
        <v>20.7</v>
      </c>
      <c r="Y9" s="4">
        <v>11.9</v>
      </c>
      <c r="Z9" s="4">
        <v>902</v>
      </c>
      <c r="AA9" s="4">
        <v>927</v>
      </c>
      <c r="AB9" s="4">
        <v>872</v>
      </c>
      <c r="AC9" s="4">
        <v>57</v>
      </c>
      <c r="AD9" s="4">
        <v>5.63</v>
      </c>
      <c r="AE9" s="4">
        <v>0.13</v>
      </c>
      <c r="AF9" s="4">
        <v>990</v>
      </c>
      <c r="AG9" s="4">
        <v>-13</v>
      </c>
      <c r="AH9" s="4">
        <v>12</v>
      </c>
      <c r="AI9" s="4">
        <v>30</v>
      </c>
      <c r="AJ9" s="4">
        <v>188</v>
      </c>
      <c r="AK9" s="4">
        <v>139</v>
      </c>
      <c r="AL9" s="4">
        <v>2.7</v>
      </c>
      <c r="AM9" s="4">
        <v>195</v>
      </c>
      <c r="AN9" s="4" t="s">
        <v>155</v>
      </c>
      <c r="AO9" s="4">
        <v>2</v>
      </c>
      <c r="AP9" s="5">
        <v>0.67708333333333337</v>
      </c>
      <c r="AQ9" s="4">
        <v>47.159278</v>
      </c>
      <c r="AR9" s="4">
        <v>-88.489707999999993</v>
      </c>
      <c r="AS9" s="4">
        <v>310</v>
      </c>
      <c r="AT9" s="4">
        <v>0</v>
      </c>
      <c r="AU9" s="4">
        <v>12</v>
      </c>
      <c r="AV9" s="4">
        <v>9</v>
      </c>
      <c r="AW9" s="4" t="s">
        <v>202</v>
      </c>
      <c r="AX9" s="4">
        <v>2.1</v>
      </c>
      <c r="AY9" s="4">
        <v>1</v>
      </c>
      <c r="AZ9" s="4">
        <v>2.5</v>
      </c>
      <c r="BB9" s="4">
        <v>450</v>
      </c>
      <c r="BD9" s="4">
        <v>0.129</v>
      </c>
      <c r="BE9" s="4">
        <v>0</v>
      </c>
      <c r="BF9" s="4">
        <v>0</v>
      </c>
      <c r="BG9" s="4">
        <v>0</v>
      </c>
      <c r="BH9" s="4">
        <v>0</v>
      </c>
      <c r="BI9" s="4">
        <v>0</v>
      </c>
      <c r="BJ9" s="4">
        <v>0</v>
      </c>
      <c r="BK9" s="4">
        <v>0</v>
      </c>
      <c r="BL9" s="4">
        <v>0</v>
      </c>
      <c r="BM9" s="4">
        <v>0</v>
      </c>
      <c r="BN9" s="4">
        <v>0</v>
      </c>
      <c r="BO9" s="4">
        <v>0</v>
      </c>
      <c r="BQ9" s="4">
        <v>0</v>
      </c>
      <c r="BR9" s="4">
        <v>-1.6601999999999999E-2</v>
      </c>
      <c r="BS9" s="4">
        <v>-5</v>
      </c>
      <c r="BT9" s="4">
        <v>0.40139799999999998</v>
      </c>
      <c r="BU9" s="4">
        <v>-0.40570200000000001</v>
      </c>
      <c r="BV9" s="4">
        <v>8.1082479999999997</v>
      </c>
    </row>
    <row r="10" spans="1:74" x14ac:dyDescent="0.25">
      <c r="A10" s="2">
        <v>42068</v>
      </c>
      <c r="B10" s="3">
        <v>1.0493055555555554E-2</v>
      </c>
      <c r="C10" s="4">
        <v>-0.01</v>
      </c>
      <c r="D10" s="4">
        <v>1E-3</v>
      </c>
      <c r="E10" s="4">
        <v>10</v>
      </c>
      <c r="F10" s="4">
        <v>9.9</v>
      </c>
      <c r="G10" s="4">
        <v>3.6</v>
      </c>
      <c r="H10" s="4">
        <v>-17.100000000000001</v>
      </c>
      <c r="J10" s="4">
        <v>20.7</v>
      </c>
      <c r="K10" s="4">
        <v>1</v>
      </c>
      <c r="L10" s="4">
        <v>0</v>
      </c>
      <c r="M10" s="4">
        <v>1E-3</v>
      </c>
      <c r="N10" s="4">
        <v>9.9</v>
      </c>
      <c r="O10" s="4">
        <v>3.6</v>
      </c>
      <c r="P10" s="4">
        <v>13.5</v>
      </c>
      <c r="Q10" s="4">
        <v>7.4657</v>
      </c>
      <c r="R10" s="4">
        <v>2.7147999999999999</v>
      </c>
      <c r="S10" s="4">
        <v>10.199999999999999</v>
      </c>
      <c r="T10" s="4">
        <v>0</v>
      </c>
      <c r="W10" s="4">
        <v>0</v>
      </c>
      <c r="X10" s="4">
        <v>20.7</v>
      </c>
      <c r="Y10" s="4">
        <v>11.9</v>
      </c>
      <c r="Z10" s="4">
        <v>901</v>
      </c>
      <c r="AA10" s="4">
        <v>930</v>
      </c>
      <c r="AB10" s="4">
        <v>870</v>
      </c>
      <c r="AC10" s="4">
        <v>57</v>
      </c>
      <c r="AD10" s="4">
        <v>5.62</v>
      </c>
      <c r="AE10" s="4">
        <v>0.13</v>
      </c>
      <c r="AF10" s="4">
        <v>991</v>
      </c>
      <c r="AG10" s="4">
        <v>-13</v>
      </c>
      <c r="AH10" s="4">
        <v>12</v>
      </c>
      <c r="AI10" s="4">
        <v>30</v>
      </c>
      <c r="AJ10" s="4">
        <v>188</v>
      </c>
      <c r="AK10" s="4">
        <v>139</v>
      </c>
      <c r="AL10" s="4">
        <v>3</v>
      </c>
      <c r="AM10" s="4">
        <v>195</v>
      </c>
      <c r="AN10" s="4" t="s">
        <v>155</v>
      </c>
      <c r="AO10" s="4">
        <v>2</v>
      </c>
      <c r="AP10" s="5">
        <v>0.67709490740740741</v>
      </c>
      <c r="AQ10" s="4">
        <v>47.159278</v>
      </c>
      <c r="AR10" s="4">
        <v>-88.489707999999993</v>
      </c>
      <c r="AS10" s="4">
        <v>309.89999999999998</v>
      </c>
      <c r="AT10" s="4">
        <v>0</v>
      </c>
      <c r="AU10" s="4">
        <v>12</v>
      </c>
      <c r="AV10" s="4">
        <v>9</v>
      </c>
      <c r="AW10" s="4" t="s">
        <v>202</v>
      </c>
      <c r="AX10" s="4">
        <v>2.1</v>
      </c>
      <c r="AY10" s="4">
        <v>1</v>
      </c>
      <c r="AZ10" s="4">
        <v>2.5</v>
      </c>
      <c r="BB10" s="4">
        <v>450</v>
      </c>
      <c r="BD10" s="4">
        <v>0.129</v>
      </c>
      <c r="BE10" s="4">
        <v>0</v>
      </c>
      <c r="BF10" s="4">
        <v>0</v>
      </c>
      <c r="BG10" s="4">
        <v>0</v>
      </c>
      <c r="BH10" s="4">
        <v>0</v>
      </c>
      <c r="BI10" s="4">
        <v>0</v>
      </c>
      <c r="BJ10" s="4">
        <v>0</v>
      </c>
      <c r="BK10" s="4">
        <v>0</v>
      </c>
      <c r="BL10" s="4">
        <v>0</v>
      </c>
      <c r="BM10" s="4">
        <v>0</v>
      </c>
      <c r="BN10" s="4">
        <v>0</v>
      </c>
      <c r="BO10" s="4">
        <v>0</v>
      </c>
      <c r="BQ10" s="4">
        <v>0</v>
      </c>
      <c r="BR10" s="4">
        <v>-1.52E-2</v>
      </c>
      <c r="BS10" s="4">
        <v>-5</v>
      </c>
      <c r="BT10" s="4">
        <v>0.40279999999999999</v>
      </c>
      <c r="BU10" s="4">
        <v>-0.371446</v>
      </c>
      <c r="BV10" s="4">
        <v>8.1365639999999999</v>
      </c>
    </row>
    <row r="11" spans="1:74" x14ac:dyDescent="0.25">
      <c r="A11" s="2">
        <v>42068</v>
      </c>
      <c r="B11" s="3">
        <v>1.0504629629629629E-2</v>
      </c>
      <c r="C11" s="4">
        <v>-0.01</v>
      </c>
      <c r="D11" s="4">
        <v>1E-3</v>
      </c>
      <c r="E11" s="4">
        <v>10</v>
      </c>
      <c r="F11" s="4">
        <v>9.6999999999999993</v>
      </c>
      <c r="G11" s="4">
        <v>3.6</v>
      </c>
      <c r="H11" s="4">
        <v>-40.1</v>
      </c>
      <c r="J11" s="4">
        <v>20.7</v>
      </c>
      <c r="K11" s="4">
        <v>1</v>
      </c>
      <c r="L11" s="4">
        <v>0</v>
      </c>
      <c r="M11" s="4">
        <v>1E-3</v>
      </c>
      <c r="N11" s="4">
        <v>9.7219999999999995</v>
      </c>
      <c r="O11" s="4">
        <v>3.6</v>
      </c>
      <c r="P11" s="4">
        <v>13.3</v>
      </c>
      <c r="Q11" s="4">
        <v>7.3310000000000004</v>
      </c>
      <c r="R11" s="4">
        <v>2.7145999999999999</v>
      </c>
      <c r="S11" s="4">
        <v>10</v>
      </c>
      <c r="T11" s="4">
        <v>0</v>
      </c>
      <c r="W11" s="4">
        <v>0</v>
      </c>
      <c r="X11" s="4">
        <v>20.7</v>
      </c>
      <c r="Y11" s="4">
        <v>11.9</v>
      </c>
      <c r="Z11" s="4">
        <v>901</v>
      </c>
      <c r="AA11" s="4">
        <v>932</v>
      </c>
      <c r="AB11" s="4">
        <v>871</v>
      </c>
      <c r="AC11" s="4">
        <v>56.8</v>
      </c>
      <c r="AD11" s="4">
        <v>5.61</v>
      </c>
      <c r="AE11" s="4">
        <v>0.13</v>
      </c>
      <c r="AF11" s="4">
        <v>990</v>
      </c>
      <c r="AG11" s="4">
        <v>-13</v>
      </c>
      <c r="AH11" s="4">
        <v>12</v>
      </c>
      <c r="AI11" s="4">
        <v>30</v>
      </c>
      <c r="AJ11" s="4">
        <v>188</v>
      </c>
      <c r="AK11" s="4">
        <v>139</v>
      </c>
      <c r="AL11" s="4">
        <v>2.9</v>
      </c>
      <c r="AM11" s="4">
        <v>195</v>
      </c>
      <c r="AN11" s="4" t="s">
        <v>155</v>
      </c>
      <c r="AO11" s="4">
        <v>2</v>
      </c>
      <c r="AP11" s="5">
        <v>0.67710648148148145</v>
      </c>
      <c r="AQ11" s="4">
        <v>47.159278</v>
      </c>
      <c r="AR11" s="4">
        <v>-88.489707999999993</v>
      </c>
      <c r="AS11" s="4">
        <v>309.89999999999998</v>
      </c>
      <c r="AT11" s="4">
        <v>0</v>
      </c>
      <c r="AU11" s="4">
        <v>12</v>
      </c>
      <c r="AV11" s="4">
        <v>9</v>
      </c>
      <c r="AW11" s="4" t="s">
        <v>202</v>
      </c>
      <c r="AX11" s="4">
        <v>2.1</v>
      </c>
      <c r="AY11" s="4">
        <v>1</v>
      </c>
      <c r="AZ11" s="4">
        <v>2.5</v>
      </c>
      <c r="BB11" s="4">
        <v>450</v>
      </c>
      <c r="BD11" s="4">
        <v>0.129</v>
      </c>
      <c r="BE11" s="4">
        <v>0</v>
      </c>
      <c r="BF11" s="4">
        <v>0</v>
      </c>
      <c r="BG11" s="4">
        <v>0</v>
      </c>
      <c r="BH11" s="4">
        <v>0</v>
      </c>
      <c r="BI11" s="4">
        <v>0</v>
      </c>
      <c r="BJ11" s="4">
        <v>0</v>
      </c>
      <c r="BK11" s="4">
        <v>0</v>
      </c>
      <c r="BL11" s="4">
        <v>0</v>
      </c>
      <c r="BM11" s="4">
        <v>0</v>
      </c>
      <c r="BN11" s="4">
        <v>0</v>
      </c>
      <c r="BO11" s="4">
        <v>0</v>
      </c>
      <c r="BQ11" s="4">
        <v>0</v>
      </c>
      <c r="BR11" s="4">
        <v>-1.6199999999999999E-2</v>
      </c>
      <c r="BS11" s="4">
        <v>-5</v>
      </c>
      <c r="BT11" s="4">
        <v>0.40200000000000002</v>
      </c>
      <c r="BU11" s="4">
        <v>-0.39589299999999999</v>
      </c>
      <c r="BV11" s="4">
        <v>8.1204000000000001</v>
      </c>
    </row>
    <row r="12" spans="1:74" x14ac:dyDescent="0.25">
      <c r="A12" s="2">
        <v>42068</v>
      </c>
      <c r="B12" s="3">
        <v>1.0516203703703703E-2</v>
      </c>
      <c r="C12" s="4">
        <v>-0.01</v>
      </c>
      <c r="D12" s="4">
        <v>1E-3</v>
      </c>
      <c r="E12" s="4">
        <v>10</v>
      </c>
      <c r="F12" s="4">
        <v>9.6999999999999993</v>
      </c>
      <c r="G12" s="4">
        <v>3.6</v>
      </c>
      <c r="H12" s="4">
        <v>-14.2</v>
      </c>
      <c r="J12" s="4">
        <v>20.7</v>
      </c>
      <c r="K12" s="4">
        <v>1</v>
      </c>
      <c r="L12" s="4">
        <v>0</v>
      </c>
      <c r="M12" s="4">
        <v>1E-3</v>
      </c>
      <c r="N12" s="4">
        <v>9.6999999999999993</v>
      </c>
      <c r="O12" s="4">
        <v>3.6</v>
      </c>
      <c r="P12" s="4">
        <v>13.3</v>
      </c>
      <c r="Q12" s="4">
        <v>7.3124000000000002</v>
      </c>
      <c r="R12" s="4">
        <v>2.7139000000000002</v>
      </c>
      <c r="S12" s="4">
        <v>10</v>
      </c>
      <c r="T12" s="4">
        <v>0</v>
      </c>
      <c r="W12" s="4">
        <v>0</v>
      </c>
      <c r="X12" s="4">
        <v>20.7</v>
      </c>
      <c r="Y12" s="4">
        <v>11.9</v>
      </c>
      <c r="Z12" s="4">
        <v>901</v>
      </c>
      <c r="AA12" s="4">
        <v>933</v>
      </c>
      <c r="AB12" s="4">
        <v>873</v>
      </c>
      <c r="AC12" s="4">
        <v>56</v>
      </c>
      <c r="AD12" s="4">
        <v>5.53</v>
      </c>
      <c r="AE12" s="4">
        <v>0.13</v>
      </c>
      <c r="AF12" s="4">
        <v>990</v>
      </c>
      <c r="AG12" s="4">
        <v>-13</v>
      </c>
      <c r="AH12" s="4">
        <v>12</v>
      </c>
      <c r="AI12" s="4">
        <v>30</v>
      </c>
      <c r="AJ12" s="4">
        <v>188</v>
      </c>
      <c r="AK12" s="4">
        <v>139</v>
      </c>
      <c r="AL12" s="4">
        <v>2.8</v>
      </c>
      <c r="AM12" s="4">
        <v>195</v>
      </c>
      <c r="AN12" s="4" t="s">
        <v>155</v>
      </c>
      <c r="AO12" s="4">
        <v>2</v>
      </c>
      <c r="AP12" s="5">
        <v>0.67711805555555549</v>
      </c>
      <c r="AQ12" s="4">
        <v>47.159277000000003</v>
      </c>
      <c r="AR12" s="4">
        <v>-88.489707999999993</v>
      </c>
      <c r="AS12" s="4">
        <v>309.89999999999998</v>
      </c>
      <c r="AT12" s="4">
        <v>0</v>
      </c>
      <c r="AU12" s="4">
        <v>12</v>
      </c>
      <c r="AV12" s="4">
        <v>8</v>
      </c>
      <c r="AW12" s="4" t="s">
        <v>203</v>
      </c>
      <c r="AX12" s="4">
        <v>2.1958000000000002</v>
      </c>
      <c r="AY12" s="4">
        <v>1.1916</v>
      </c>
      <c r="AZ12" s="4">
        <v>2.6916000000000002</v>
      </c>
      <c r="BB12" s="4">
        <v>450</v>
      </c>
      <c r="BD12" s="4">
        <v>0.127</v>
      </c>
      <c r="BE12" s="4">
        <v>0</v>
      </c>
      <c r="BF12" s="4">
        <v>0</v>
      </c>
      <c r="BG12" s="4">
        <v>0</v>
      </c>
      <c r="BH12" s="4">
        <v>0</v>
      </c>
      <c r="BI12" s="4">
        <v>0</v>
      </c>
      <c r="BJ12" s="4">
        <v>0</v>
      </c>
      <c r="BK12" s="4">
        <v>0</v>
      </c>
      <c r="BL12" s="4">
        <v>0</v>
      </c>
      <c r="BM12" s="4">
        <v>0</v>
      </c>
      <c r="BN12" s="4">
        <v>0</v>
      </c>
      <c r="BO12" s="4">
        <v>0</v>
      </c>
      <c r="BQ12" s="4">
        <v>0</v>
      </c>
      <c r="BR12" s="4">
        <v>-1.6795000000000001E-2</v>
      </c>
      <c r="BS12" s="4">
        <v>-5</v>
      </c>
      <c r="BT12" s="4">
        <v>0.40220499999999998</v>
      </c>
      <c r="BU12" s="4">
        <v>-0.41043800000000003</v>
      </c>
      <c r="BV12" s="4">
        <v>8.1245329999999996</v>
      </c>
    </row>
    <row r="13" spans="1:74" x14ac:dyDescent="0.25">
      <c r="A13" s="2">
        <v>42068</v>
      </c>
      <c r="B13" s="3">
        <v>1.0527777777777777E-2</v>
      </c>
      <c r="C13" s="4">
        <v>-0.01</v>
      </c>
      <c r="D13" s="4">
        <v>1E-3</v>
      </c>
      <c r="E13" s="4">
        <v>10</v>
      </c>
      <c r="F13" s="4">
        <v>9.6999999999999993</v>
      </c>
      <c r="G13" s="4">
        <v>3.6</v>
      </c>
      <c r="H13" s="4">
        <v>-31.7</v>
      </c>
      <c r="J13" s="4">
        <v>20.7</v>
      </c>
      <c r="K13" s="4">
        <v>1</v>
      </c>
      <c r="L13" s="4">
        <v>0</v>
      </c>
      <c r="M13" s="4">
        <v>1E-3</v>
      </c>
      <c r="N13" s="4">
        <v>9.6999999999999993</v>
      </c>
      <c r="O13" s="4">
        <v>3.6</v>
      </c>
      <c r="P13" s="4">
        <v>13.3</v>
      </c>
      <c r="Q13" s="4">
        <v>7.3124000000000002</v>
      </c>
      <c r="R13" s="4">
        <v>2.7139000000000002</v>
      </c>
      <c r="S13" s="4">
        <v>10</v>
      </c>
      <c r="T13" s="4">
        <v>0</v>
      </c>
      <c r="W13" s="4">
        <v>0</v>
      </c>
      <c r="X13" s="4">
        <v>20.7</v>
      </c>
      <c r="Y13" s="4">
        <v>12</v>
      </c>
      <c r="Z13" s="4">
        <v>900</v>
      </c>
      <c r="AA13" s="4">
        <v>931</v>
      </c>
      <c r="AB13" s="4">
        <v>872</v>
      </c>
      <c r="AC13" s="4">
        <v>56</v>
      </c>
      <c r="AD13" s="4">
        <v>5.53</v>
      </c>
      <c r="AE13" s="4">
        <v>0.13</v>
      </c>
      <c r="AF13" s="4">
        <v>990</v>
      </c>
      <c r="AG13" s="4">
        <v>-13</v>
      </c>
      <c r="AH13" s="4">
        <v>12</v>
      </c>
      <c r="AI13" s="4">
        <v>30</v>
      </c>
      <c r="AJ13" s="4">
        <v>188</v>
      </c>
      <c r="AK13" s="4">
        <v>139</v>
      </c>
      <c r="AL13" s="4">
        <v>2.7</v>
      </c>
      <c r="AM13" s="4">
        <v>195</v>
      </c>
      <c r="AN13" s="4" t="s">
        <v>155</v>
      </c>
      <c r="AO13" s="4">
        <v>2</v>
      </c>
      <c r="AP13" s="5">
        <v>0.67712962962962964</v>
      </c>
      <c r="AQ13" s="4">
        <v>47.159278</v>
      </c>
      <c r="AR13" s="4">
        <v>-88.489707999999993</v>
      </c>
      <c r="AS13" s="4">
        <v>309.89999999999998</v>
      </c>
      <c r="AT13" s="4">
        <v>0</v>
      </c>
      <c r="AU13" s="4">
        <v>12</v>
      </c>
      <c r="AV13" s="4">
        <v>8</v>
      </c>
      <c r="AW13" s="4" t="s">
        <v>203</v>
      </c>
      <c r="AX13" s="4">
        <v>1.9126000000000001</v>
      </c>
      <c r="AY13" s="4">
        <v>1.2</v>
      </c>
      <c r="AZ13" s="4">
        <v>2.3168000000000002</v>
      </c>
      <c r="BB13" s="4">
        <v>450</v>
      </c>
      <c r="BD13" s="4">
        <v>0.127</v>
      </c>
      <c r="BE13" s="4">
        <v>0</v>
      </c>
      <c r="BF13" s="4">
        <v>0</v>
      </c>
      <c r="BG13" s="4">
        <v>0</v>
      </c>
      <c r="BH13" s="4">
        <v>0</v>
      </c>
      <c r="BI13" s="4">
        <v>0</v>
      </c>
      <c r="BJ13" s="4">
        <v>0</v>
      </c>
      <c r="BK13" s="4">
        <v>0</v>
      </c>
      <c r="BL13" s="4">
        <v>0</v>
      </c>
      <c r="BM13" s="4">
        <v>0</v>
      </c>
      <c r="BN13" s="4">
        <v>0</v>
      </c>
      <c r="BO13" s="4">
        <v>0</v>
      </c>
      <c r="BQ13" s="4">
        <v>0</v>
      </c>
      <c r="BR13" s="4">
        <v>-1.6202999999999999E-2</v>
      </c>
      <c r="BS13" s="4">
        <v>-5</v>
      </c>
      <c r="BT13" s="4">
        <v>0.40259400000000001</v>
      </c>
      <c r="BU13" s="4">
        <v>-0.39595599999999997</v>
      </c>
      <c r="BV13" s="4">
        <v>8.1324070000000006</v>
      </c>
    </row>
    <row r="14" spans="1:74" x14ac:dyDescent="0.25">
      <c r="A14" s="2">
        <v>42068</v>
      </c>
      <c r="B14" s="3">
        <v>1.053935185185185E-2</v>
      </c>
      <c r="C14" s="4">
        <v>-0.01</v>
      </c>
      <c r="D14" s="4">
        <v>1E-3</v>
      </c>
      <c r="E14" s="4">
        <v>10</v>
      </c>
      <c r="F14" s="4">
        <v>9.6</v>
      </c>
      <c r="G14" s="4">
        <v>3.6</v>
      </c>
      <c r="H14" s="4">
        <v>-28.1</v>
      </c>
      <c r="J14" s="4">
        <v>20.7</v>
      </c>
      <c r="K14" s="4">
        <v>1</v>
      </c>
      <c r="L14" s="4">
        <v>0</v>
      </c>
      <c r="M14" s="4">
        <v>1E-3</v>
      </c>
      <c r="N14" s="4">
        <v>9.6</v>
      </c>
      <c r="O14" s="4">
        <v>3.6</v>
      </c>
      <c r="P14" s="4">
        <v>13.2</v>
      </c>
      <c r="Q14" s="4">
        <v>7.2369000000000003</v>
      </c>
      <c r="R14" s="4">
        <v>2.7138</v>
      </c>
      <c r="S14" s="4">
        <v>10</v>
      </c>
      <c r="T14" s="4">
        <v>0</v>
      </c>
      <c r="W14" s="4">
        <v>0</v>
      </c>
      <c r="X14" s="4">
        <v>20.7</v>
      </c>
      <c r="Y14" s="4">
        <v>11.9</v>
      </c>
      <c r="Z14" s="4">
        <v>901</v>
      </c>
      <c r="AA14" s="4">
        <v>932</v>
      </c>
      <c r="AB14" s="4">
        <v>873</v>
      </c>
      <c r="AC14" s="4">
        <v>56</v>
      </c>
      <c r="AD14" s="4">
        <v>5.52</v>
      </c>
      <c r="AE14" s="4">
        <v>0.13</v>
      </c>
      <c r="AF14" s="4">
        <v>991</v>
      </c>
      <c r="AG14" s="4">
        <v>-13</v>
      </c>
      <c r="AH14" s="4">
        <v>12</v>
      </c>
      <c r="AI14" s="4">
        <v>30</v>
      </c>
      <c r="AJ14" s="4">
        <v>188</v>
      </c>
      <c r="AK14" s="4">
        <v>139</v>
      </c>
      <c r="AL14" s="4">
        <v>2.7</v>
      </c>
      <c r="AM14" s="4">
        <v>195</v>
      </c>
      <c r="AN14" s="4" t="s">
        <v>155</v>
      </c>
      <c r="AO14" s="4">
        <v>2</v>
      </c>
      <c r="AP14" s="5">
        <v>0.67714120370370379</v>
      </c>
      <c r="AQ14" s="4">
        <v>47.159277000000003</v>
      </c>
      <c r="AR14" s="4">
        <v>-88.489707999999993</v>
      </c>
      <c r="AS14" s="4">
        <v>309.7</v>
      </c>
      <c r="AT14" s="4">
        <v>0</v>
      </c>
      <c r="AU14" s="4">
        <v>12</v>
      </c>
      <c r="AV14" s="4">
        <v>7</v>
      </c>
      <c r="AW14" s="4" t="s">
        <v>204</v>
      </c>
      <c r="AX14" s="4">
        <v>1.9</v>
      </c>
      <c r="AY14" s="4">
        <v>1.2</v>
      </c>
      <c r="AZ14" s="4">
        <v>2.2999999999999998</v>
      </c>
      <c r="BB14" s="4">
        <v>450</v>
      </c>
      <c r="BD14" s="4">
        <v>0.127</v>
      </c>
      <c r="BE14" s="4">
        <v>0</v>
      </c>
      <c r="BF14" s="4">
        <v>0</v>
      </c>
      <c r="BG14" s="4">
        <v>0</v>
      </c>
      <c r="BH14" s="4">
        <v>0</v>
      </c>
      <c r="BI14" s="4">
        <v>0</v>
      </c>
      <c r="BJ14" s="4">
        <v>0</v>
      </c>
      <c r="BK14" s="4">
        <v>0</v>
      </c>
      <c r="BL14" s="4">
        <v>0</v>
      </c>
      <c r="BM14" s="4">
        <v>0</v>
      </c>
      <c r="BN14" s="4">
        <v>0</v>
      </c>
      <c r="BO14" s="4">
        <v>0</v>
      </c>
      <c r="BQ14" s="4">
        <v>0</v>
      </c>
      <c r="BR14" s="4">
        <v>-1.6798E-2</v>
      </c>
      <c r="BS14" s="4">
        <v>-5</v>
      </c>
      <c r="BT14" s="4">
        <v>0.401202</v>
      </c>
      <c r="BU14" s="4">
        <v>-0.41051100000000001</v>
      </c>
      <c r="BV14" s="4">
        <v>8.1042719999999999</v>
      </c>
    </row>
    <row r="15" spans="1:74" x14ac:dyDescent="0.25">
      <c r="A15" s="2">
        <v>42068</v>
      </c>
      <c r="B15" s="3">
        <v>1.0550925925925927E-2</v>
      </c>
      <c r="C15" s="4">
        <v>-0.01</v>
      </c>
      <c r="D15" s="4">
        <v>1E-3</v>
      </c>
      <c r="E15" s="4">
        <v>10</v>
      </c>
      <c r="F15" s="4">
        <v>9.6999999999999993</v>
      </c>
      <c r="G15" s="4">
        <v>3.6</v>
      </c>
      <c r="H15" s="4">
        <v>-10</v>
      </c>
      <c r="J15" s="4">
        <v>20.7</v>
      </c>
      <c r="K15" s="4">
        <v>1</v>
      </c>
      <c r="L15" s="4">
        <v>0</v>
      </c>
      <c r="M15" s="4">
        <v>1E-3</v>
      </c>
      <c r="N15" s="4">
        <v>9.6999999999999993</v>
      </c>
      <c r="O15" s="4">
        <v>3.6</v>
      </c>
      <c r="P15" s="4">
        <v>13.3</v>
      </c>
      <c r="Q15" s="4">
        <v>7.3124000000000002</v>
      </c>
      <c r="R15" s="4">
        <v>2.7139000000000002</v>
      </c>
      <c r="S15" s="4">
        <v>10</v>
      </c>
      <c r="T15" s="4">
        <v>0</v>
      </c>
      <c r="W15" s="4">
        <v>0</v>
      </c>
      <c r="X15" s="4">
        <v>20.7</v>
      </c>
      <c r="Y15" s="4">
        <v>11.9</v>
      </c>
      <c r="Z15" s="4">
        <v>900</v>
      </c>
      <c r="AA15" s="4">
        <v>933</v>
      </c>
      <c r="AB15" s="4">
        <v>872</v>
      </c>
      <c r="AC15" s="4">
        <v>56</v>
      </c>
      <c r="AD15" s="4">
        <v>5.53</v>
      </c>
      <c r="AE15" s="4">
        <v>0.13</v>
      </c>
      <c r="AF15" s="4">
        <v>990</v>
      </c>
      <c r="AG15" s="4">
        <v>-13</v>
      </c>
      <c r="AH15" s="4">
        <v>12</v>
      </c>
      <c r="AI15" s="4">
        <v>30</v>
      </c>
      <c r="AJ15" s="4">
        <v>188</v>
      </c>
      <c r="AK15" s="4">
        <v>139</v>
      </c>
      <c r="AL15" s="4">
        <v>3</v>
      </c>
      <c r="AM15" s="4">
        <v>195</v>
      </c>
      <c r="AN15" s="4" t="s">
        <v>155</v>
      </c>
      <c r="AO15" s="4">
        <v>2</v>
      </c>
      <c r="AP15" s="5">
        <v>0.67715277777777771</v>
      </c>
      <c r="AQ15" s="4">
        <v>47.159277000000003</v>
      </c>
      <c r="AR15" s="4">
        <v>-88.489707999999993</v>
      </c>
      <c r="AS15" s="4">
        <v>309.8</v>
      </c>
      <c r="AT15" s="4">
        <v>0</v>
      </c>
      <c r="AU15" s="4">
        <v>12</v>
      </c>
      <c r="AV15" s="4">
        <v>8</v>
      </c>
      <c r="AW15" s="4" t="s">
        <v>203</v>
      </c>
      <c r="AX15" s="4">
        <v>1.9958</v>
      </c>
      <c r="AY15" s="4">
        <v>1.0084</v>
      </c>
      <c r="AZ15" s="4">
        <v>2.3957999999999999</v>
      </c>
      <c r="BB15" s="4">
        <v>450</v>
      </c>
      <c r="BD15" s="4">
        <v>0.127</v>
      </c>
      <c r="BE15" s="4">
        <v>0</v>
      </c>
      <c r="BF15" s="4">
        <v>0</v>
      </c>
      <c r="BG15" s="4">
        <v>0</v>
      </c>
      <c r="BH15" s="4">
        <v>0</v>
      </c>
      <c r="BI15" s="4">
        <v>0</v>
      </c>
      <c r="BJ15" s="4">
        <v>0</v>
      </c>
      <c r="BK15" s="4">
        <v>0</v>
      </c>
      <c r="BL15" s="4">
        <v>0</v>
      </c>
      <c r="BM15" s="4">
        <v>0</v>
      </c>
      <c r="BN15" s="4">
        <v>0</v>
      </c>
      <c r="BO15" s="4">
        <v>0</v>
      </c>
      <c r="BQ15" s="4">
        <v>0</v>
      </c>
      <c r="BR15" s="4">
        <v>-1.6E-2</v>
      </c>
      <c r="BS15" s="4">
        <v>-5</v>
      </c>
      <c r="BT15" s="4">
        <v>0.40200000000000002</v>
      </c>
      <c r="BU15" s="4">
        <v>-0.39100000000000001</v>
      </c>
      <c r="BV15" s="4">
        <v>8.1204000000000001</v>
      </c>
    </row>
    <row r="16" spans="1:74" x14ac:dyDescent="0.25">
      <c r="A16" s="2">
        <v>42068</v>
      </c>
      <c r="B16" s="3">
        <v>1.0562500000000001E-2</v>
      </c>
      <c r="C16" s="4">
        <v>-0.01</v>
      </c>
      <c r="D16" s="4">
        <v>1E-3</v>
      </c>
      <c r="E16" s="4">
        <v>10</v>
      </c>
      <c r="F16" s="4">
        <v>9.6999999999999993</v>
      </c>
      <c r="G16" s="4">
        <v>3.6</v>
      </c>
      <c r="H16" s="4">
        <v>-40.1</v>
      </c>
      <c r="J16" s="4">
        <v>20.7</v>
      </c>
      <c r="K16" s="4">
        <v>1</v>
      </c>
      <c r="L16" s="4">
        <v>0</v>
      </c>
      <c r="M16" s="4">
        <v>1E-3</v>
      </c>
      <c r="N16" s="4">
        <v>9.6999999999999993</v>
      </c>
      <c r="O16" s="4">
        <v>3.6</v>
      </c>
      <c r="P16" s="4">
        <v>13.3</v>
      </c>
      <c r="Q16" s="4">
        <v>7.3124000000000002</v>
      </c>
      <c r="R16" s="4">
        <v>2.7139000000000002</v>
      </c>
      <c r="S16" s="4">
        <v>10</v>
      </c>
      <c r="T16" s="4">
        <v>0</v>
      </c>
      <c r="W16" s="4">
        <v>0</v>
      </c>
      <c r="X16" s="4">
        <v>20.7</v>
      </c>
      <c r="Y16" s="4">
        <v>11.9</v>
      </c>
      <c r="Z16" s="4">
        <v>901</v>
      </c>
      <c r="AA16" s="4">
        <v>935</v>
      </c>
      <c r="AB16" s="4">
        <v>874</v>
      </c>
      <c r="AC16" s="4">
        <v>56</v>
      </c>
      <c r="AD16" s="4">
        <v>5.53</v>
      </c>
      <c r="AE16" s="4">
        <v>0.13</v>
      </c>
      <c r="AF16" s="4">
        <v>990</v>
      </c>
      <c r="AG16" s="4">
        <v>-13</v>
      </c>
      <c r="AH16" s="4">
        <v>12.1998</v>
      </c>
      <c r="AI16" s="4">
        <v>30</v>
      </c>
      <c r="AJ16" s="4">
        <v>188</v>
      </c>
      <c r="AK16" s="4">
        <v>139</v>
      </c>
      <c r="AL16" s="4">
        <v>3.1</v>
      </c>
      <c r="AM16" s="4">
        <v>195</v>
      </c>
      <c r="AN16" s="4" t="s">
        <v>155</v>
      </c>
      <c r="AO16" s="4">
        <v>2</v>
      </c>
      <c r="AP16" s="5">
        <v>0.67716435185185186</v>
      </c>
      <c r="AQ16" s="4">
        <v>47.159277000000003</v>
      </c>
      <c r="AR16" s="4">
        <v>-88.489707999999993</v>
      </c>
      <c r="AS16" s="4">
        <v>310.10000000000002</v>
      </c>
      <c r="AT16" s="4">
        <v>0</v>
      </c>
      <c r="AU16" s="4">
        <v>12</v>
      </c>
      <c r="AV16" s="4">
        <v>7</v>
      </c>
      <c r="AW16" s="4" t="s">
        <v>205</v>
      </c>
      <c r="AX16" s="4">
        <v>2</v>
      </c>
      <c r="AY16" s="4">
        <v>1</v>
      </c>
      <c r="AZ16" s="4">
        <v>2.4</v>
      </c>
      <c r="BB16" s="4">
        <v>450</v>
      </c>
      <c r="BD16" s="4">
        <v>0.127</v>
      </c>
      <c r="BE16" s="4">
        <v>0</v>
      </c>
      <c r="BF16" s="4">
        <v>0</v>
      </c>
      <c r="BG16" s="4">
        <v>0</v>
      </c>
      <c r="BH16" s="4">
        <v>0</v>
      </c>
      <c r="BI16" s="4">
        <v>0</v>
      </c>
      <c r="BJ16" s="4">
        <v>0</v>
      </c>
      <c r="BK16" s="4">
        <v>0</v>
      </c>
      <c r="BL16" s="4">
        <v>0</v>
      </c>
      <c r="BM16" s="4">
        <v>0</v>
      </c>
      <c r="BN16" s="4">
        <v>0</v>
      </c>
      <c r="BO16" s="4">
        <v>0</v>
      </c>
      <c r="BQ16" s="4">
        <v>0</v>
      </c>
      <c r="BR16" s="4">
        <v>-1.6E-2</v>
      </c>
      <c r="BS16" s="4">
        <v>-5</v>
      </c>
      <c r="BT16" s="4">
        <v>0.40179999999999999</v>
      </c>
      <c r="BU16" s="4">
        <v>-0.39100000000000001</v>
      </c>
      <c r="BV16" s="4">
        <v>8.1163640000000008</v>
      </c>
    </row>
    <row r="17" spans="1:74" x14ac:dyDescent="0.25">
      <c r="A17" s="2">
        <v>42068</v>
      </c>
      <c r="B17" s="3">
        <v>1.0574074074074074E-2</v>
      </c>
      <c r="C17" s="4">
        <v>-0.01</v>
      </c>
      <c r="D17" s="4">
        <v>1E-3</v>
      </c>
      <c r="E17" s="4">
        <v>10</v>
      </c>
      <c r="F17" s="4">
        <v>9.6999999999999993</v>
      </c>
      <c r="G17" s="4">
        <v>3.6</v>
      </c>
      <c r="H17" s="4">
        <v>-28</v>
      </c>
      <c r="J17" s="4">
        <v>20.7</v>
      </c>
      <c r="K17" s="4">
        <v>1</v>
      </c>
      <c r="L17" s="4">
        <v>0</v>
      </c>
      <c r="M17" s="4">
        <v>1E-3</v>
      </c>
      <c r="N17" s="4">
        <v>9.6999999999999993</v>
      </c>
      <c r="O17" s="4">
        <v>3.6</v>
      </c>
      <c r="P17" s="4">
        <v>13.3</v>
      </c>
      <c r="Q17" s="4">
        <v>7.3124000000000002</v>
      </c>
      <c r="R17" s="4">
        <v>2.7139000000000002</v>
      </c>
      <c r="S17" s="4">
        <v>10</v>
      </c>
      <c r="T17" s="4">
        <v>0</v>
      </c>
      <c r="W17" s="4">
        <v>0</v>
      </c>
      <c r="X17" s="4">
        <v>20.7</v>
      </c>
      <c r="Y17" s="4">
        <v>11.9</v>
      </c>
      <c r="Z17" s="4">
        <v>901</v>
      </c>
      <c r="AA17" s="4">
        <v>936</v>
      </c>
      <c r="AB17" s="4">
        <v>875</v>
      </c>
      <c r="AC17" s="4">
        <v>56</v>
      </c>
      <c r="AD17" s="4">
        <v>5.53</v>
      </c>
      <c r="AE17" s="4">
        <v>0.13</v>
      </c>
      <c r="AF17" s="4">
        <v>990</v>
      </c>
      <c r="AG17" s="4">
        <v>-13</v>
      </c>
      <c r="AH17" s="4">
        <v>13</v>
      </c>
      <c r="AI17" s="4">
        <v>30</v>
      </c>
      <c r="AJ17" s="4">
        <v>188</v>
      </c>
      <c r="AK17" s="4">
        <v>139</v>
      </c>
      <c r="AL17" s="4">
        <v>3.2</v>
      </c>
      <c r="AM17" s="4">
        <v>195</v>
      </c>
      <c r="AN17" s="4" t="s">
        <v>155</v>
      </c>
      <c r="AO17" s="4">
        <v>2</v>
      </c>
      <c r="AP17" s="5">
        <v>0.6771759259259259</v>
      </c>
      <c r="AQ17" s="4">
        <v>47.159277000000003</v>
      </c>
      <c r="AR17" s="4">
        <v>-88.489707999999993</v>
      </c>
      <c r="AS17" s="4">
        <v>310.60000000000002</v>
      </c>
      <c r="AT17" s="4">
        <v>0</v>
      </c>
      <c r="AU17" s="4">
        <v>12</v>
      </c>
      <c r="AV17" s="4">
        <v>9</v>
      </c>
      <c r="AW17" s="4" t="s">
        <v>202</v>
      </c>
      <c r="AX17" s="4">
        <v>2</v>
      </c>
      <c r="AY17" s="4">
        <v>1</v>
      </c>
      <c r="AZ17" s="4">
        <v>2.4</v>
      </c>
      <c r="BB17" s="4">
        <v>450</v>
      </c>
      <c r="BD17" s="4">
        <v>0.127</v>
      </c>
      <c r="BE17" s="4">
        <v>0</v>
      </c>
      <c r="BF17" s="4">
        <v>0</v>
      </c>
      <c r="BG17" s="4">
        <v>0</v>
      </c>
      <c r="BH17" s="4">
        <v>0</v>
      </c>
      <c r="BI17" s="4">
        <v>0</v>
      </c>
      <c r="BJ17" s="4">
        <v>0</v>
      </c>
      <c r="BK17" s="4">
        <v>0</v>
      </c>
      <c r="BL17" s="4">
        <v>0</v>
      </c>
      <c r="BM17" s="4">
        <v>0</v>
      </c>
      <c r="BN17" s="4">
        <v>0</v>
      </c>
      <c r="BO17" s="4">
        <v>0</v>
      </c>
      <c r="BQ17" s="4">
        <v>0</v>
      </c>
      <c r="BR17" s="4">
        <v>-1.5204000000000001E-2</v>
      </c>
      <c r="BS17" s="4">
        <v>-5</v>
      </c>
      <c r="BT17" s="4">
        <v>0.40159699999999998</v>
      </c>
      <c r="BU17" s="4">
        <v>-0.37154799999999999</v>
      </c>
      <c r="BV17" s="4">
        <v>8.1122589999999999</v>
      </c>
    </row>
    <row r="18" spans="1:74" x14ac:dyDescent="0.25">
      <c r="A18" s="2">
        <v>42068</v>
      </c>
      <c r="B18" s="3">
        <v>1.058564814814815E-2</v>
      </c>
      <c r="C18" s="4">
        <v>-0.01</v>
      </c>
      <c r="D18" s="4">
        <v>1E-3</v>
      </c>
      <c r="E18" s="4">
        <v>10</v>
      </c>
      <c r="F18" s="4">
        <v>9.6</v>
      </c>
      <c r="G18" s="4">
        <v>3.7</v>
      </c>
      <c r="H18" s="4">
        <v>-31.8</v>
      </c>
      <c r="J18" s="4">
        <v>20.7</v>
      </c>
      <c r="K18" s="4">
        <v>1</v>
      </c>
      <c r="L18" s="4">
        <v>0</v>
      </c>
      <c r="M18" s="4">
        <v>1E-3</v>
      </c>
      <c r="N18" s="4">
        <v>9.6</v>
      </c>
      <c r="O18" s="4">
        <v>3.7</v>
      </c>
      <c r="P18" s="4">
        <v>13.3</v>
      </c>
      <c r="Q18" s="4">
        <v>7.2370000000000001</v>
      </c>
      <c r="R18" s="4">
        <v>2.7892999999999999</v>
      </c>
      <c r="S18" s="4">
        <v>10</v>
      </c>
      <c r="T18" s="4">
        <v>0</v>
      </c>
      <c r="W18" s="4">
        <v>0</v>
      </c>
      <c r="X18" s="4">
        <v>20.7</v>
      </c>
      <c r="Y18" s="4">
        <v>11.9</v>
      </c>
      <c r="Z18" s="4">
        <v>901</v>
      </c>
      <c r="AA18" s="4">
        <v>931</v>
      </c>
      <c r="AB18" s="4">
        <v>873</v>
      </c>
      <c r="AC18" s="4">
        <v>56</v>
      </c>
      <c r="AD18" s="4">
        <v>5.53</v>
      </c>
      <c r="AE18" s="4">
        <v>0.13</v>
      </c>
      <c r="AF18" s="4">
        <v>990</v>
      </c>
      <c r="AG18" s="4">
        <v>-13</v>
      </c>
      <c r="AH18" s="4">
        <v>13</v>
      </c>
      <c r="AI18" s="4">
        <v>30</v>
      </c>
      <c r="AJ18" s="4">
        <v>188</v>
      </c>
      <c r="AK18" s="4">
        <v>139</v>
      </c>
      <c r="AL18" s="4">
        <v>3</v>
      </c>
      <c r="AM18" s="4">
        <v>195</v>
      </c>
      <c r="AN18" s="4" t="s">
        <v>155</v>
      </c>
      <c r="AO18" s="4">
        <v>2</v>
      </c>
      <c r="AP18" s="5">
        <v>0.67718750000000005</v>
      </c>
      <c r="AQ18" s="4">
        <v>47.159277000000003</v>
      </c>
      <c r="AR18" s="4">
        <v>-88.489707999999993</v>
      </c>
      <c r="AS18" s="4">
        <v>311.2</v>
      </c>
      <c r="AT18" s="4">
        <v>0</v>
      </c>
      <c r="AU18" s="4">
        <v>12</v>
      </c>
      <c r="AV18" s="4">
        <v>9</v>
      </c>
      <c r="AW18" s="4" t="s">
        <v>202</v>
      </c>
      <c r="AX18" s="4">
        <v>2</v>
      </c>
      <c r="AY18" s="4">
        <v>1</v>
      </c>
      <c r="AZ18" s="4">
        <v>2.4</v>
      </c>
      <c r="BB18" s="4">
        <v>450</v>
      </c>
      <c r="BD18" s="4">
        <v>0.127</v>
      </c>
      <c r="BE18" s="4">
        <v>0</v>
      </c>
      <c r="BF18" s="4">
        <v>0</v>
      </c>
      <c r="BG18" s="4">
        <v>0</v>
      </c>
      <c r="BH18" s="4">
        <v>0</v>
      </c>
      <c r="BI18" s="4">
        <v>0</v>
      </c>
      <c r="BJ18" s="4">
        <v>0</v>
      </c>
      <c r="BK18" s="4">
        <v>0</v>
      </c>
      <c r="BL18" s="4">
        <v>0</v>
      </c>
      <c r="BM18" s="4">
        <v>0</v>
      </c>
      <c r="BN18" s="4">
        <v>0</v>
      </c>
      <c r="BO18" s="4">
        <v>0</v>
      </c>
      <c r="BQ18" s="4">
        <v>0</v>
      </c>
      <c r="BR18" s="4">
        <v>-1.2995E-2</v>
      </c>
      <c r="BS18" s="4">
        <v>-5</v>
      </c>
      <c r="BT18" s="4">
        <v>0.40340300000000001</v>
      </c>
      <c r="BU18" s="4">
        <v>-0.31756499999999999</v>
      </c>
      <c r="BV18" s="4">
        <v>8.1487409999999993</v>
      </c>
    </row>
    <row r="19" spans="1:74" x14ac:dyDescent="0.25">
      <c r="A19" s="2">
        <v>42068</v>
      </c>
      <c r="B19" s="3">
        <v>1.0597222222222223E-2</v>
      </c>
      <c r="C19" s="4">
        <v>-0.01</v>
      </c>
      <c r="D19" s="4">
        <v>1E-3</v>
      </c>
      <c r="E19" s="4">
        <v>10</v>
      </c>
      <c r="F19" s="4">
        <v>9.6</v>
      </c>
      <c r="G19" s="4">
        <v>3.7</v>
      </c>
      <c r="H19" s="4">
        <v>-44.6</v>
      </c>
      <c r="J19" s="4">
        <v>20.7</v>
      </c>
      <c r="K19" s="4">
        <v>1</v>
      </c>
      <c r="L19" s="4">
        <v>0</v>
      </c>
      <c r="M19" s="4">
        <v>1E-3</v>
      </c>
      <c r="N19" s="4">
        <v>9.6</v>
      </c>
      <c r="O19" s="4">
        <v>3.7</v>
      </c>
      <c r="P19" s="4">
        <v>13.3</v>
      </c>
      <c r="Q19" s="4">
        <v>7.2370000000000001</v>
      </c>
      <c r="R19" s="4">
        <v>2.7892999999999999</v>
      </c>
      <c r="S19" s="4">
        <v>10</v>
      </c>
      <c r="T19" s="4">
        <v>0</v>
      </c>
      <c r="W19" s="4">
        <v>0</v>
      </c>
      <c r="X19" s="4">
        <v>20.7</v>
      </c>
      <c r="Y19" s="4">
        <v>11.8</v>
      </c>
      <c r="Z19" s="4">
        <v>902</v>
      </c>
      <c r="AA19" s="4">
        <v>929</v>
      </c>
      <c r="AB19" s="4">
        <v>874</v>
      </c>
      <c r="AC19" s="4">
        <v>56</v>
      </c>
      <c r="AD19" s="4">
        <v>5.53</v>
      </c>
      <c r="AE19" s="4">
        <v>0.13</v>
      </c>
      <c r="AF19" s="4">
        <v>990</v>
      </c>
      <c r="AG19" s="4">
        <v>-13</v>
      </c>
      <c r="AH19" s="4">
        <v>13</v>
      </c>
      <c r="AI19" s="4">
        <v>30</v>
      </c>
      <c r="AJ19" s="4">
        <v>188</v>
      </c>
      <c r="AK19" s="4">
        <v>139</v>
      </c>
      <c r="AL19" s="4">
        <v>3</v>
      </c>
      <c r="AM19" s="4">
        <v>195</v>
      </c>
      <c r="AN19" s="4" t="s">
        <v>155</v>
      </c>
      <c r="AO19" s="4">
        <v>2</v>
      </c>
      <c r="AP19" s="5">
        <v>0.67719907407407398</v>
      </c>
      <c r="AQ19" s="4">
        <v>47.159277000000003</v>
      </c>
      <c r="AR19" s="4">
        <v>-88.489707999999993</v>
      </c>
      <c r="AS19" s="4">
        <v>311.3</v>
      </c>
      <c r="AT19" s="4">
        <v>0</v>
      </c>
      <c r="AU19" s="4">
        <v>12</v>
      </c>
      <c r="AV19" s="4">
        <v>9</v>
      </c>
      <c r="AW19" s="4" t="s">
        <v>202</v>
      </c>
      <c r="AX19" s="4">
        <v>1.9041999999999999</v>
      </c>
      <c r="AY19" s="4">
        <v>1</v>
      </c>
      <c r="AZ19" s="4">
        <v>2.3041999999999998</v>
      </c>
      <c r="BB19" s="4">
        <v>450</v>
      </c>
      <c r="BD19" s="4">
        <v>0.127</v>
      </c>
      <c r="BE19" s="4">
        <v>0</v>
      </c>
      <c r="BF19" s="4">
        <v>0</v>
      </c>
      <c r="BG19" s="4">
        <v>0</v>
      </c>
      <c r="BH19" s="4">
        <v>0</v>
      </c>
      <c r="BI19" s="4">
        <v>0</v>
      </c>
      <c r="BJ19" s="4">
        <v>0</v>
      </c>
      <c r="BK19" s="4">
        <v>0</v>
      </c>
      <c r="BL19" s="4">
        <v>0</v>
      </c>
      <c r="BM19" s="4">
        <v>0</v>
      </c>
      <c r="BN19" s="4">
        <v>0</v>
      </c>
      <c r="BO19" s="4">
        <v>0</v>
      </c>
      <c r="BQ19" s="4">
        <v>0</v>
      </c>
      <c r="BR19" s="4">
        <v>-1.6801E-2</v>
      </c>
      <c r="BS19" s="4">
        <v>-5</v>
      </c>
      <c r="BT19" s="4">
        <v>0.40139799999999998</v>
      </c>
      <c r="BU19" s="4">
        <v>-0.41056999999999999</v>
      </c>
      <c r="BV19" s="4">
        <v>8.1082479999999997</v>
      </c>
    </row>
    <row r="20" spans="1:74" x14ac:dyDescent="0.25">
      <c r="A20" s="2">
        <v>42068</v>
      </c>
      <c r="B20" s="3">
        <v>1.0608796296296297E-2</v>
      </c>
      <c r="C20" s="4">
        <v>-0.01</v>
      </c>
      <c r="D20" s="4">
        <v>1E-3</v>
      </c>
      <c r="E20" s="4">
        <v>10</v>
      </c>
      <c r="F20" s="4">
        <v>9.6</v>
      </c>
      <c r="G20" s="4">
        <v>3.7</v>
      </c>
      <c r="H20" s="4">
        <v>-14.4</v>
      </c>
      <c r="J20" s="4">
        <v>20.8</v>
      </c>
      <c r="K20" s="4">
        <v>1</v>
      </c>
      <c r="L20" s="4">
        <v>0</v>
      </c>
      <c r="M20" s="4">
        <v>1E-3</v>
      </c>
      <c r="N20" s="4">
        <v>9.6</v>
      </c>
      <c r="O20" s="4">
        <v>3.7</v>
      </c>
      <c r="P20" s="4">
        <v>13.3</v>
      </c>
      <c r="Q20" s="4">
        <v>7.2369000000000003</v>
      </c>
      <c r="R20" s="4">
        <v>2.7892000000000001</v>
      </c>
      <c r="S20" s="4">
        <v>10</v>
      </c>
      <c r="T20" s="4">
        <v>0</v>
      </c>
      <c r="W20" s="4">
        <v>0</v>
      </c>
      <c r="X20" s="4">
        <v>20.8</v>
      </c>
      <c r="Y20" s="4">
        <v>11.9</v>
      </c>
      <c r="Z20" s="4">
        <v>903</v>
      </c>
      <c r="AA20" s="4">
        <v>929</v>
      </c>
      <c r="AB20" s="4">
        <v>873</v>
      </c>
      <c r="AC20" s="4">
        <v>56</v>
      </c>
      <c r="AD20" s="4">
        <v>5.52</v>
      </c>
      <c r="AE20" s="4">
        <v>0.13</v>
      </c>
      <c r="AF20" s="4">
        <v>991</v>
      </c>
      <c r="AG20" s="4">
        <v>-13</v>
      </c>
      <c r="AH20" s="4">
        <v>13</v>
      </c>
      <c r="AI20" s="4">
        <v>30</v>
      </c>
      <c r="AJ20" s="4">
        <v>188</v>
      </c>
      <c r="AK20" s="4">
        <v>139</v>
      </c>
      <c r="AL20" s="4">
        <v>2.9</v>
      </c>
      <c r="AM20" s="4">
        <v>195</v>
      </c>
      <c r="AN20" s="4" t="s">
        <v>155</v>
      </c>
      <c r="AO20" s="4">
        <v>2</v>
      </c>
      <c r="AP20" s="5">
        <v>0.67721064814814813</v>
      </c>
      <c r="AQ20" s="4">
        <v>47.159277000000003</v>
      </c>
      <c r="AR20" s="4">
        <v>-88.489707999999993</v>
      </c>
      <c r="AS20" s="4">
        <v>311.5</v>
      </c>
      <c r="AT20" s="4">
        <v>0</v>
      </c>
      <c r="AU20" s="4">
        <v>12</v>
      </c>
      <c r="AV20" s="4">
        <v>9</v>
      </c>
      <c r="AW20" s="4" t="s">
        <v>202</v>
      </c>
      <c r="AX20" s="4">
        <v>1.9958</v>
      </c>
      <c r="AY20" s="4">
        <v>1.1916</v>
      </c>
      <c r="AZ20" s="4">
        <v>2.5874000000000001</v>
      </c>
      <c r="BB20" s="4">
        <v>450</v>
      </c>
      <c r="BD20" s="4">
        <v>0.127</v>
      </c>
      <c r="BE20" s="4">
        <v>0</v>
      </c>
      <c r="BF20" s="4">
        <v>0</v>
      </c>
      <c r="BG20" s="4">
        <v>0</v>
      </c>
      <c r="BH20" s="4">
        <v>0</v>
      </c>
      <c r="BI20" s="4">
        <v>0</v>
      </c>
      <c r="BJ20" s="4">
        <v>0</v>
      </c>
      <c r="BK20" s="4">
        <v>0</v>
      </c>
      <c r="BL20" s="4">
        <v>0</v>
      </c>
      <c r="BM20" s="4">
        <v>0</v>
      </c>
      <c r="BN20" s="4">
        <v>0</v>
      </c>
      <c r="BO20" s="4">
        <v>0</v>
      </c>
      <c r="BQ20" s="4">
        <v>0</v>
      </c>
      <c r="BR20" s="4">
        <v>-1.6199999999999999E-2</v>
      </c>
      <c r="BS20" s="4">
        <v>-5</v>
      </c>
      <c r="BT20" s="4">
        <v>0.40260000000000001</v>
      </c>
      <c r="BU20" s="4">
        <v>-0.39588299999999998</v>
      </c>
      <c r="BV20" s="4">
        <v>8.1325280000000006</v>
      </c>
    </row>
    <row r="21" spans="1:74" x14ac:dyDescent="0.25">
      <c r="A21" s="2">
        <v>42068</v>
      </c>
      <c r="B21" s="3">
        <v>1.062037037037037E-2</v>
      </c>
      <c r="C21" s="4">
        <v>7.0000000000000007E-2</v>
      </c>
      <c r="D21" s="4">
        <v>1E-3</v>
      </c>
      <c r="E21" s="4">
        <v>10</v>
      </c>
      <c r="F21" s="4">
        <v>9.6999999999999993</v>
      </c>
      <c r="G21" s="4">
        <v>3.7</v>
      </c>
      <c r="H21" s="4">
        <v>-37</v>
      </c>
      <c r="J21" s="4">
        <v>20.8</v>
      </c>
      <c r="K21" s="4">
        <v>1</v>
      </c>
      <c r="L21" s="4">
        <v>6.9500000000000006E-2</v>
      </c>
      <c r="M21" s="4">
        <v>1E-3</v>
      </c>
      <c r="N21" s="4">
        <v>9.6999999999999993</v>
      </c>
      <c r="O21" s="4">
        <v>3.7</v>
      </c>
      <c r="P21" s="4">
        <v>13.4</v>
      </c>
      <c r="Q21" s="4">
        <v>7.3124000000000002</v>
      </c>
      <c r="R21" s="4">
        <v>2.7892999999999999</v>
      </c>
      <c r="S21" s="4">
        <v>10.1</v>
      </c>
      <c r="T21" s="4">
        <v>0</v>
      </c>
      <c r="W21" s="4">
        <v>0</v>
      </c>
      <c r="X21" s="4">
        <v>20.8</v>
      </c>
      <c r="Y21" s="4">
        <v>11.8</v>
      </c>
      <c r="Z21" s="4">
        <v>902</v>
      </c>
      <c r="AA21" s="4">
        <v>931</v>
      </c>
      <c r="AB21" s="4">
        <v>870</v>
      </c>
      <c r="AC21" s="4">
        <v>56</v>
      </c>
      <c r="AD21" s="4">
        <v>5.53</v>
      </c>
      <c r="AE21" s="4">
        <v>0.13</v>
      </c>
      <c r="AF21" s="4">
        <v>990</v>
      </c>
      <c r="AG21" s="4">
        <v>-13</v>
      </c>
      <c r="AH21" s="4">
        <v>13</v>
      </c>
      <c r="AI21" s="4">
        <v>30</v>
      </c>
      <c r="AJ21" s="4">
        <v>187.8</v>
      </c>
      <c r="AK21" s="4">
        <v>139</v>
      </c>
      <c r="AL21" s="4">
        <v>2.8</v>
      </c>
      <c r="AM21" s="4">
        <v>195</v>
      </c>
      <c r="AN21" s="4" t="s">
        <v>155</v>
      </c>
      <c r="AO21" s="4">
        <v>2</v>
      </c>
      <c r="AP21" s="5">
        <v>0.67722222222222228</v>
      </c>
      <c r="AQ21" s="4">
        <v>47.159277000000003</v>
      </c>
      <c r="AR21" s="4">
        <v>-88.489707999999993</v>
      </c>
      <c r="AS21" s="4">
        <v>311.5</v>
      </c>
      <c r="AT21" s="4">
        <v>0</v>
      </c>
      <c r="AU21" s="4">
        <v>12</v>
      </c>
      <c r="AV21" s="4">
        <v>9</v>
      </c>
      <c r="AW21" s="4" t="s">
        <v>202</v>
      </c>
      <c r="AX21" s="4">
        <v>2</v>
      </c>
      <c r="AY21" s="4">
        <v>1.2</v>
      </c>
      <c r="AZ21" s="4">
        <v>2.6</v>
      </c>
      <c r="BA21" s="4">
        <v>14.023</v>
      </c>
      <c r="BB21" s="4">
        <v>450</v>
      </c>
      <c r="BC21" s="4">
        <v>32.090000000000003</v>
      </c>
      <c r="BD21" s="4">
        <v>0.127</v>
      </c>
      <c r="BE21" s="4">
        <v>0</v>
      </c>
      <c r="BF21" s="4">
        <v>0</v>
      </c>
      <c r="BG21" s="4">
        <v>0</v>
      </c>
      <c r="BH21" s="4">
        <v>0</v>
      </c>
      <c r="BI21" s="4">
        <v>0</v>
      </c>
      <c r="BJ21" s="4">
        <v>0</v>
      </c>
      <c r="BK21" s="4">
        <v>0</v>
      </c>
      <c r="BL21" s="4">
        <v>0</v>
      </c>
      <c r="BM21" s="4">
        <v>0</v>
      </c>
      <c r="BN21" s="4">
        <v>0</v>
      </c>
      <c r="BO21" s="4">
        <v>0</v>
      </c>
      <c r="BQ21" s="4">
        <v>0</v>
      </c>
      <c r="BR21" s="4">
        <v>-1.7399999999999999E-2</v>
      </c>
      <c r="BS21" s="4">
        <v>-5</v>
      </c>
      <c r="BT21" s="4">
        <v>0.40079999999999999</v>
      </c>
      <c r="BU21" s="4">
        <v>-0.42522300000000002</v>
      </c>
      <c r="BV21" s="4">
        <v>8.0961560000000006</v>
      </c>
    </row>
    <row r="22" spans="1:74" x14ac:dyDescent="0.25">
      <c r="A22" s="2">
        <v>42068</v>
      </c>
      <c r="B22" s="3">
        <v>1.0631944444444444E-2</v>
      </c>
      <c r="C22" s="4">
        <v>0.17299999999999999</v>
      </c>
      <c r="D22" s="4">
        <v>2.9999999999999997E-4</v>
      </c>
      <c r="E22" s="4">
        <v>3.154093</v>
      </c>
      <c r="F22" s="4">
        <v>9.6</v>
      </c>
      <c r="G22" s="4">
        <v>3.7</v>
      </c>
      <c r="H22" s="4">
        <v>-27.9</v>
      </c>
      <c r="J22" s="4">
        <v>20.8</v>
      </c>
      <c r="K22" s="4">
        <v>1</v>
      </c>
      <c r="L22" s="4">
        <v>0.1731</v>
      </c>
      <c r="M22" s="4">
        <v>2.9999999999999997E-4</v>
      </c>
      <c r="N22" s="4">
        <v>9.6222999999999992</v>
      </c>
      <c r="O22" s="4">
        <v>3.7</v>
      </c>
      <c r="P22" s="4">
        <v>13.3</v>
      </c>
      <c r="Q22" s="4">
        <v>7.2538</v>
      </c>
      <c r="R22" s="4">
        <v>2.7892999999999999</v>
      </c>
      <c r="S22" s="4">
        <v>10</v>
      </c>
      <c r="T22" s="4">
        <v>0</v>
      </c>
      <c r="W22" s="4">
        <v>0</v>
      </c>
      <c r="X22" s="4">
        <v>20.8</v>
      </c>
      <c r="Y22" s="4">
        <v>11.8</v>
      </c>
      <c r="Z22" s="4">
        <v>899</v>
      </c>
      <c r="AA22" s="4">
        <v>930</v>
      </c>
      <c r="AB22" s="4">
        <v>867</v>
      </c>
      <c r="AC22" s="4">
        <v>56</v>
      </c>
      <c r="AD22" s="4">
        <v>5.53</v>
      </c>
      <c r="AE22" s="4">
        <v>0.13</v>
      </c>
      <c r="AF22" s="4">
        <v>990</v>
      </c>
      <c r="AG22" s="4">
        <v>-13</v>
      </c>
      <c r="AH22" s="4">
        <v>13</v>
      </c>
      <c r="AI22" s="4">
        <v>30</v>
      </c>
      <c r="AJ22" s="4">
        <v>187.2</v>
      </c>
      <c r="AK22" s="4">
        <v>139</v>
      </c>
      <c r="AL22" s="4">
        <v>2.7</v>
      </c>
      <c r="AM22" s="4">
        <v>195</v>
      </c>
      <c r="AN22" s="4" t="s">
        <v>155</v>
      </c>
      <c r="AO22" s="4">
        <v>2</v>
      </c>
      <c r="AP22" s="5">
        <v>0.67723379629629632</v>
      </c>
      <c r="AQ22" s="4">
        <v>47.159277000000003</v>
      </c>
      <c r="AR22" s="4">
        <v>-88.489707999999993</v>
      </c>
      <c r="AS22" s="4">
        <v>311.5</v>
      </c>
      <c r="AT22" s="4">
        <v>0</v>
      </c>
      <c r="AU22" s="4">
        <v>12</v>
      </c>
      <c r="AV22" s="4">
        <v>9</v>
      </c>
      <c r="AW22" s="4" t="s">
        <v>202</v>
      </c>
      <c r="AX22" s="4">
        <v>2.0958000000000001</v>
      </c>
      <c r="AY22" s="4">
        <v>1.0084</v>
      </c>
      <c r="AZ22" s="4">
        <v>2.6</v>
      </c>
      <c r="BA22" s="4">
        <v>14.023</v>
      </c>
      <c r="BB22" s="4">
        <v>450</v>
      </c>
      <c r="BC22" s="4">
        <v>32.090000000000003</v>
      </c>
      <c r="BD22" s="4">
        <v>0.127</v>
      </c>
      <c r="BE22" s="4">
        <v>0</v>
      </c>
      <c r="BF22" s="4">
        <v>0</v>
      </c>
      <c r="BG22" s="4">
        <v>0</v>
      </c>
      <c r="BH22" s="4">
        <v>0</v>
      </c>
      <c r="BI22" s="4">
        <v>0</v>
      </c>
      <c r="BJ22" s="4">
        <v>0</v>
      </c>
      <c r="BK22" s="4">
        <v>0</v>
      </c>
      <c r="BL22" s="4">
        <v>0</v>
      </c>
      <c r="BM22" s="4">
        <v>0</v>
      </c>
      <c r="BN22" s="4">
        <v>0</v>
      </c>
      <c r="BO22" s="4">
        <v>0</v>
      </c>
      <c r="BQ22" s="4">
        <v>0</v>
      </c>
      <c r="BR22" s="4">
        <v>-1.8386E-2</v>
      </c>
      <c r="BS22" s="4">
        <v>-5</v>
      </c>
      <c r="BT22" s="4">
        <v>0.40061400000000003</v>
      </c>
      <c r="BU22" s="4">
        <v>-0.44929799999999998</v>
      </c>
      <c r="BV22" s="4">
        <v>8.0924110000000002</v>
      </c>
    </row>
    <row r="23" spans="1:74" x14ac:dyDescent="0.25">
      <c r="A23" s="2">
        <v>42068</v>
      </c>
      <c r="B23" s="3">
        <v>1.0643518518518517E-2</v>
      </c>
      <c r="C23" s="4">
        <v>0.24099999999999999</v>
      </c>
      <c r="D23" s="4">
        <v>1.1000000000000001E-3</v>
      </c>
      <c r="E23" s="4">
        <v>10.584133</v>
      </c>
      <c r="F23" s="4">
        <v>9.6</v>
      </c>
      <c r="G23" s="4">
        <v>3.7</v>
      </c>
      <c r="H23" s="4">
        <v>-22</v>
      </c>
      <c r="J23" s="4">
        <v>20.8</v>
      </c>
      <c r="K23" s="4">
        <v>1</v>
      </c>
      <c r="L23" s="4">
        <v>0.24099999999999999</v>
      </c>
      <c r="M23" s="4">
        <v>1.1000000000000001E-3</v>
      </c>
      <c r="N23" s="4">
        <v>9.6</v>
      </c>
      <c r="O23" s="4">
        <v>3.7</v>
      </c>
      <c r="P23" s="4">
        <v>13.3</v>
      </c>
      <c r="Q23" s="4">
        <v>7.2370000000000001</v>
      </c>
      <c r="R23" s="4">
        <v>2.7892999999999999</v>
      </c>
      <c r="S23" s="4">
        <v>10</v>
      </c>
      <c r="T23" s="4">
        <v>0</v>
      </c>
      <c r="W23" s="4">
        <v>0</v>
      </c>
      <c r="X23" s="4">
        <v>20.8</v>
      </c>
      <c r="Y23" s="4">
        <v>11.9</v>
      </c>
      <c r="Z23" s="4">
        <v>890</v>
      </c>
      <c r="AA23" s="4">
        <v>921</v>
      </c>
      <c r="AB23" s="4">
        <v>859</v>
      </c>
      <c r="AC23" s="4">
        <v>56</v>
      </c>
      <c r="AD23" s="4">
        <v>5.53</v>
      </c>
      <c r="AE23" s="4">
        <v>0.13</v>
      </c>
      <c r="AF23" s="4">
        <v>990</v>
      </c>
      <c r="AG23" s="4">
        <v>-13</v>
      </c>
      <c r="AH23" s="4">
        <v>13</v>
      </c>
      <c r="AI23" s="4">
        <v>30</v>
      </c>
      <c r="AJ23" s="4">
        <v>188</v>
      </c>
      <c r="AK23" s="4">
        <v>139</v>
      </c>
      <c r="AL23" s="4">
        <v>2.8</v>
      </c>
      <c r="AM23" s="4">
        <v>195</v>
      </c>
      <c r="AN23" s="4" t="s">
        <v>155</v>
      </c>
      <c r="AO23" s="4">
        <v>2</v>
      </c>
      <c r="AP23" s="5">
        <v>0.67723379629629632</v>
      </c>
      <c r="AQ23" s="4">
        <v>47.159277000000003</v>
      </c>
      <c r="AR23" s="4">
        <v>-88.489707999999993</v>
      </c>
      <c r="AS23" s="4">
        <v>311.7</v>
      </c>
      <c r="AT23" s="4">
        <v>0</v>
      </c>
      <c r="AU23" s="4">
        <v>12</v>
      </c>
      <c r="AV23" s="4">
        <v>9</v>
      </c>
      <c r="AW23" s="4" t="s">
        <v>202</v>
      </c>
      <c r="AX23" s="4">
        <v>2.2914089999999998</v>
      </c>
      <c r="AY23" s="4">
        <v>1.1914089999999999</v>
      </c>
      <c r="AZ23" s="4">
        <v>2.7914089999999998</v>
      </c>
      <c r="BA23" s="4">
        <v>14.023</v>
      </c>
      <c r="BB23" s="4">
        <v>450</v>
      </c>
      <c r="BC23" s="4">
        <v>32.090000000000003</v>
      </c>
      <c r="BD23" s="4">
        <v>0.127</v>
      </c>
      <c r="BE23" s="4">
        <v>0</v>
      </c>
      <c r="BF23" s="4">
        <v>0</v>
      </c>
      <c r="BG23" s="4">
        <v>0</v>
      </c>
      <c r="BH23" s="4">
        <v>0</v>
      </c>
      <c r="BI23" s="4">
        <v>0</v>
      </c>
      <c r="BJ23" s="4">
        <v>0</v>
      </c>
      <c r="BK23" s="4">
        <v>0</v>
      </c>
      <c r="BL23" s="4">
        <v>0</v>
      </c>
      <c r="BM23" s="4">
        <v>0</v>
      </c>
      <c r="BN23" s="4">
        <v>0</v>
      </c>
      <c r="BO23" s="4">
        <v>0</v>
      </c>
      <c r="BQ23" s="4">
        <v>0</v>
      </c>
      <c r="BR23" s="4">
        <v>-1.6407999999999999E-2</v>
      </c>
      <c r="BS23" s="4">
        <v>-5</v>
      </c>
      <c r="BT23" s="4">
        <v>0.40279599999999999</v>
      </c>
      <c r="BU23" s="4">
        <v>-0.40096100000000001</v>
      </c>
      <c r="BV23" s="4">
        <v>8.1364830000000001</v>
      </c>
    </row>
    <row r="24" spans="1:74" x14ac:dyDescent="0.25">
      <c r="A24" s="2">
        <v>42068</v>
      </c>
      <c r="B24" s="3">
        <v>1.0655092592592593E-2</v>
      </c>
      <c r="C24" s="4">
        <v>0.28999999999999998</v>
      </c>
      <c r="D24" s="4">
        <v>1.6000000000000001E-3</v>
      </c>
      <c r="E24" s="4">
        <v>16.207749</v>
      </c>
      <c r="F24" s="4">
        <v>9.6</v>
      </c>
      <c r="G24" s="4">
        <v>3.7</v>
      </c>
      <c r="H24" s="4">
        <v>-24.1</v>
      </c>
      <c r="J24" s="4">
        <v>20.8</v>
      </c>
      <c r="K24" s="4">
        <v>1</v>
      </c>
      <c r="L24" s="4">
        <v>0.28999999999999998</v>
      </c>
      <c r="M24" s="4">
        <v>1.6000000000000001E-3</v>
      </c>
      <c r="N24" s="4">
        <v>9.6</v>
      </c>
      <c r="O24" s="4">
        <v>3.7</v>
      </c>
      <c r="P24" s="4">
        <v>13.3</v>
      </c>
      <c r="Q24" s="4">
        <v>7.2370000000000001</v>
      </c>
      <c r="R24" s="4">
        <v>2.7892999999999999</v>
      </c>
      <c r="S24" s="4">
        <v>10</v>
      </c>
      <c r="T24" s="4">
        <v>0</v>
      </c>
      <c r="W24" s="4">
        <v>0</v>
      </c>
      <c r="X24" s="4">
        <v>20.8</v>
      </c>
      <c r="Y24" s="4">
        <v>11.9</v>
      </c>
      <c r="Z24" s="4">
        <v>880</v>
      </c>
      <c r="AA24" s="4">
        <v>912</v>
      </c>
      <c r="AB24" s="4">
        <v>852</v>
      </c>
      <c r="AC24" s="4">
        <v>56</v>
      </c>
      <c r="AD24" s="4">
        <v>5.53</v>
      </c>
      <c r="AE24" s="4">
        <v>0.13</v>
      </c>
      <c r="AF24" s="4">
        <v>990</v>
      </c>
      <c r="AG24" s="4">
        <v>-13</v>
      </c>
      <c r="AH24" s="4">
        <v>13</v>
      </c>
      <c r="AI24" s="4">
        <v>30</v>
      </c>
      <c r="AJ24" s="4">
        <v>188</v>
      </c>
      <c r="AK24" s="4">
        <v>139</v>
      </c>
      <c r="AL24" s="4">
        <v>2.9</v>
      </c>
      <c r="AM24" s="4">
        <v>195</v>
      </c>
      <c r="AN24" s="4" t="s">
        <v>155</v>
      </c>
      <c r="AO24" s="4">
        <v>2</v>
      </c>
      <c r="AP24" s="5">
        <v>0.6772569444444444</v>
      </c>
      <c r="AQ24" s="4">
        <v>47.159277000000003</v>
      </c>
      <c r="AR24" s="4">
        <v>-88.489707999999993</v>
      </c>
      <c r="AS24" s="4">
        <v>311.3</v>
      </c>
      <c r="AT24" s="4">
        <v>0</v>
      </c>
      <c r="AU24" s="4">
        <v>12</v>
      </c>
      <c r="AV24" s="4">
        <v>10</v>
      </c>
      <c r="AW24" s="4" t="s">
        <v>202</v>
      </c>
      <c r="AX24" s="4">
        <v>1.916817</v>
      </c>
      <c r="AY24" s="4">
        <v>1.2</v>
      </c>
      <c r="AZ24" s="4">
        <v>2.321021</v>
      </c>
      <c r="BA24" s="4">
        <v>14.023</v>
      </c>
      <c r="BB24" s="4">
        <v>450</v>
      </c>
      <c r="BC24" s="4">
        <v>32.090000000000003</v>
      </c>
      <c r="BD24" s="4">
        <v>0.127</v>
      </c>
      <c r="BE24" s="4">
        <v>0</v>
      </c>
      <c r="BF24" s="4">
        <v>0</v>
      </c>
      <c r="BG24" s="4">
        <v>0</v>
      </c>
      <c r="BH24" s="4">
        <v>0</v>
      </c>
      <c r="BI24" s="4">
        <v>0</v>
      </c>
      <c r="BJ24" s="4">
        <v>0</v>
      </c>
      <c r="BK24" s="4">
        <v>0</v>
      </c>
      <c r="BL24" s="4">
        <v>0</v>
      </c>
      <c r="BM24" s="4">
        <v>0</v>
      </c>
      <c r="BN24" s="4">
        <v>0</v>
      </c>
      <c r="BO24" s="4">
        <v>0</v>
      </c>
      <c r="BQ24" s="4">
        <v>0</v>
      </c>
      <c r="BR24" s="4">
        <v>-1.7797E-2</v>
      </c>
      <c r="BS24" s="4">
        <v>-5</v>
      </c>
      <c r="BT24" s="4">
        <v>0.40220299999999998</v>
      </c>
      <c r="BU24" s="4">
        <v>-0.434919</v>
      </c>
      <c r="BV24" s="4">
        <v>8.1244969999999999</v>
      </c>
    </row>
    <row r="25" spans="1:74" x14ac:dyDescent="0.25">
      <c r="A25" s="2">
        <v>42068</v>
      </c>
      <c r="B25" s="3">
        <v>1.0666666666666666E-2</v>
      </c>
      <c r="C25" s="4">
        <v>0.28999999999999998</v>
      </c>
      <c r="D25" s="4">
        <v>1E-3</v>
      </c>
      <c r="E25" s="4">
        <v>10</v>
      </c>
      <c r="F25" s="4">
        <v>9.6999999999999993</v>
      </c>
      <c r="G25" s="4">
        <v>3.7</v>
      </c>
      <c r="H25" s="4">
        <v>11.7</v>
      </c>
      <c r="J25" s="4">
        <v>20.8</v>
      </c>
      <c r="K25" s="4">
        <v>1</v>
      </c>
      <c r="L25" s="4">
        <v>0.28999999999999998</v>
      </c>
      <c r="M25" s="4">
        <v>1E-3</v>
      </c>
      <c r="N25" s="4">
        <v>9.6999999999999993</v>
      </c>
      <c r="O25" s="4">
        <v>3.7</v>
      </c>
      <c r="P25" s="4">
        <v>13.4</v>
      </c>
      <c r="Q25" s="4">
        <v>7.3124000000000002</v>
      </c>
      <c r="R25" s="4">
        <v>2.7892999999999999</v>
      </c>
      <c r="S25" s="4">
        <v>10.1</v>
      </c>
      <c r="T25" s="4">
        <v>11.686299999999999</v>
      </c>
      <c r="W25" s="4">
        <v>0</v>
      </c>
      <c r="X25" s="4">
        <v>20.8</v>
      </c>
      <c r="Y25" s="4">
        <v>11.9</v>
      </c>
      <c r="Z25" s="4">
        <v>876</v>
      </c>
      <c r="AA25" s="4">
        <v>907</v>
      </c>
      <c r="AB25" s="4">
        <v>847</v>
      </c>
      <c r="AC25" s="4">
        <v>56</v>
      </c>
      <c r="AD25" s="4">
        <v>5.53</v>
      </c>
      <c r="AE25" s="4">
        <v>0.13</v>
      </c>
      <c r="AF25" s="4">
        <v>990</v>
      </c>
      <c r="AG25" s="4">
        <v>-13</v>
      </c>
      <c r="AH25" s="4">
        <v>13</v>
      </c>
      <c r="AI25" s="4">
        <v>30</v>
      </c>
      <c r="AJ25" s="4">
        <v>188</v>
      </c>
      <c r="AK25" s="4">
        <v>139</v>
      </c>
      <c r="AL25" s="4">
        <v>2.8</v>
      </c>
      <c r="AM25" s="4">
        <v>195</v>
      </c>
      <c r="AN25" s="4" t="s">
        <v>155</v>
      </c>
      <c r="AO25" s="4">
        <v>2</v>
      </c>
      <c r="AP25" s="5">
        <v>0.67726851851851855</v>
      </c>
      <c r="AQ25" s="4">
        <v>47.159277000000003</v>
      </c>
      <c r="AR25" s="4">
        <v>-88.489707999999993</v>
      </c>
      <c r="AS25" s="4">
        <v>310.89999999999998</v>
      </c>
      <c r="AT25" s="4">
        <v>0</v>
      </c>
      <c r="AU25" s="4">
        <v>12</v>
      </c>
      <c r="AV25" s="4">
        <v>10</v>
      </c>
      <c r="AW25" s="4" t="s">
        <v>202</v>
      </c>
      <c r="AX25" s="4">
        <v>1.9</v>
      </c>
      <c r="AY25" s="4">
        <v>1.2</v>
      </c>
      <c r="AZ25" s="4">
        <v>2.2999999999999998</v>
      </c>
      <c r="BA25" s="4">
        <v>14.023</v>
      </c>
      <c r="BB25" s="4">
        <v>450</v>
      </c>
      <c r="BC25" s="4">
        <v>32.090000000000003</v>
      </c>
      <c r="BD25" s="4">
        <v>0.127</v>
      </c>
      <c r="BE25" s="4">
        <v>0</v>
      </c>
      <c r="BF25" s="4">
        <v>0</v>
      </c>
      <c r="BG25" s="4">
        <v>0</v>
      </c>
      <c r="BH25" s="4">
        <v>0</v>
      </c>
      <c r="BI25" s="4">
        <v>0</v>
      </c>
      <c r="BJ25" s="4">
        <v>0</v>
      </c>
      <c r="BK25" s="4">
        <v>0</v>
      </c>
      <c r="BL25" s="4">
        <v>0</v>
      </c>
      <c r="BM25" s="4">
        <v>0</v>
      </c>
      <c r="BN25" s="4">
        <v>0</v>
      </c>
      <c r="BO25" s="4">
        <v>0</v>
      </c>
      <c r="BQ25" s="4">
        <v>0</v>
      </c>
      <c r="BR25" s="4">
        <v>-1.7000000000000001E-2</v>
      </c>
      <c r="BS25" s="4">
        <v>-5</v>
      </c>
      <c r="BT25" s="4">
        <v>0.40300000000000002</v>
      </c>
      <c r="BU25" s="4">
        <v>-0.41543799999999997</v>
      </c>
      <c r="BV25" s="4">
        <v>8.1405999999999992</v>
      </c>
    </row>
    <row r="26" spans="1:74" x14ac:dyDescent="0.25">
      <c r="A26" s="2">
        <v>42068</v>
      </c>
      <c r="B26" s="3">
        <v>1.067824074074074E-2</v>
      </c>
      <c r="C26" s="4">
        <v>0.28999999999999998</v>
      </c>
      <c r="D26" s="4">
        <v>1E-3</v>
      </c>
      <c r="E26" s="4">
        <v>10</v>
      </c>
      <c r="F26" s="4">
        <v>9.6999999999999993</v>
      </c>
      <c r="G26" s="4">
        <v>3.7</v>
      </c>
      <c r="H26" s="4">
        <v>20</v>
      </c>
      <c r="J26" s="4">
        <v>20.79</v>
      </c>
      <c r="K26" s="4">
        <v>1</v>
      </c>
      <c r="L26" s="4">
        <v>0.28999999999999998</v>
      </c>
      <c r="M26" s="4">
        <v>1E-3</v>
      </c>
      <c r="N26" s="4">
        <v>9.6999999999999993</v>
      </c>
      <c r="O26" s="4">
        <v>3.7</v>
      </c>
      <c r="P26" s="4">
        <v>13.4</v>
      </c>
      <c r="Q26" s="4">
        <v>7.3124000000000002</v>
      </c>
      <c r="R26" s="4">
        <v>2.7892999999999999</v>
      </c>
      <c r="S26" s="4">
        <v>10.1</v>
      </c>
      <c r="T26" s="4">
        <v>20</v>
      </c>
      <c r="W26" s="4">
        <v>0</v>
      </c>
      <c r="X26" s="4">
        <v>20.7896</v>
      </c>
      <c r="Y26" s="4">
        <v>11.9</v>
      </c>
      <c r="Z26" s="4">
        <v>874</v>
      </c>
      <c r="AA26" s="4">
        <v>905</v>
      </c>
      <c r="AB26" s="4">
        <v>846</v>
      </c>
      <c r="AC26" s="4">
        <v>56</v>
      </c>
      <c r="AD26" s="4">
        <v>5.53</v>
      </c>
      <c r="AE26" s="4">
        <v>0.13</v>
      </c>
      <c r="AF26" s="4">
        <v>990</v>
      </c>
      <c r="AG26" s="4">
        <v>-13</v>
      </c>
      <c r="AH26" s="4">
        <v>13</v>
      </c>
      <c r="AI26" s="4">
        <v>30</v>
      </c>
      <c r="AJ26" s="4">
        <v>188</v>
      </c>
      <c r="AK26" s="4">
        <v>139</v>
      </c>
      <c r="AL26" s="4">
        <v>2.8</v>
      </c>
      <c r="AM26" s="4">
        <v>195</v>
      </c>
      <c r="AN26" s="4" t="s">
        <v>155</v>
      </c>
      <c r="AO26" s="4">
        <v>2</v>
      </c>
      <c r="AP26" s="5">
        <v>0.6772800925925927</v>
      </c>
      <c r="AQ26" s="4">
        <v>47.159277000000003</v>
      </c>
      <c r="AR26" s="4">
        <v>-88.489707999999993</v>
      </c>
      <c r="AS26" s="4">
        <v>310.5</v>
      </c>
      <c r="AT26" s="4">
        <v>0</v>
      </c>
      <c r="AU26" s="4">
        <v>12</v>
      </c>
      <c r="AV26" s="4">
        <v>9</v>
      </c>
      <c r="AW26" s="4" t="s">
        <v>201</v>
      </c>
      <c r="AX26" s="4">
        <v>1.9</v>
      </c>
      <c r="AY26" s="4">
        <v>1.2</v>
      </c>
      <c r="AZ26" s="4">
        <v>2.2999999999999998</v>
      </c>
      <c r="BA26" s="4">
        <v>14.023</v>
      </c>
      <c r="BB26" s="4">
        <v>450</v>
      </c>
      <c r="BC26" s="4">
        <v>32.090000000000003</v>
      </c>
      <c r="BD26" s="4">
        <v>0.127</v>
      </c>
      <c r="BE26" s="4">
        <v>0</v>
      </c>
      <c r="BF26" s="4">
        <v>0</v>
      </c>
      <c r="BG26" s="4">
        <v>0</v>
      </c>
      <c r="BH26" s="4">
        <v>0</v>
      </c>
      <c r="BI26" s="4">
        <v>0</v>
      </c>
      <c r="BJ26" s="4">
        <v>0</v>
      </c>
      <c r="BK26" s="4">
        <v>0</v>
      </c>
      <c r="BL26" s="4">
        <v>0</v>
      </c>
      <c r="BM26" s="4">
        <v>0</v>
      </c>
      <c r="BN26" s="4">
        <v>0</v>
      </c>
      <c r="BO26" s="4">
        <v>0</v>
      </c>
      <c r="BQ26" s="4">
        <v>0</v>
      </c>
      <c r="BR26" s="4">
        <v>-1.7402000000000001E-2</v>
      </c>
      <c r="BS26" s="4">
        <v>-5</v>
      </c>
      <c r="BT26" s="4">
        <v>0.40259800000000001</v>
      </c>
      <c r="BU26" s="4">
        <v>-0.42525200000000002</v>
      </c>
      <c r="BV26" s="4">
        <v>8.1324880000000004</v>
      </c>
    </row>
    <row r="27" spans="1:74" x14ac:dyDescent="0.25">
      <c r="A27" s="2">
        <v>42068</v>
      </c>
      <c r="B27" s="3">
        <v>1.0689814814814813E-2</v>
      </c>
      <c r="C27" s="4">
        <v>0.28999999999999998</v>
      </c>
      <c r="D27" s="4">
        <v>1E-3</v>
      </c>
      <c r="E27" s="4">
        <v>10</v>
      </c>
      <c r="F27" s="4">
        <v>9.9</v>
      </c>
      <c r="G27" s="4">
        <v>3.7</v>
      </c>
      <c r="H27" s="4">
        <v>62</v>
      </c>
      <c r="J27" s="4">
        <v>20.7</v>
      </c>
      <c r="K27" s="4">
        <v>1</v>
      </c>
      <c r="L27" s="4">
        <v>0.28999999999999998</v>
      </c>
      <c r="M27" s="4">
        <v>1E-3</v>
      </c>
      <c r="N27" s="4">
        <v>9.8780000000000001</v>
      </c>
      <c r="O27" s="4">
        <v>3.7</v>
      </c>
      <c r="P27" s="4">
        <v>13.6</v>
      </c>
      <c r="Q27" s="4">
        <v>7.4466000000000001</v>
      </c>
      <c r="R27" s="4">
        <v>2.7892999999999999</v>
      </c>
      <c r="S27" s="4">
        <v>10.199999999999999</v>
      </c>
      <c r="T27" s="4">
        <v>61.966000000000001</v>
      </c>
      <c r="W27" s="4">
        <v>0</v>
      </c>
      <c r="X27" s="4">
        <v>20.7</v>
      </c>
      <c r="Y27" s="4">
        <v>11.8</v>
      </c>
      <c r="Z27" s="4">
        <v>874</v>
      </c>
      <c r="AA27" s="4">
        <v>903</v>
      </c>
      <c r="AB27" s="4">
        <v>844</v>
      </c>
      <c r="AC27" s="4">
        <v>56</v>
      </c>
      <c r="AD27" s="4">
        <v>5.53</v>
      </c>
      <c r="AE27" s="4">
        <v>0.13</v>
      </c>
      <c r="AF27" s="4">
        <v>990</v>
      </c>
      <c r="AG27" s="4">
        <v>-13</v>
      </c>
      <c r="AH27" s="4">
        <v>13</v>
      </c>
      <c r="AI27" s="4">
        <v>30</v>
      </c>
      <c r="AJ27" s="4">
        <v>188</v>
      </c>
      <c r="AK27" s="4">
        <v>139.19999999999999</v>
      </c>
      <c r="AL27" s="4">
        <v>3</v>
      </c>
      <c r="AM27" s="4">
        <v>195</v>
      </c>
      <c r="AN27" s="4" t="s">
        <v>155</v>
      </c>
      <c r="AO27" s="4">
        <v>2</v>
      </c>
      <c r="AP27" s="5">
        <v>0.67729166666666663</v>
      </c>
      <c r="AQ27" s="4">
        <v>47.159277000000003</v>
      </c>
      <c r="AR27" s="4">
        <v>-88.489707999999993</v>
      </c>
      <c r="AS27" s="4">
        <v>309.89999999999998</v>
      </c>
      <c r="AT27" s="4">
        <v>0</v>
      </c>
      <c r="AU27" s="4">
        <v>12</v>
      </c>
      <c r="AV27" s="4">
        <v>9</v>
      </c>
      <c r="AW27" s="4" t="s">
        <v>201</v>
      </c>
      <c r="AX27" s="4">
        <v>1.9</v>
      </c>
      <c r="AY27" s="4">
        <v>1.2</v>
      </c>
      <c r="AZ27" s="4">
        <v>2.2999999999999998</v>
      </c>
      <c r="BA27" s="4">
        <v>14.023</v>
      </c>
      <c r="BB27" s="4">
        <v>450</v>
      </c>
      <c r="BC27" s="4">
        <v>32.090000000000003</v>
      </c>
      <c r="BD27" s="4">
        <v>0.127</v>
      </c>
      <c r="BE27" s="4">
        <v>0</v>
      </c>
      <c r="BF27" s="4">
        <v>0</v>
      </c>
      <c r="BG27" s="4">
        <v>0</v>
      </c>
      <c r="BH27" s="4">
        <v>0</v>
      </c>
      <c r="BI27" s="4">
        <v>0</v>
      </c>
      <c r="BJ27" s="4">
        <v>0</v>
      </c>
      <c r="BK27" s="4">
        <v>0</v>
      </c>
      <c r="BL27" s="4">
        <v>0</v>
      </c>
      <c r="BM27" s="4">
        <v>0</v>
      </c>
      <c r="BN27" s="4">
        <v>0</v>
      </c>
      <c r="BO27" s="4">
        <v>0</v>
      </c>
      <c r="BQ27" s="4">
        <v>0</v>
      </c>
      <c r="BR27" s="4">
        <v>-1.8401000000000001E-2</v>
      </c>
      <c r="BS27" s="4">
        <v>-5</v>
      </c>
      <c r="BT27" s="4">
        <v>0.40159899999999998</v>
      </c>
      <c r="BU27" s="4">
        <v>-0.44966400000000001</v>
      </c>
      <c r="BV27" s="4">
        <v>8.1123080000000005</v>
      </c>
    </row>
    <row r="28" spans="1:74" x14ac:dyDescent="0.25">
      <c r="A28" s="2">
        <v>42068</v>
      </c>
      <c r="B28" s="3">
        <v>1.070138888888889E-2</v>
      </c>
      <c r="C28" s="4">
        <v>0.28299999999999997</v>
      </c>
      <c r="D28" s="4">
        <v>1E-3</v>
      </c>
      <c r="E28" s="4">
        <v>10</v>
      </c>
      <c r="F28" s="4">
        <v>9.9</v>
      </c>
      <c r="G28" s="4">
        <v>3.7</v>
      </c>
      <c r="H28" s="4">
        <v>94.4</v>
      </c>
      <c r="J28" s="4">
        <v>20.7</v>
      </c>
      <c r="K28" s="4">
        <v>1</v>
      </c>
      <c r="L28" s="4">
        <v>0.28270000000000001</v>
      </c>
      <c r="M28" s="4">
        <v>1E-3</v>
      </c>
      <c r="N28" s="4">
        <v>9.9</v>
      </c>
      <c r="O28" s="4">
        <v>3.7</v>
      </c>
      <c r="P28" s="4">
        <v>13.6</v>
      </c>
      <c r="Q28" s="4">
        <v>7.4626999999999999</v>
      </c>
      <c r="R28" s="4">
        <v>2.7890999999999999</v>
      </c>
      <c r="S28" s="4">
        <v>10.3</v>
      </c>
      <c r="T28" s="4">
        <v>94.396199999999993</v>
      </c>
      <c r="W28" s="4">
        <v>0</v>
      </c>
      <c r="X28" s="4">
        <v>20.7</v>
      </c>
      <c r="Y28" s="4">
        <v>11.9</v>
      </c>
      <c r="Z28" s="4">
        <v>873</v>
      </c>
      <c r="AA28" s="4">
        <v>901</v>
      </c>
      <c r="AB28" s="4">
        <v>844</v>
      </c>
      <c r="AC28" s="4">
        <v>55.8</v>
      </c>
      <c r="AD28" s="4">
        <v>5.51</v>
      </c>
      <c r="AE28" s="4">
        <v>0.13</v>
      </c>
      <c r="AF28" s="4">
        <v>990</v>
      </c>
      <c r="AG28" s="4">
        <v>-13</v>
      </c>
      <c r="AH28" s="4">
        <v>13</v>
      </c>
      <c r="AI28" s="4">
        <v>30</v>
      </c>
      <c r="AJ28" s="4">
        <v>188</v>
      </c>
      <c r="AK28" s="4">
        <v>140</v>
      </c>
      <c r="AL28" s="4">
        <v>2.9</v>
      </c>
      <c r="AM28" s="4">
        <v>195</v>
      </c>
      <c r="AN28" s="4" t="s">
        <v>155</v>
      </c>
      <c r="AO28" s="4">
        <v>2</v>
      </c>
      <c r="AP28" s="5">
        <v>0.67730324074074078</v>
      </c>
      <c r="AQ28" s="4">
        <v>47.159277000000003</v>
      </c>
      <c r="AR28" s="4">
        <v>-88.489707999999993</v>
      </c>
      <c r="AS28" s="4">
        <v>309.39999999999998</v>
      </c>
      <c r="AT28" s="4">
        <v>0</v>
      </c>
      <c r="AU28" s="4">
        <v>12</v>
      </c>
      <c r="AV28" s="4">
        <v>9</v>
      </c>
      <c r="AW28" s="4" t="s">
        <v>202</v>
      </c>
      <c r="AX28" s="4">
        <v>1.1335999999999999</v>
      </c>
      <c r="AY28" s="4">
        <v>1.2</v>
      </c>
      <c r="AZ28" s="4">
        <v>1.6294</v>
      </c>
      <c r="BA28" s="4">
        <v>14.023</v>
      </c>
      <c r="BB28" s="4">
        <v>450</v>
      </c>
      <c r="BC28" s="4">
        <v>32.090000000000003</v>
      </c>
      <c r="BD28" s="4">
        <v>0.127</v>
      </c>
      <c r="BE28" s="4">
        <v>0</v>
      </c>
      <c r="BF28" s="4">
        <v>0</v>
      </c>
      <c r="BG28" s="4">
        <v>0</v>
      </c>
      <c r="BH28" s="4">
        <v>0</v>
      </c>
      <c r="BI28" s="4">
        <v>0</v>
      </c>
      <c r="BJ28" s="4">
        <v>0</v>
      </c>
      <c r="BK28" s="4">
        <v>0</v>
      </c>
      <c r="BL28" s="4">
        <v>0</v>
      </c>
      <c r="BM28" s="4">
        <v>0</v>
      </c>
      <c r="BN28" s="4">
        <v>0</v>
      </c>
      <c r="BO28" s="4">
        <v>0</v>
      </c>
      <c r="BQ28" s="4">
        <v>0</v>
      </c>
      <c r="BR28" s="4">
        <v>-1.6396999999999998E-2</v>
      </c>
      <c r="BS28" s="4">
        <v>-5</v>
      </c>
      <c r="BT28" s="4">
        <v>0.40360299999999999</v>
      </c>
      <c r="BU28" s="4">
        <v>-0.40070699999999998</v>
      </c>
      <c r="BV28" s="4">
        <v>8.1527759999999994</v>
      </c>
    </row>
    <row r="29" spans="1:74" x14ac:dyDescent="0.25">
      <c r="A29" s="2">
        <v>42068</v>
      </c>
      <c r="B29" s="3">
        <v>1.0712962962962964E-2</v>
      </c>
      <c r="C29" s="4">
        <v>0.27</v>
      </c>
      <c r="D29" s="4">
        <v>1.5E-3</v>
      </c>
      <c r="E29" s="4">
        <v>15.049587000000001</v>
      </c>
      <c r="F29" s="4">
        <v>9.9</v>
      </c>
      <c r="G29" s="4">
        <v>3.8</v>
      </c>
      <c r="H29" s="4">
        <v>74.3</v>
      </c>
      <c r="J29" s="4">
        <v>20.64</v>
      </c>
      <c r="K29" s="4">
        <v>1</v>
      </c>
      <c r="L29" s="4">
        <v>0.27</v>
      </c>
      <c r="M29" s="4">
        <v>1.5E-3</v>
      </c>
      <c r="N29" s="4">
        <v>9.9</v>
      </c>
      <c r="O29" s="4">
        <v>3.8</v>
      </c>
      <c r="P29" s="4">
        <v>13.7</v>
      </c>
      <c r="Q29" s="4">
        <v>7.4606000000000003</v>
      </c>
      <c r="R29" s="4">
        <v>2.8637000000000001</v>
      </c>
      <c r="S29" s="4">
        <v>10.3</v>
      </c>
      <c r="T29" s="4">
        <v>74.2637</v>
      </c>
      <c r="W29" s="4">
        <v>0</v>
      </c>
      <c r="X29" s="4">
        <v>20.6419</v>
      </c>
      <c r="Y29" s="4">
        <v>11.9</v>
      </c>
      <c r="Z29" s="4">
        <v>871</v>
      </c>
      <c r="AA29" s="4">
        <v>903</v>
      </c>
      <c r="AB29" s="4">
        <v>843</v>
      </c>
      <c r="AC29" s="4">
        <v>55</v>
      </c>
      <c r="AD29" s="4">
        <v>5.43</v>
      </c>
      <c r="AE29" s="4">
        <v>0.12</v>
      </c>
      <c r="AF29" s="4">
        <v>990</v>
      </c>
      <c r="AG29" s="4">
        <v>-13</v>
      </c>
      <c r="AH29" s="4">
        <v>13</v>
      </c>
      <c r="AI29" s="4">
        <v>30</v>
      </c>
      <c r="AJ29" s="4">
        <v>188</v>
      </c>
      <c r="AK29" s="4">
        <v>140</v>
      </c>
      <c r="AL29" s="4">
        <v>2.6</v>
      </c>
      <c r="AM29" s="4">
        <v>195</v>
      </c>
      <c r="AN29" s="4" t="s">
        <v>155</v>
      </c>
      <c r="AO29" s="4">
        <v>2</v>
      </c>
      <c r="AP29" s="5">
        <v>0.67731481481481481</v>
      </c>
      <c r="AQ29" s="4">
        <v>47.159277000000003</v>
      </c>
      <c r="AR29" s="4">
        <v>-88.489707999999993</v>
      </c>
      <c r="AS29" s="4">
        <v>309.39999999999998</v>
      </c>
      <c r="AT29" s="4">
        <v>0</v>
      </c>
      <c r="AU29" s="4">
        <v>12</v>
      </c>
      <c r="AV29" s="4">
        <v>9</v>
      </c>
      <c r="AW29" s="4" t="s">
        <v>202</v>
      </c>
      <c r="AX29" s="4">
        <v>1.1958</v>
      </c>
      <c r="AY29" s="4">
        <v>1.2</v>
      </c>
      <c r="AZ29" s="4">
        <v>1.6958</v>
      </c>
      <c r="BA29" s="4">
        <v>14.023</v>
      </c>
      <c r="BB29" s="4">
        <v>450</v>
      </c>
      <c r="BC29" s="4">
        <v>32.090000000000003</v>
      </c>
      <c r="BD29" s="4">
        <v>0.125</v>
      </c>
      <c r="BE29" s="4">
        <v>0</v>
      </c>
      <c r="BF29" s="4">
        <v>0</v>
      </c>
      <c r="BG29" s="4">
        <v>0</v>
      </c>
      <c r="BH29" s="4">
        <v>0</v>
      </c>
      <c r="BI29" s="4">
        <v>0</v>
      </c>
      <c r="BJ29" s="4">
        <v>0</v>
      </c>
      <c r="BK29" s="4">
        <v>0</v>
      </c>
      <c r="BL29" s="4">
        <v>0</v>
      </c>
      <c r="BM29" s="4">
        <v>0</v>
      </c>
      <c r="BN29" s="4">
        <v>0</v>
      </c>
      <c r="BO29" s="4">
        <v>0</v>
      </c>
      <c r="BQ29" s="4">
        <v>0</v>
      </c>
      <c r="BR29" s="4">
        <v>-1.7802999999999999E-2</v>
      </c>
      <c r="BS29" s="4">
        <v>-5</v>
      </c>
      <c r="BT29" s="4">
        <v>0.40219700000000003</v>
      </c>
      <c r="BU29" s="4">
        <v>-0.43505100000000002</v>
      </c>
      <c r="BV29" s="4">
        <v>8.1243870000000005</v>
      </c>
    </row>
    <row r="30" spans="1:74" x14ac:dyDescent="0.25">
      <c r="A30" s="2">
        <v>42068</v>
      </c>
      <c r="B30" s="3">
        <v>1.0724537037037038E-2</v>
      </c>
      <c r="C30" s="4">
        <v>0.27</v>
      </c>
      <c r="D30" s="4">
        <v>2E-3</v>
      </c>
      <c r="E30" s="4">
        <v>20</v>
      </c>
      <c r="F30" s="4">
        <v>10</v>
      </c>
      <c r="G30" s="4">
        <v>3.8</v>
      </c>
      <c r="H30" s="4">
        <v>100.2</v>
      </c>
      <c r="J30" s="4">
        <v>20.6</v>
      </c>
      <c r="K30" s="4">
        <v>1</v>
      </c>
      <c r="L30" s="4">
        <v>0.27</v>
      </c>
      <c r="M30" s="4">
        <v>2E-3</v>
      </c>
      <c r="N30" s="4">
        <v>9.9779999999999998</v>
      </c>
      <c r="O30" s="4">
        <v>3.8</v>
      </c>
      <c r="P30" s="4">
        <v>13.8</v>
      </c>
      <c r="Q30" s="4">
        <v>7.5193000000000003</v>
      </c>
      <c r="R30" s="4">
        <v>2.8637000000000001</v>
      </c>
      <c r="S30" s="4">
        <v>10.4</v>
      </c>
      <c r="T30" s="4">
        <v>100.2</v>
      </c>
      <c r="W30" s="4">
        <v>0</v>
      </c>
      <c r="X30" s="4">
        <v>20.6</v>
      </c>
      <c r="Y30" s="4">
        <v>11.9</v>
      </c>
      <c r="Z30" s="4">
        <v>871</v>
      </c>
      <c r="AA30" s="4">
        <v>902</v>
      </c>
      <c r="AB30" s="4">
        <v>841</v>
      </c>
      <c r="AC30" s="4">
        <v>55</v>
      </c>
      <c r="AD30" s="4">
        <v>5.43</v>
      </c>
      <c r="AE30" s="4">
        <v>0.12</v>
      </c>
      <c r="AF30" s="4">
        <v>990</v>
      </c>
      <c r="AG30" s="4">
        <v>-13</v>
      </c>
      <c r="AH30" s="4">
        <v>13</v>
      </c>
      <c r="AI30" s="4">
        <v>30</v>
      </c>
      <c r="AJ30" s="4">
        <v>188</v>
      </c>
      <c r="AK30" s="4">
        <v>140</v>
      </c>
      <c r="AL30" s="4">
        <v>2.8</v>
      </c>
      <c r="AM30" s="4">
        <v>195</v>
      </c>
      <c r="AN30" s="4" t="s">
        <v>155</v>
      </c>
      <c r="AO30" s="4">
        <v>2</v>
      </c>
      <c r="AP30" s="5">
        <v>0.67732638888888885</v>
      </c>
      <c r="AQ30" s="4">
        <v>47.159277000000003</v>
      </c>
      <c r="AR30" s="4">
        <v>-88.489707999999993</v>
      </c>
      <c r="AS30" s="4">
        <v>309.39999999999998</v>
      </c>
      <c r="AT30" s="4">
        <v>0</v>
      </c>
      <c r="AU30" s="4">
        <v>12</v>
      </c>
      <c r="AV30" s="4">
        <v>9</v>
      </c>
      <c r="AW30" s="4" t="s">
        <v>202</v>
      </c>
      <c r="AX30" s="4">
        <v>1.2</v>
      </c>
      <c r="AY30" s="4">
        <v>1.2</v>
      </c>
      <c r="AZ30" s="4">
        <v>1.7</v>
      </c>
      <c r="BA30" s="4">
        <v>14.023</v>
      </c>
      <c r="BB30" s="4">
        <v>450</v>
      </c>
      <c r="BC30" s="4">
        <v>32.090000000000003</v>
      </c>
      <c r="BD30" s="4">
        <v>0.125</v>
      </c>
      <c r="BE30" s="4">
        <v>0</v>
      </c>
      <c r="BF30" s="4">
        <v>0</v>
      </c>
      <c r="BG30" s="4">
        <v>0</v>
      </c>
      <c r="BH30" s="4">
        <v>0</v>
      </c>
      <c r="BI30" s="4">
        <v>0</v>
      </c>
      <c r="BJ30" s="4">
        <v>0</v>
      </c>
      <c r="BK30" s="4">
        <v>0</v>
      </c>
      <c r="BL30" s="4">
        <v>0</v>
      </c>
      <c r="BM30" s="4">
        <v>0</v>
      </c>
      <c r="BN30" s="4">
        <v>0</v>
      </c>
      <c r="BO30" s="4">
        <v>0</v>
      </c>
      <c r="BQ30" s="4">
        <v>0</v>
      </c>
      <c r="BR30" s="4">
        <v>-1.7000000000000001E-2</v>
      </c>
      <c r="BS30" s="4">
        <v>-5</v>
      </c>
      <c r="BT30" s="4">
        <v>0.40319899999999997</v>
      </c>
      <c r="BU30" s="4">
        <v>-0.41543799999999997</v>
      </c>
      <c r="BV30" s="4">
        <v>8.1446199999999997</v>
      </c>
    </row>
    <row r="31" spans="1:74" x14ac:dyDescent="0.25">
      <c r="A31" s="2">
        <v>42068</v>
      </c>
      <c r="B31" s="3">
        <v>1.0736111111111111E-2</v>
      </c>
      <c r="C31" s="4">
        <v>0.26100000000000001</v>
      </c>
      <c r="D31" s="4">
        <v>2E-3</v>
      </c>
      <c r="E31" s="4">
        <v>20</v>
      </c>
      <c r="F31" s="4">
        <v>10.199999999999999</v>
      </c>
      <c r="G31" s="4">
        <v>3.8</v>
      </c>
      <c r="H31" s="4">
        <v>68.3</v>
      </c>
      <c r="J31" s="4">
        <v>20.6</v>
      </c>
      <c r="K31" s="4">
        <v>1</v>
      </c>
      <c r="L31" s="4">
        <v>0.26129999999999998</v>
      </c>
      <c r="M31" s="4">
        <v>2E-3</v>
      </c>
      <c r="N31" s="4">
        <v>10.233599999999999</v>
      </c>
      <c r="O31" s="4">
        <v>3.8</v>
      </c>
      <c r="P31" s="4">
        <v>14</v>
      </c>
      <c r="Q31" s="4">
        <v>7.7119999999999997</v>
      </c>
      <c r="R31" s="4">
        <v>2.8637000000000001</v>
      </c>
      <c r="S31" s="4">
        <v>10.6</v>
      </c>
      <c r="T31" s="4">
        <v>68.251900000000006</v>
      </c>
      <c r="W31" s="4">
        <v>0</v>
      </c>
      <c r="X31" s="4">
        <v>20.6</v>
      </c>
      <c r="Y31" s="4">
        <v>11.9</v>
      </c>
      <c r="Z31" s="4">
        <v>871</v>
      </c>
      <c r="AA31" s="4">
        <v>900</v>
      </c>
      <c r="AB31" s="4">
        <v>842</v>
      </c>
      <c r="AC31" s="4">
        <v>55</v>
      </c>
      <c r="AD31" s="4">
        <v>5.43</v>
      </c>
      <c r="AE31" s="4">
        <v>0.12</v>
      </c>
      <c r="AF31" s="4">
        <v>990</v>
      </c>
      <c r="AG31" s="4">
        <v>-13</v>
      </c>
      <c r="AH31" s="4">
        <v>13</v>
      </c>
      <c r="AI31" s="4">
        <v>30</v>
      </c>
      <c r="AJ31" s="4">
        <v>188</v>
      </c>
      <c r="AK31" s="4">
        <v>140</v>
      </c>
      <c r="AL31" s="4">
        <v>2.7</v>
      </c>
      <c r="AM31" s="4">
        <v>195</v>
      </c>
      <c r="AN31" s="4" t="s">
        <v>155</v>
      </c>
      <c r="AO31" s="4">
        <v>2</v>
      </c>
      <c r="AP31" s="5">
        <v>0.67732638888888885</v>
      </c>
      <c r="AQ31" s="4">
        <v>47.159277000000003</v>
      </c>
      <c r="AR31" s="4">
        <v>-88.489707999999993</v>
      </c>
      <c r="AS31" s="4">
        <v>308.39999999999998</v>
      </c>
      <c r="AT31" s="4">
        <v>0</v>
      </c>
      <c r="AU31" s="4">
        <v>12</v>
      </c>
      <c r="AV31" s="4">
        <v>9</v>
      </c>
      <c r="AW31" s="4" t="s">
        <v>202</v>
      </c>
      <c r="AX31" s="4">
        <v>1.2</v>
      </c>
      <c r="AY31" s="4">
        <v>1.2</v>
      </c>
      <c r="AZ31" s="4">
        <v>1.7</v>
      </c>
      <c r="BA31" s="4">
        <v>14.023</v>
      </c>
      <c r="BB31" s="4">
        <v>450</v>
      </c>
      <c r="BC31" s="4">
        <v>32.090000000000003</v>
      </c>
      <c r="BD31" s="4">
        <v>0.125</v>
      </c>
      <c r="BE31" s="4">
        <v>0</v>
      </c>
      <c r="BF31" s="4">
        <v>0</v>
      </c>
      <c r="BG31" s="4">
        <v>0</v>
      </c>
      <c r="BH31" s="4">
        <v>0</v>
      </c>
      <c r="BI31" s="4">
        <v>0</v>
      </c>
      <c r="BJ31" s="4">
        <v>0</v>
      </c>
      <c r="BK31" s="4">
        <v>0</v>
      </c>
      <c r="BL31" s="4">
        <v>0</v>
      </c>
      <c r="BM31" s="4">
        <v>0</v>
      </c>
      <c r="BN31" s="4">
        <v>0</v>
      </c>
      <c r="BO31" s="4">
        <v>0</v>
      </c>
      <c r="BQ31" s="4">
        <v>0</v>
      </c>
      <c r="BR31" s="4">
        <v>-1.72E-2</v>
      </c>
      <c r="BS31" s="4">
        <v>-5</v>
      </c>
      <c r="BT31" s="4">
        <v>0.40360000000000001</v>
      </c>
      <c r="BU31" s="4">
        <v>-0.42032999999999998</v>
      </c>
      <c r="BV31" s="4">
        <v>8.1527119999999993</v>
      </c>
    </row>
    <row r="32" spans="1:74" x14ac:dyDescent="0.25">
      <c r="A32" s="2">
        <v>42068</v>
      </c>
      <c r="B32" s="3">
        <v>1.0747685185185185E-2</v>
      </c>
      <c r="C32" s="4">
        <v>0.23899999999999999</v>
      </c>
      <c r="D32" s="4">
        <v>2E-3</v>
      </c>
      <c r="E32" s="4">
        <v>20.370370000000001</v>
      </c>
      <c r="F32" s="4">
        <v>10.4</v>
      </c>
      <c r="G32" s="4">
        <v>3.8</v>
      </c>
      <c r="H32" s="4">
        <v>50.1</v>
      </c>
      <c r="J32" s="4">
        <v>20.6</v>
      </c>
      <c r="K32" s="4">
        <v>1</v>
      </c>
      <c r="L32" s="4">
        <v>0.23949999999999999</v>
      </c>
      <c r="M32" s="4">
        <v>2E-3</v>
      </c>
      <c r="N32" s="4">
        <v>10.377800000000001</v>
      </c>
      <c r="O32" s="4">
        <v>3.8</v>
      </c>
      <c r="P32" s="4">
        <v>14.2</v>
      </c>
      <c r="Q32" s="4">
        <v>7.8207000000000004</v>
      </c>
      <c r="R32" s="4">
        <v>2.8637000000000001</v>
      </c>
      <c r="S32" s="4">
        <v>10.7</v>
      </c>
      <c r="T32" s="4">
        <v>50.1</v>
      </c>
      <c r="W32" s="4">
        <v>0</v>
      </c>
      <c r="X32" s="4">
        <v>20.6</v>
      </c>
      <c r="Y32" s="4">
        <v>11.9</v>
      </c>
      <c r="Z32" s="4">
        <v>871</v>
      </c>
      <c r="AA32" s="4">
        <v>901</v>
      </c>
      <c r="AB32" s="4">
        <v>841</v>
      </c>
      <c r="AC32" s="4">
        <v>55</v>
      </c>
      <c r="AD32" s="4">
        <v>5.43</v>
      </c>
      <c r="AE32" s="4">
        <v>0.12</v>
      </c>
      <c r="AF32" s="4">
        <v>990</v>
      </c>
      <c r="AG32" s="4">
        <v>-13</v>
      </c>
      <c r="AH32" s="4">
        <v>13</v>
      </c>
      <c r="AI32" s="4">
        <v>30</v>
      </c>
      <c r="AJ32" s="4">
        <v>188</v>
      </c>
      <c r="AK32" s="4">
        <v>140</v>
      </c>
      <c r="AL32" s="4">
        <v>2.6</v>
      </c>
      <c r="AM32" s="4">
        <v>195</v>
      </c>
      <c r="AN32" s="4" t="s">
        <v>155</v>
      </c>
      <c r="AO32" s="4">
        <v>2</v>
      </c>
      <c r="AP32" s="5">
        <v>0.67734953703703704</v>
      </c>
      <c r="AQ32" s="4">
        <v>47.159277000000003</v>
      </c>
      <c r="AR32" s="4">
        <v>-88.489707999999993</v>
      </c>
      <c r="AS32" s="4">
        <v>308.5</v>
      </c>
      <c r="AT32" s="4">
        <v>0</v>
      </c>
      <c r="AU32" s="4">
        <v>12</v>
      </c>
      <c r="AV32" s="4">
        <v>9</v>
      </c>
      <c r="AW32" s="4" t="s">
        <v>202</v>
      </c>
      <c r="AX32" s="4">
        <v>1.2958000000000001</v>
      </c>
      <c r="AY32" s="4">
        <v>1.2958000000000001</v>
      </c>
      <c r="AZ32" s="4">
        <v>1.7958000000000001</v>
      </c>
      <c r="BA32" s="4">
        <v>14.023</v>
      </c>
      <c r="BB32" s="4">
        <v>450</v>
      </c>
      <c r="BC32" s="4">
        <v>32.090000000000003</v>
      </c>
      <c r="BD32" s="4">
        <v>0.125</v>
      </c>
      <c r="BE32" s="4">
        <v>0</v>
      </c>
      <c r="BF32" s="4">
        <v>0</v>
      </c>
      <c r="BG32" s="4">
        <v>0</v>
      </c>
      <c r="BH32" s="4">
        <v>0</v>
      </c>
      <c r="BI32" s="4">
        <v>0</v>
      </c>
      <c r="BJ32" s="4">
        <v>0</v>
      </c>
      <c r="BK32" s="4">
        <v>0</v>
      </c>
      <c r="BL32" s="4">
        <v>0</v>
      </c>
      <c r="BM32" s="4">
        <v>0</v>
      </c>
      <c r="BN32" s="4">
        <v>0</v>
      </c>
      <c r="BO32" s="4">
        <v>0</v>
      </c>
      <c r="BQ32" s="4">
        <v>0</v>
      </c>
      <c r="BR32" s="4">
        <v>-1.7590000000000001E-2</v>
      </c>
      <c r="BS32" s="4">
        <v>-5</v>
      </c>
      <c r="BT32" s="4">
        <v>0.40261400000000003</v>
      </c>
      <c r="BU32" s="4">
        <v>-0.42986600000000003</v>
      </c>
      <c r="BV32" s="4">
        <v>8.1328110000000002</v>
      </c>
    </row>
    <row r="33" spans="1:74" x14ac:dyDescent="0.25">
      <c r="A33" s="2">
        <v>42068</v>
      </c>
      <c r="B33" s="3">
        <v>1.075925925925926E-2</v>
      </c>
      <c r="C33" s="4">
        <v>0.23</v>
      </c>
      <c r="D33" s="4">
        <v>2.8E-3</v>
      </c>
      <c r="E33" s="4">
        <v>28.421900000000001</v>
      </c>
      <c r="F33" s="4">
        <v>10.4</v>
      </c>
      <c r="G33" s="4">
        <v>3.8</v>
      </c>
      <c r="H33" s="4">
        <v>54.1</v>
      </c>
      <c r="J33" s="4">
        <v>20.6</v>
      </c>
      <c r="K33" s="4">
        <v>1</v>
      </c>
      <c r="L33" s="4">
        <v>0.23</v>
      </c>
      <c r="M33" s="4">
        <v>2.8E-3</v>
      </c>
      <c r="N33" s="4">
        <v>10.4</v>
      </c>
      <c r="O33" s="4">
        <v>3.8</v>
      </c>
      <c r="P33" s="4">
        <v>14.2</v>
      </c>
      <c r="Q33" s="4">
        <v>7.8372999999999999</v>
      </c>
      <c r="R33" s="4">
        <v>2.8635999999999999</v>
      </c>
      <c r="S33" s="4">
        <v>10.7</v>
      </c>
      <c r="T33" s="4">
        <v>54.128900000000002</v>
      </c>
      <c r="W33" s="4">
        <v>0</v>
      </c>
      <c r="X33" s="4">
        <v>20.6</v>
      </c>
      <c r="Y33" s="4">
        <v>11.9</v>
      </c>
      <c r="Z33" s="4">
        <v>871</v>
      </c>
      <c r="AA33" s="4">
        <v>902</v>
      </c>
      <c r="AB33" s="4">
        <v>840</v>
      </c>
      <c r="AC33" s="4">
        <v>55</v>
      </c>
      <c r="AD33" s="4">
        <v>5.43</v>
      </c>
      <c r="AE33" s="4">
        <v>0.12</v>
      </c>
      <c r="AF33" s="4">
        <v>990</v>
      </c>
      <c r="AG33" s="4">
        <v>-13</v>
      </c>
      <c r="AH33" s="4">
        <v>13</v>
      </c>
      <c r="AI33" s="4">
        <v>30</v>
      </c>
      <c r="AJ33" s="4">
        <v>188</v>
      </c>
      <c r="AK33" s="4">
        <v>140</v>
      </c>
      <c r="AL33" s="4">
        <v>2.8</v>
      </c>
      <c r="AM33" s="4">
        <v>195</v>
      </c>
      <c r="AN33" s="4" t="s">
        <v>155</v>
      </c>
      <c r="AO33" s="4">
        <v>2</v>
      </c>
      <c r="AP33" s="5">
        <v>0.67736111111111119</v>
      </c>
      <c r="AQ33" s="4">
        <v>47.159277000000003</v>
      </c>
      <c r="AR33" s="4">
        <v>-88.489706999999996</v>
      </c>
      <c r="AS33" s="4">
        <v>308.5</v>
      </c>
      <c r="AT33" s="4">
        <v>0</v>
      </c>
      <c r="AU33" s="4">
        <v>12</v>
      </c>
      <c r="AV33" s="4">
        <v>9</v>
      </c>
      <c r="AW33" s="4" t="s">
        <v>202</v>
      </c>
      <c r="AX33" s="4">
        <v>1.3957999999999999</v>
      </c>
      <c r="AY33" s="4">
        <v>1.3</v>
      </c>
      <c r="AZ33" s="4">
        <v>1.8957999999999999</v>
      </c>
      <c r="BA33" s="4">
        <v>14.023</v>
      </c>
      <c r="BB33" s="4">
        <v>450</v>
      </c>
      <c r="BC33" s="4">
        <v>32.090000000000003</v>
      </c>
      <c r="BD33" s="4">
        <v>0.125</v>
      </c>
      <c r="BE33" s="4">
        <v>0</v>
      </c>
      <c r="BF33" s="4">
        <v>0</v>
      </c>
      <c r="BG33" s="4">
        <v>0</v>
      </c>
      <c r="BH33" s="4">
        <v>0</v>
      </c>
      <c r="BI33" s="4">
        <v>0</v>
      </c>
      <c r="BJ33" s="4">
        <v>0</v>
      </c>
      <c r="BK33" s="4">
        <v>0</v>
      </c>
      <c r="BL33" s="4">
        <v>0</v>
      </c>
      <c r="BM33" s="4">
        <v>0</v>
      </c>
      <c r="BN33" s="4">
        <v>0</v>
      </c>
      <c r="BO33" s="4">
        <v>0</v>
      </c>
      <c r="BQ33" s="4">
        <v>0</v>
      </c>
      <c r="BR33" s="4">
        <v>-1.6204E-2</v>
      </c>
      <c r="BS33" s="4">
        <v>-5</v>
      </c>
      <c r="BT33" s="4">
        <v>0.40459200000000001</v>
      </c>
      <c r="BU33" s="4">
        <v>-0.39598</v>
      </c>
      <c r="BV33" s="4">
        <v>8.1727670000000003</v>
      </c>
    </row>
    <row r="34" spans="1:74" x14ac:dyDescent="0.25">
      <c r="A34" s="2">
        <v>42068</v>
      </c>
      <c r="B34" s="3">
        <v>1.0770833333333334E-2</v>
      </c>
      <c r="C34" s="4">
        <v>0.22600000000000001</v>
      </c>
      <c r="D34" s="4">
        <v>3.0000000000000001E-3</v>
      </c>
      <c r="E34" s="4">
        <v>30</v>
      </c>
      <c r="F34" s="4">
        <v>10.4</v>
      </c>
      <c r="G34" s="4">
        <v>3.8</v>
      </c>
      <c r="H34" s="4">
        <v>41.1</v>
      </c>
      <c r="J34" s="4">
        <v>20.6</v>
      </c>
      <c r="K34" s="4">
        <v>1</v>
      </c>
      <c r="L34" s="4">
        <v>0.2263</v>
      </c>
      <c r="M34" s="4">
        <v>3.0000000000000001E-3</v>
      </c>
      <c r="N34" s="4">
        <v>10.4</v>
      </c>
      <c r="O34" s="4">
        <v>3.8</v>
      </c>
      <c r="P34" s="4">
        <v>14.2</v>
      </c>
      <c r="Q34" s="4">
        <v>7.8372000000000002</v>
      </c>
      <c r="R34" s="4">
        <v>2.8635999999999999</v>
      </c>
      <c r="S34" s="4">
        <v>10.7</v>
      </c>
      <c r="T34" s="4">
        <v>41.065199999999997</v>
      </c>
      <c r="W34" s="4">
        <v>0</v>
      </c>
      <c r="X34" s="4">
        <v>20.6</v>
      </c>
      <c r="Y34" s="4">
        <v>11.9</v>
      </c>
      <c r="Z34" s="4">
        <v>871</v>
      </c>
      <c r="AA34" s="4">
        <v>901</v>
      </c>
      <c r="AB34" s="4">
        <v>841</v>
      </c>
      <c r="AC34" s="4">
        <v>55</v>
      </c>
      <c r="AD34" s="4">
        <v>5.42</v>
      </c>
      <c r="AE34" s="4">
        <v>0.12</v>
      </c>
      <c r="AF34" s="4">
        <v>991</v>
      </c>
      <c r="AG34" s="4">
        <v>-13</v>
      </c>
      <c r="AH34" s="4">
        <v>13.202797</v>
      </c>
      <c r="AI34" s="4">
        <v>30</v>
      </c>
      <c r="AJ34" s="4">
        <v>188</v>
      </c>
      <c r="AK34" s="4">
        <v>140</v>
      </c>
      <c r="AL34" s="4">
        <v>2.9</v>
      </c>
      <c r="AM34" s="4">
        <v>195</v>
      </c>
      <c r="AN34" s="4" t="s">
        <v>155</v>
      </c>
      <c r="AO34" s="4">
        <v>2</v>
      </c>
      <c r="AP34" s="5">
        <v>0.67737268518518512</v>
      </c>
      <c r="AQ34" s="4">
        <v>47.159277000000003</v>
      </c>
      <c r="AR34" s="4">
        <v>-88.489706999999996</v>
      </c>
      <c r="AS34" s="4">
        <v>308.5</v>
      </c>
      <c r="AT34" s="4">
        <v>0</v>
      </c>
      <c r="AU34" s="4">
        <v>12</v>
      </c>
      <c r="AV34" s="4">
        <v>9</v>
      </c>
      <c r="AW34" s="4" t="s">
        <v>202</v>
      </c>
      <c r="AX34" s="4">
        <v>1.4</v>
      </c>
      <c r="AY34" s="4">
        <v>1.3</v>
      </c>
      <c r="AZ34" s="4">
        <v>1.9</v>
      </c>
      <c r="BA34" s="4">
        <v>14.023</v>
      </c>
      <c r="BB34" s="4">
        <v>450</v>
      </c>
      <c r="BC34" s="4">
        <v>32.090000000000003</v>
      </c>
      <c r="BD34" s="4">
        <v>0.125</v>
      </c>
      <c r="BE34" s="4">
        <v>0</v>
      </c>
      <c r="BF34" s="4">
        <v>0</v>
      </c>
      <c r="BG34" s="4">
        <v>0</v>
      </c>
      <c r="BH34" s="4">
        <v>0</v>
      </c>
      <c r="BI34" s="4">
        <v>0</v>
      </c>
      <c r="BJ34" s="4">
        <v>0</v>
      </c>
      <c r="BK34" s="4">
        <v>0</v>
      </c>
      <c r="BL34" s="4">
        <v>0</v>
      </c>
      <c r="BM34" s="4">
        <v>0</v>
      </c>
      <c r="BN34" s="4">
        <v>0</v>
      </c>
      <c r="BO34" s="4">
        <v>0</v>
      </c>
      <c r="BQ34" s="4">
        <v>0</v>
      </c>
      <c r="BR34" s="4">
        <v>-1.7000000000000001E-2</v>
      </c>
      <c r="BS34" s="4">
        <v>-5</v>
      </c>
      <c r="BT34" s="4">
        <v>0.40300000000000002</v>
      </c>
      <c r="BU34" s="4">
        <v>-0.41543799999999997</v>
      </c>
      <c r="BV34" s="4">
        <v>8.1405999999999992</v>
      </c>
    </row>
    <row r="35" spans="1:74" x14ac:dyDescent="0.25">
      <c r="A35" s="2">
        <v>42068</v>
      </c>
      <c r="B35" s="3">
        <v>1.0782407407407407E-2</v>
      </c>
      <c r="C35" s="4">
        <v>0.218</v>
      </c>
      <c r="D35" s="4">
        <v>3.0000000000000001E-3</v>
      </c>
      <c r="E35" s="4">
        <v>30</v>
      </c>
      <c r="F35" s="4">
        <v>10.5</v>
      </c>
      <c r="G35" s="4">
        <v>3.8</v>
      </c>
      <c r="H35" s="4">
        <v>56.1</v>
      </c>
      <c r="J35" s="4">
        <v>20.6</v>
      </c>
      <c r="K35" s="4">
        <v>1</v>
      </c>
      <c r="L35" s="4">
        <v>0.21820000000000001</v>
      </c>
      <c r="M35" s="4">
        <v>3.0000000000000001E-3</v>
      </c>
      <c r="N35" s="4">
        <v>10.478</v>
      </c>
      <c r="O35" s="4">
        <v>3.8</v>
      </c>
      <c r="P35" s="4">
        <v>14.3</v>
      </c>
      <c r="Q35" s="4">
        <v>7.8959999999999999</v>
      </c>
      <c r="R35" s="4">
        <v>2.8635999999999999</v>
      </c>
      <c r="S35" s="4">
        <v>10.8</v>
      </c>
      <c r="T35" s="4">
        <v>56.071899999999999</v>
      </c>
      <c r="W35" s="4">
        <v>0</v>
      </c>
      <c r="X35" s="4">
        <v>20.6</v>
      </c>
      <c r="Y35" s="4">
        <v>11.8</v>
      </c>
      <c r="Z35" s="4">
        <v>872</v>
      </c>
      <c r="AA35" s="4">
        <v>902</v>
      </c>
      <c r="AB35" s="4">
        <v>843</v>
      </c>
      <c r="AC35" s="4">
        <v>55</v>
      </c>
      <c r="AD35" s="4">
        <v>5.42</v>
      </c>
      <c r="AE35" s="4">
        <v>0.12</v>
      </c>
      <c r="AF35" s="4">
        <v>991</v>
      </c>
      <c r="AG35" s="4">
        <v>-13</v>
      </c>
      <c r="AH35" s="4">
        <v>14</v>
      </c>
      <c r="AI35" s="4">
        <v>30</v>
      </c>
      <c r="AJ35" s="4">
        <v>188</v>
      </c>
      <c r="AK35" s="4">
        <v>140</v>
      </c>
      <c r="AL35" s="4">
        <v>2.9</v>
      </c>
      <c r="AM35" s="4">
        <v>195</v>
      </c>
      <c r="AN35" s="4" t="s">
        <v>155</v>
      </c>
      <c r="AO35" s="4">
        <v>2</v>
      </c>
      <c r="AP35" s="5">
        <v>0.67737268518518512</v>
      </c>
      <c r="AQ35" s="4">
        <v>47.159277000000003</v>
      </c>
      <c r="AR35" s="4">
        <v>-88.489707999999993</v>
      </c>
      <c r="AS35" s="4">
        <v>308.5</v>
      </c>
      <c r="AT35" s="4">
        <v>0</v>
      </c>
      <c r="AU35" s="4">
        <v>12</v>
      </c>
      <c r="AV35" s="4">
        <v>9</v>
      </c>
      <c r="AW35" s="4" t="s">
        <v>202</v>
      </c>
      <c r="AX35" s="4">
        <v>1.4958</v>
      </c>
      <c r="AY35" s="4">
        <v>1.3957999999999999</v>
      </c>
      <c r="AZ35" s="4">
        <v>1.9958</v>
      </c>
      <c r="BA35" s="4">
        <v>14.023</v>
      </c>
      <c r="BB35" s="4">
        <v>450</v>
      </c>
      <c r="BC35" s="4">
        <v>32.090000000000003</v>
      </c>
      <c r="BD35" s="4">
        <v>0.125</v>
      </c>
      <c r="BE35" s="4">
        <v>0</v>
      </c>
      <c r="BF35" s="4">
        <v>0</v>
      </c>
      <c r="BG35" s="4">
        <v>0</v>
      </c>
      <c r="BH35" s="4">
        <v>0</v>
      </c>
      <c r="BI35" s="4">
        <v>0</v>
      </c>
      <c r="BJ35" s="4">
        <v>0</v>
      </c>
      <c r="BK35" s="4">
        <v>0</v>
      </c>
      <c r="BL35" s="4">
        <v>0</v>
      </c>
      <c r="BM35" s="4">
        <v>0</v>
      </c>
      <c r="BN35" s="4">
        <v>0</v>
      </c>
      <c r="BO35" s="4">
        <v>0</v>
      </c>
      <c r="BQ35" s="4">
        <v>0</v>
      </c>
      <c r="BR35" s="4">
        <v>-1.6596E-2</v>
      </c>
      <c r="BS35" s="4">
        <v>-5</v>
      </c>
      <c r="BT35" s="4">
        <v>0.40340399999999998</v>
      </c>
      <c r="BU35" s="4">
        <v>-0.40557500000000002</v>
      </c>
      <c r="BV35" s="4">
        <v>8.1487529999999992</v>
      </c>
    </row>
    <row r="36" spans="1:74" x14ac:dyDescent="0.25">
      <c r="A36" s="2">
        <v>42068</v>
      </c>
      <c r="B36" s="3">
        <v>1.0793981481481481E-2</v>
      </c>
      <c r="C36" s="4">
        <v>0.216</v>
      </c>
      <c r="D36" s="4">
        <v>3.0000000000000001E-3</v>
      </c>
      <c r="E36" s="4">
        <v>30</v>
      </c>
      <c r="F36" s="4">
        <v>10.5</v>
      </c>
      <c r="G36" s="4">
        <v>3.8</v>
      </c>
      <c r="H36" s="4">
        <v>38.5</v>
      </c>
      <c r="J36" s="4">
        <v>20.5</v>
      </c>
      <c r="K36" s="4">
        <v>1</v>
      </c>
      <c r="L36" s="4">
        <v>0.216</v>
      </c>
      <c r="M36" s="4">
        <v>3.0000000000000001E-3</v>
      </c>
      <c r="N36" s="4">
        <v>10.5</v>
      </c>
      <c r="O36" s="4">
        <v>3.8</v>
      </c>
      <c r="P36" s="4">
        <v>14.3</v>
      </c>
      <c r="Q36" s="4">
        <v>7.9126000000000003</v>
      </c>
      <c r="R36" s="4">
        <v>2.8635999999999999</v>
      </c>
      <c r="S36" s="4">
        <v>10.8</v>
      </c>
      <c r="T36" s="4">
        <v>38.4876</v>
      </c>
      <c r="W36" s="4">
        <v>0</v>
      </c>
      <c r="X36" s="4">
        <v>20.5</v>
      </c>
      <c r="Y36" s="4">
        <v>11.9</v>
      </c>
      <c r="Z36" s="4">
        <v>871</v>
      </c>
      <c r="AA36" s="4">
        <v>901</v>
      </c>
      <c r="AB36" s="4">
        <v>841</v>
      </c>
      <c r="AC36" s="4">
        <v>55</v>
      </c>
      <c r="AD36" s="4">
        <v>5.42</v>
      </c>
      <c r="AE36" s="4">
        <v>0.12</v>
      </c>
      <c r="AF36" s="4">
        <v>991</v>
      </c>
      <c r="AG36" s="4">
        <v>-13</v>
      </c>
      <c r="AH36" s="4">
        <v>14</v>
      </c>
      <c r="AI36" s="4">
        <v>30</v>
      </c>
      <c r="AJ36" s="4">
        <v>188</v>
      </c>
      <c r="AK36" s="4">
        <v>140</v>
      </c>
      <c r="AL36" s="4">
        <v>3.1</v>
      </c>
      <c r="AM36" s="4">
        <v>195</v>
      </c>
      <c r="AN36" s="4" t="s">
        <v>155</v>
      </c>
      <c r="AO36" s="4">
        <v>2</v>
      </c>
      <c r="AP36" s="5">
        <v>0.67739583333333331</v>
      </c>
      <c r="AQ36" s="4">
        <v>47.159277000000003</v>
      </c>
      <c r="AR36" s="4">
        <v>-88.489706999999996</v>
      </c>
      <c r="AS36" s="4">
        <v>308.2</v>
      </c>
      <c r="AT36" s="4">
        <v>0</v>
      </c>
      <c r="AU36" s="4">
        <v>12</v>
      </c>
      <c r="AV36" s="4">
        <v>9</v>
      </c>
      <c r="AW36" s="4" t="s">
        <v>202</v>
      </c>
      <c r="AX36" s="4">
        <v>1.0209999999999999</v>
      </c>
      <c r="AY36" s="4">
        <v>1.4</v>
      </c>
      <c r="AZ36" s="4">
        <v>1.9041999999999999</v>
      </c>
      <c r="BA36" s="4">
        <v>14.023</v>
      </c>
      <c r="BB36" s="4">
        <v>450</v>
      </c>
      <c r="BC36" s="4">
        <v>32.090000000000003</v>
      </c>
      <c r="BD36" s="4">
        <v>0.125</v>
      </c>
      <c r="BE36" s="4">
        <v>0</v>
      </c>
      <c r="BF36" s="4">
        <v>0</v>
      </c>
      <c r="BG36" s="4">
        <v>0</v>
      </c>
      <c r="BH36" s="4">
        <v>0</v>
      </c>
      <c r="BI36" s="4">
        <v>0</v>
      </c>
      <c r="BJ36" s="4">
        <v>0</v>
      </c>
      <c r="BK36" s="4">
        <v>0</v>
      </c>
      <c r="BL36" s="4">
        <v>0</v>
      </c>
      <c r="BM36" s="4">
        <v>0</v>
      </c>
      <c r="BN36" s="4">
        <v>0</v>
      </c>
      <c r="BO36" s="4">
        <v>0</v>
      </c>
      <c r="BQ36" s="4">
        <v>0</v>
      </c>
      <c r="BR36" s="4">
        <v>-1.4197E-2</v>
      </c>
      <c r="BS36" s="4">
        <v>-5</v>
      </c>
      <c r="BT36" s="4">
        <v>0.40580300000000002</v>
      </c>
      <c r="BU36" s="4">
        <v>-0.34693499999999999</v>
      </c>
      <c r="BV36" s="4">
        <v>8.1972249999999995</v>
      </c>
    </row>
    <row r="37" spans="1:74" x14ac:dyDescent="0.25">
      <c r="A37" s="2">
        <v>42068</v>
      </c>
      <c r="B37" s="3">
        <v>1.0805555555555556E-2</v>
      </c>
      <c r="C37" s="4">
        <v>0.40200000000000002</v>
      </c>
      <c r="D37" s="4">
        <v>1.55E-2</v>
      </c>
      <c r="E37" s="4">
        <v>154.858757</v>
      </c>
      <c r="F37" s="4">
        <v>10.5</v>
      </c>
      <c r="G37" s="4">
        <v>3.8</v>
      </c>
      <c r="H37" s="4">
        <v>10</v>
      </c>
      <c r="J37" s="4">
        <v>20.5</v>
      </c>
      <c r="K37" s="4">
        <v>1</v>
      </c>
      <c r="L37" s="4">
        <v>0.4022</v>
      </c>
      <c r="M37" s="4">
        <v>1.55E-2</v>
      </c>
      <c r="N37" s="4">
        <v>10.5</v>
      </c>
      <c r="O37" s="4">
        <v>3.8</v>
      </c>
      <c r="P37" s="4">
        <v>14.3</v>
      </c>
      <c r="Q37" s="4">
        <v>7.9126000000000003</v>
      </c>
      <c r="R37" s="4">
        <v>2.8635999999999999</v>
      </c>
      <c r="S37" s="4">
        <v>10.8</v>
      </c>
      <c r="T37" s="4">
        <v>10</v>
      </c>
      <c r="W37" s="4">
        <v>0</v>
      </c>
      <c r="X37" s="4">
        <v>20.5</v>
      </c>
      <c r="Y37" s="4">
        <v>12.1</v>
      </c>
      <c r="Z37" s="4">
        <v>870</v>
      </c>
      <c r="AA37" s="4">
        <v>899</v>
      </c>
      <c r="AB37" s="4">
        <v>842</v>
      </c>
      <c r="AC37" s="4">
        <v>55</v>
      </c>
      <c r="AD37" s="4">
        <v>5.42</v>
      </c>
      <c r="AE37" s="4">
        <v>0.12</v>
      </c>
      <c r="AF37" s="4">
        <v>991</v>
      </c>
      <c r="AG37" s="4">
        <v>-13</v>
      </c>
      <c r="AH37" s="4">
        <v>14</v>
      </c>
      <c r="AI37" s="4">
        <v>30</v>
      </c>
      <c r="AJ37" s="4">
        <v>188.2</v>
      </c>
      <c r="AK37" s="4">
        <v>140.19999999999999</v>
      </c>
      <c r="AL37" s="4">
        <v>3</v>
      </c>
      <c r="AM37" s="4">
        <v>195</v>
      </c>
      <c r="AN37" s="4" t="s">
        <v>155</v>
      </c>
      <c r="AO37" s="4">
        <v>2</v>
      </c>
      <c r="AP37" s="5">
        <v>0.67740740740740746</v>
      </c>
      <c r="AQ37" s="4">
        <v>47.159277000000003</v>
      </c>
      <c r="AR37" s="4">
        <v>-88.489706999999996</v>
      </c>
      <c r="AS37" s="4">
        <v>308.3</v>
      </c>
      <c r="AT37" s="4">
        <v>0</v>
      </c>
      <c r="AU37" s="4">
        <v>12</v>
      </c>
      <c r="AV37" s="4">
        <v>9</v>
      </c>
      <c r="AW37" s="4" t="s">
        <v>202</v>
      </c>
      <c r="AX37" s="4">
        <v>1.1916</v>
      </c>
      <c r="AY37" s="4">
        <v>1.0167999999999999</v>
      </c>
      <c r="AZ37" s="4">
        <v>1.9958</v>
      </c>
      <c r="BA37" s="4">
        <v>14.023</v>
      </c>
      <c r="BB37" s="4">
        <v>450</v>
      </c>
      <c r="BC37" s="4">
        <v>32.090000000000003</v>
      </c>
      <c r="BD37" s="4">
        <v>0.125</v>
      </c>
      <c r="BE37" s="4">
        <v>0</v>
      </c>
      <c r="BF37" s="4">
        <v>0</v>
      </c>
      <c r="BG37" s="4">
        <v>0</v>
      </c>
      <c r="BH37" s="4">
        <v>0</v>
      </c>
      <c r="BI37" s="4">
        <v>0</v>
      </c>
      <c r="BJ37" s="4">
        <v>0</v>
      </c>
      <c r="BK37" s="4">
        <v>0</v>
      </c>
      <c r="BL37" s="4">
        <v>0</v>
      </c>
      <c r="BM37" s="4">
        <v>0</v>
      </c>
      <c r="BN37" s="4">
        <v>0</v>
      </c>
      <c r="BO37" s="4">
        <v>0</v>
      </c>
      <c r="BQ37" s="4">
        <v>0</v>
      </c>
      <c r="BR37" s="4">
        <v>-1.0200000000000001E-2</v>
      </c>
      <c r="BS37" s="4">
        <v>-5</v>
      </c>
      <c r="BT37" s="4">
        <v>0.41</v>
      </c>
      <c r="BU37" s="4">
        <v>-0.24926300000000001</v>
      </c>
      <c r="BV37" s="4">
        <v>8.282</v>
      </c>
    </row>
    <row r="38" spans="1:74" x14ac:dyDescent="0.25">
      <c r="A38" s="2">
        <v>42068</v>
      </c>
      <c r="B38" s="3">
        <v>1.081712962962963E-2</v>
      </c>
      <c r="C38" s="4">
        <v>3.2290000000000001</v>
      </c>
      <c r="D38" s="4">
        <v>6.7900000000000002E-2</v>
      </c>
      <c r="E38" s="4">
        <v>679.47538299999997</v>
      </c>
      <c r="F38" s="4">
        <v>10.6</v>
      </c>
      <c r="G38" s="4">
        <v>3.8</v>
      </c>
      <c r="H38" s="4">
        <v>1274</v>
      </c>
      <c r="J38" s="4">
        <v>20.5</v>
      </c>
      <c r="K38" s="4">
        <v>0.97150000000000003</v>
      </c>
      <c r="L38" s="4">
        <v>3.1368999999999998</v>
      </c>
      <c r="M38" s="4">
        <v>6.6000000000000003E-2</v>
      </c>
      <c r="N38" s="4">
        <v>10.297700000000001</v>
      </c>
      <c r="O38" s="4">
        <v>3.6916000000000002</v>
      </c>
      <c r="P38" s="4">
        <v>14</v>
      </c>
      <c r="Q38" s="4">
        <v>7.7602000000000002</v>
      </c>
      <c r="R38" s="4">
        <v>2.7818999999999998</v>
      </c>
      <c r="S38" s="4">
        <v>10.5</v>
      </c>
      <c r="T38" s="4">
        <v>1274.0214000000001</v>
      </c>
      <c r="W38" s="4">
        <v>0</v>
      </c>
      <c r="X38" s="4">
        <v>19.915500000000002</v>
      </c>
      <c r="Y38" s="4">
        <v>12.2</v>
      </c>
      <c r="Z38" s="4">
        <v>870</v>
      </c>
      <c r="AA38" s="4">
        <v>900</v>
      </c>
      <c r="AB38" s="4">
        <v>842</v>
      </c>
      <c r="AC38" s="4">
        <v>55</v>
      </c>
      <c r="AD38" s="4">
        <v>5.42</v>
      </c>
      <c r="AE38" s="4">
        <v>0.12</v>
      </c>
      <c r="AF38" s="4">
        <v>991</v>
      </c>
      <c r="AG38" s="4">
        <v>-13</v>
      </c>
      <c r="AH38" s="4">
        <v>14</v>
      </c>
      <c r="AI38" s="4">
        <v>30</v>
      </c>
      <c r="AJ38" s="4">
        <v>189</v>
      </c>
      <c r="AK38" s="4">
        <v>141</v>
      </c>
      <c r="AL38" s="4">
        <v>3.2</v>
      </c>
      <c r="AM38" s="4">
        <v>195</v>
      </c>
      <c r="AN38" s="4" t="s">
        <v>155</v>
      </c>
      <c r="AO38" s="4">
        <v>2</v>
      </c>
      <c r="AP38" s="5">
        <v>0.67741898148148139</v>
      </c>
      <c r="AQ38" s="4">
        <v>47.159277000000003</v>
      </c>
      <c r="AR38" s="4">
        <v>-88.489707999999993</v>
      </c>
      <c r="AS38" s="4">
        <v>308.3</v>
      </c>
      <c r="AT38" s="4">
        <v>0</v>
      </c>
      <c r="AU38" s="4">
        <v>12</v>
      </c>
      <c r="AV38" s="4">
        <v>9</v>
      </c>
      <c r="AW38" s="4" t="s">
        <v>202</v>
      </c>
      <c r="AX38" s="4">
        <v>1.0084</v>
      </c>
      <c r="AY38" s="4">
        <v>1</v>
      </c>
      <c r="AZ38" s="4">
        <v>1.6168</v>
      </c>
      <c r="BA38" s="4">
        <v>14.023</v>
      </c>
      <c r="BB38" s="4">
        <v>58.93</v>
      </c>
      <c r="BC38" s="4">
        <v>4.2</v>
      </c>
      <c r="BD38" s="4">
        <v>2.9350000000000001</v>
      </c>
      <c r="BE38" s="4">
        <v>2882.4180000000001</v>
      </c>
      <c r="BF38" s="4">
        <v>38.604999999999997</v>
      </c>
      <c r="BG38" s="4">
        <v>0.99099999999999999</v>
      </c>
      <c r="BH38" s="4">
        <v>0.35499999999999998</v>
      </c>
      <c r="BI38" s="4">
        <v>1.3460000000000001</v>
      </c>
      <c r="BJ38" s="4">
        <v>0.747</v>
      </c>
      <c r="BK38" s="4">
        <v>0.26800000000000002</v>
      </c>
      <c r="BL38" s="4">
        <v>1.014</v>
      </c>
      <c r="BM38" s="4">
        <v>38.712699999999998</v>
      </c>
      <c r="BQ38" s="4">
        <v>13305.933999999999</v>
      </c>
      <c r="BR38" s="4">
        <v>-7.0000000000000001E-3</v>
      </c>
      <c r="BS38" s="4">
        <v>-5</v>
      </c>
      <c r="BT38" s="4">
        <v>0.41420000000000001</v>
      </c>
      <c r="BU38" s="4">
        <v>-0.17106299999999999</v>
      </c>
      <c r="BV38" s="4">
        <v>8.3668359999999993</v>
      </c>
    </row>
    <row r="39" spans="1:74" x14ac:dyDescent="0.25">
      <c r="A39" s="2">
        <v>42068</v>
      </c>
      <c r="B39" s="3">
        <v>1.0828703703703703E-2</v>
      </c>
      <c r="C39" s="4">
        <v>6.1890000000000001</v>
      </c>
      <c r="D39" s="4">
        <v>0.10009999999999999</v>
      </c>
      <c r="E39" s="4">
        <v>1000.859375</v>
      </c>
      <c r="F39" s="4">
        <v>10.6</v>
      </c>
      <c r="G39" s="4">
        <v>3.8</v>
      </c>
      <c r="H39" s="4">
        <v>3715.6</v>
      </c>
      <c r="J39" s="4">
        <v>20.56</v>
      </c>
      <c r="K39" s="4">
        <v>0.94189999999999996</v>
      </c>
      <c r="L39" s="4">
        <v>5.8292000000000002</v>
      </c>
      <c r="M39" s="4">
        <v>9.4299999999999995E-2</v>
      </c>
      <c r="N39" s="4">
        <v>9.9838000000000005</v>
      </c>
      <c r="O39" s="4">
        <v>3.5790999999999999</v>
      </c>
      <c r="P39" s="4">
        <v>13.6</v>
      </c>
      <c r="Q39" s="4">
        <v>7.5240999999999998</v>
      </c>
      <c r="R39" s="4">
        <v>2.6972999999999998</v>
      </c>
      <c r="S39" s="4">
        <v>10.199999999999999</v>
      </c>
      <c r="T39" s="4">
        <v>3715.6489000000001</v>
      </c>
      <c r="W39" s="4">
        <v>0</v>
      </c>
      <c r="X39" s="4">
        <v>19.362300000000001</v>
      </c>
      <c r="Y39" s="4">
        <v>12.2</v>
      </c>
      <c r="Z39" s="4">
        <v>872</v>
      </c>
      <c r="AA39" s="4">
        <v>902</v>
      </c>
      <c r="AB39" s="4">
        <v>846</v>
      </c>
      <c r="AC39" s="4">
        <v>55.2</v>
      </c>
      <c r="AD39" s="4">
        <v>5.44</v>
      </c>
      <c r="AE39" s="4">
        <v>0.13</v>
      </c>
      <c r="AF39" s="4">
        <v>991</v>
      </c>
      <c r="AG39" s="4">
        <v>-13</v>
      </c>
      <c r="AH39" s="4">
        <v>14</v>
      </c>
      <c r="AI39" s="4">
        <v>30</v>
      </c>
      <c r="AJ39" s="4">
        <v>189</v>
      </c>
      <c r="AK39" s="4">
        <v>141</v>
      </c>
      <c r="AL39" s="4">
        <v>3.1</v>
      </c>
      <c r="AM39" s="4">
        <v>195</v>
      </c>
      <c r="AN39" s="4" t="s">
        <v>155</v>
      </c>
      <c r="AO39" s="4">
        <v>2</v>
      </c>
      <c r="AP39" s="5">
        <v>0.67743055555555554</v>
      </c>
      <c r="AQ39" s="4">
        <v>47.159277000000003</v>
      </c>
      <c r="AR39" s="4">
        <v>-88.489707999999993</v>
      </c>
      <c r="AS39" s="4">
        <v>308.2</v>
      </c>
      <c r="AT39" s="4">
        <v>0</v>
      </c>
      <c r="AU39" s="4">
        <v>12</v>
      </c>
      <c r="AV39" s="4">
        <v>9</v>
      </c>
      <c r="AW39" s="4" t="s">
        <v>202</v>
      </c>
      <c r="AX39" s="4">
        <v>1</v>
      </c>
      <c r="AY39" s="4">
        <v>1</v>
      </c>
      <c r="AZ39" s="4">
        <v>1.6</v>
      </c>
      <c r="BA39" s="4">
        <v>14.023</v>
      </c>
      <c r="BB39" s="4">
        <v>30.64</v>
      </c>
      <c r="BC39" s="4">
        <v>2.19</v>
      </c>
      <c r="BD39" s="4">
        <v>6.1719999999999997</v>
      </c>
      <c r="BE39" s="4">
        <v>2817.58</v>
      </c>
      <c r="BF39" s="4">
        <v>29.001000000000001</v>
      </c>
      <c r="BG39" s="4">
        <v>0.505</v>
      </c>
      <c r="BH39" s="4">
        <v>0.18099999999999999</v>
      </c>
      <c r="BI39" s="4">
        <v>0.68700000000000006</v>
      </c>
      <c r="BJ39" s="4">
        <v>0.38100000000000001</v>
      </c>
      <c r="BK39" s="4">
        <v>0.13700000000000001</v>
      </c>
      <c r="BL39" s="4">
        <v>0.51700000000000002</v>
      </c>
      <c r="BM39" s="4">
        <v>59.391300000000001</v>
      </c>
      <c r="BQ39" s="4">
        <v>6804.9210000000003</v>
      </c>
      <c r="BR39" s="4">
        <v>-6.6020000000000002E-3</v>
      </c>
      <c r="BS39" s="4">
        <v>-5</v>
      </c>
      <c r="BT39" s="4">
        <v>0.41499999999999998</v>
      </c>
      <c r="BU39" s="4">
        <v>-0.16133700000000001</v>
      </c>
      <c r="BV39" s="4">
        <v>8.3829999999999991</v>
      </c>
    </row>
    <row r="40" spans="1:74" x14ac:dyDescent="0.25">
      <c r="A40" s="2">
        <v>42068</v>
      </c>
      <c r="B40" s="3">
        <v>1.0840277777777777E-2</v>
      </c>
      <c r="C40" s="4">
        <v>7.7539999999999996</v>
      </c>
      <c r="D40" s="4">
        <v>5.6800000000000003E-2</v>
      </c>
      <c r="E40" s="4">
        <v>567.74659199999996</v>
      </c>
      <c r="F40" s="4">
        <v>10.6</v>
      </c>
      <c r="G40" s="4">
        <v>3.8</v>
      </c>
      <c r="H40" s="4">
        <v>3212.7</v>
      </c>
      <c r="J40" s="4">
        <v>20.49</v>
      </c>
      <c r="K40" s="4">
        <v>0.92920000000000003</v>
      </c>
      <c r="L40" s="4">
        <v>7.2045000000000003</v>
      </c>
      <c r="M40" s="4">
        <v>5.28E-2</v>
      </c>
      <c r="N40" s="4">
        <v>9.8491</v>
      </c>
      <c r="O40" s="4">
        <v>3.5308000000000002</v>
      </c>
      <c r="P40" s="4">
        <v>13.4</v>
      </c>
      <c r="Q40" s="4">
        <v>7.4245999999999999</v>
      </c>
      <c r="R40" s="4">
        <v>2.6617000000000002</v>
      </c>
      <c r="S40" s="4">
        <v>10.1</v>
      </c>
      <c r="T40" s="4">
        <v>3212.7347</v>
      </c>
      <c r="W40" s="4">
        <v>0</v>
      </c>
      <c r="X40" s="4">
        <v>19.040500000000002</v>
      </c>
      <c r="Y40" s="4">
        <v>12.2</v>
      </c>
      <c r="Z40" s="4">
        <v>872</v>
      </c>
      <c r="AA40" s="4">
        <v>902</v>
      </c>
      <c r="AB40" s="4">
        <v>846</v>
      </c>
      <c r="AC40" s="4">
        <v>56</v>
      </c>
      <c r="AD40" s="4">
        <v>5.52</v>
      </c>
      <c r="AE40" s="4">
        <v>0.13</v>
      </c>
      <c r="AF40" s="4">
        <v>991</v>
      </c>
      <c r="AG40" s="4">
        <v>-13</v>
      </c>
      <c r="AH40" s="4">
        <v>14</v>
      </c>
      <c r="AI40" s="4">
        <v>30</v>
      </c>
      <c r="AJ40" s="4">
        <v>189.2</v>
      </c>
      <c r="AK40" s="4">
        <v>141</v>
      </c>
      <c r="AL40" s="4">
        <v>3.3</v>
      </c>
      <c r="AM40" s="4">
        <v>195</v>
      </c>
      <c r="AN40" s="4" t="s">
        <v>155</v>
      </c>
      <c r="AO40" s="4">
        <v>2</v>
      </c>
      <c r="AP40" s="5">
        <v>0.67744212962962969</v>
      </c>
      <c r="AQ40" s="4">
        <v>47.159277000000003</v>
      </c>
      <c r="AR40" s="4">
        <v>-88.489706999999996</v>
      </c>
      <c r="AS40" s="4">
        <v>308.60000000000002</v>
      </c>
      <c r="AT40" s="4">
        <v>0</v>
      </c>
      <c r="AU40" s="4">
        <v>12</v>
      </c>
      <c r="AV40" s="4">
        <v>9</v>
      </c>
      <c r="AW40" s="4" t="s">
        <v>202</v>
      </c>
      <c r="AX40" s="4">
        <v>1.095796</v>
      </c>
      <c r="AY40" s="4">
        <v>1.095796</v>
      </c>
      <c r="AZ40" s="4">
        <v>1.6957960000000001</v>
      </c>
      <c r="BA40" s="4">
        <v>14.023</v>
      </c>
      <c r="BB40" s="4">
        <v>25.3</v>
      </c>
      <c r="BC40" s="4">
        <v>1.8</v>
      </c>
      <c r="BD40" s="4">
        <v>7.6239999999999997</v>
      </c>
      <c r="BE40" s="4">
        <v>2889.4520000000002</v>
      </c>
      <c r="BF40" s="4">
        <v>13.465999999999999</v>
      </c>
      <c r="BG40" s="4">
        <v>0.41399999999999998</v>
      </c>
      <c r="BH40" s="4">
        <v>0.14799999999999999</v>
      </c>
      <c r="BI40" s="4">
        <v>0.56200000000000006</v>
      </c>
      <c r="BJ40" s="4">
        <v>0.312</v>
      </c>
      <c r="BK40" s="4">
        <v>0.112</v>
      </c>
      <c r="BL40" s="4">
        <v>0.42399999999999999</v>
      </c>
      <c r="BM40" s="4">
        <v>42.6096</v>
      </c>
      <c r="BQ40" s="4">
        <v>5552.5010000000002</v>
      </c>
      <c r="BR40" s="4">
        <v>-3.607E-3</v>
      </c>
      <c r="BS40" s="4">
        <v>-5</v>
      </c>
      <c r="BT40" s="4">
        <v>0.415796</v>
      </c>
      <c r="BU40" s="4">
        <v>-8.8146000000000002E-2</v>
      </c>
      <c r="BV40" s="4">
        <v>8.3990790000000004</v>
      </c>
    </row>
    <row r="41" spans="1:74" x14ac:dyDescent="0.25">
      <c r="A41" s="2">
        <v>42068</v>
      </c>
      <c r="B41" s="3">
        <v>1.085185185185185E-2</v>
      </c>
      <c r="C41" s="4">
        <v>7.4560000000000004</v>
      </c>
      <c r="D41" s="4">
        <v>2.1999999999999999E-2</v>
      </c>
      <c r="E41" s="4">
        <v>220.099917</v>
      </c>
      <c r="F41" s="4">
        <v>11.5</v>
      </c>
      <c r="G41" s="4">
        <v>3.9</v>
      </c>
      <c r="H41" s="4">
        <v>3663.8</v>
      </c>
      <c r="J41" s="4">
        <v>19.82</v>
      </c>
      <c r="K41" s="4">
        <v>0.93169999999999997</v>
      </c>
      <c r="L41" s="4">
        <v>6.9465000000000003</v>
      </c>
      <c r="M41" s="4">
        <v>2.0500000000000001E-2</v>
      </c>
      <c r="N41" s="4">
        <v>10.6755</v>
      </c>
      <c r="O41" s="4">
        <v>3.6131000000000002</v>
      </c>
      <c r="P41" s="4">
        <v>14.3</v>
      </c>
      <c r="Q41" s="4">
        <v>8.0475999999999992</v>
      </c>
      <c r="R41" s="4">
        <v>2.7237</v>
      </c>
      <c r="S41" s="4">
        <v>10.8</v>
      </c>
      <c r="T41" s="4">
        <v>3663.7899000000002</v>
      </c>
      <c r="W41" s="4">
        <v>0</v>
      </c>
      <c r="X41" s="4">
        <v>18.4635</v>
      </c>
      <c r="Y41" s="4">
        <v>12.3</v>
      </c>
      <c r="Z41" s="4">
        <v>870</v>
      </c>
      <c r="AA41" s="4">
        <v>902</v>
      </c>
      <c r="AB41" s="4">
        <v>844</v>
      </c>
      <c r="AC41" s="4">
        <v>56</v>
      </c>
      <c r="AD41" s="4">
        <v>5.52</v>
      </c>
      <c r="AE41" s="4">
        <v>0.13</v>
      </c>
      <c r="AF41" s="4">
        <v>991</v>
      </c>
      <c r="AG41" s="4">
        <v>-13</v>
      </c>
      <c r="AH41" s="4">
        <v>14.199</v>
      </c>
      <c r="AI41" s="4">
        <v>30</v>
      </c>
      <c r="AJ41" s="4">
        <v>190</v>
      </c>
      <c r="AK41" s="4">
        <v>141</v>
      </c>
      <c r="AL41" s="4">
        <v>3.6</v>
      </c>
      <c r="AM41" s="4">
        <v>195</v>
      </c>
      <c r="AN41" s="4" t="s">
        <v>155</v>
      </c>
      <c r="AO41" s="4">
        <v>2</v>
      </c>
      <c r="AP41" s="5">
        <v>0.67745370370370372</v>
      </c>
      <c r="AQ41" s="4">
        <v>47.159275000000001</v>
      </c>
      <c r="AR41" s="4">
        <v>-88.489706999999996</v>
      </c>
      <c r="AS41" s="4">
        <v>308.60000000000002</v>
      </c>
      <c r="AT41" s="4">
        <v>0</v>
      </c>
      <c r="AU41" s="4">
        <v>12</v>
      </c>
      <c r="AV41" s="4">
        <v>9</v>
      </c>
      <c r="AW41" s="4" t="s">
        <v>202</v>
      </c>
      <c r="AX41" s="4">
        <v>1.1000000000000001</v>
      </c>
      <c r="AY41" s="4">
        <v>1.1000000000000001</v>
      </c>
      <c r="AZ41" s="4">
        <v>1.7</v>
      </c>
      <c r="BA41" s="4">
        <v>14.023</v>
      </c>
      <c r="BB41" s="4">
        <v>26.18</v>
      </c>
      <c r="BC41" s="4">
        <v>1.87</v>
      </c>
      <c r="BD41" s="4">
        <v>7.33</v>
      </c>
      <c r="BE41" s="4">
        <v>2879.6210000000001</v>
      </c>
      <c r="BF41" s="4">
        <v>5.4109999999999996</v>
      </c>
      <c r="BG41" s="4">
        <v>0.46300000000000002</v>
      </c>
      <c r="BH41" s="4">
        <v>0.157</v>
      </c>
      <c r="BI41" s="4">
        <v>0.62</v>
      </c>
      <c r="BJ41" s="4">
        <v>0.34899999999999998</v>
      </c>
      <c r="BK41" s="4">
        <v>0.11799999999999999</v>
      </c>
      <c r="BL41" s="4">
        <v>0.46800000000000003</v>
      </c>
      <c r="BM41" s="4">
        <v>50.224699999999999</v>
      </c>
      <c r="BQ41" s="4">
        <v>5565.192</v>
      </c>
      <c r="BR41" s="4">
        <v>2.199E-3</v>
      </c>
      <c r="BS41" s="4">
        <v>-5</v>
      </c>
      <c r="BT41" s="4">
        <v>0.41860199999999997</v>
      </c>
      <c r="BU41" s="4">
        <v>5.3738000000000001E-2</v>
      </c>
      <c r="BV41" s="4">
        <v>8.4557599999999997</v>
      </c>
    </row>
    <row r="42" spans="1:74" x14ac:dyDescent="0.25">
      <c r="A42" s="2">
        <v>42068</v>
      </c>
      <c r="B42" s="3">
        <v>1.0863425925925924E-2</v>
      </c>
      <c r="C42" s="4">
        <v>7.0339999999999998</v>
      </c>
      <c r="D42" s="4">
        <v>8.9999999999999993E-3</v>
      </c>
      <c r="E42" s="4">
        <v>90.025000000000006</v>
      </c>
      <c r="F42" s="4">
        <v>23.7</v>
      </c>
      <c r="G42" s="4">
        <v>3.9</v>
      </c>
      <c r="H42" s="4">
        <v>2815</v>
      </c>
      <c r="J42" s="4">
        <v>18.149999999999999</v>
      </c>
      <c r="K42" s="4">
        <v>0.93630000000000002</v>
      </c>
      <c r="L42" s="4">
        <v>6.5856000000000003</v>
      </c>
      <c r="M42" s="4">
        <v>8.3999999999999995E-3</v>
      </c>
      <c r="N42" s="4">
        <v>22.2178</v>
      </c>
      <c r="O42" s="4">
        <v>3.6516000000000002</v>
      </c>
      <c r="P42" s="4">
        <v>25.9</v>
      </c>
      <c r="Q42" s="4">
        <v>16.748699999999999</v>
      </c>
      <c r="R42" s="4">
        <v>2.7526999999999999</v>
      </c>
      <c r="S42" s="4">
        <v>19.5</v>
      </c>
      <c r="T42" s="4">
        <v>2815.0059000000001</v>
      </c>
      <c r="W42" s="4">
        <v>0</v>
      </c>
      <c r="X42" s="4">
        <v>16.9909</v>
      </c>
      <c r="Y42" s="4">
        <v>12.3</v>
      </c>
      <c r="Z42" s="4">
        <v>870</v>
      </c>
      <c r="AA42" s="4">
        <v>902</v>
      </c>
      <c r="AB42" s="4">
        <v>844</v>
      </c>
      <c r="AC42" s="4">
        <v>56</v>
      </c>
      <c r="AD42" s="4">
        <v>5.52</v>
      </c>
      <c r="AE42" s="4">
        <v>0.13</v>
      </c>
      <c r="AF42" s="4">
        <v>991</v>
      </c>
      <c r="AG42" s="4">
        <v>-13</v>
      </c>
      <c r="AH42" s="4">
        <v>15</v>
      </c>
      <c r="AI42" s="4">
        <v>30</v>
      </c>
      <c r="AJ42" s="4">
        <v>190</v>
      </c>
      <c r="AK42" s="4">
        <v>141</v>
      </c>
      <c r="AL42" s="4">
        <v>3.6</v>
      </c>
      <c r="AM42" s="4">
        <v>195</v>
      </c>
      <c r="AN42" s="4" t="s">
        <v>155</v>
      </c>
      <c r="AO42" s="4">
        <v>2</v>
      </c>
      <c r="AP42" s="5">
        <v>0.67746527777777776</v>
      </c>
      <c r="AQ42" s="4">
        <v>47.159275000000001</v>
      </c>
      <c r="AR42" s="4">
        <v>-88.489707999999993</v>
      </c>
      <c r="AS42" s="4">
        <v>308.89999999999998</v>
      </c>
      <c r="AT42" s="4">
        <v>0</v>
      </c>
      <c r="AU42" s="4">
        <v>12</v>
      </c>
      <c r="AV42" s="4">
        <v>9</v>
      </c>
      <c r="AW42" s="4" t="s">
        <v>202</v>
      </c>
      <c r="AX42" s="4">
        <v>1.0042</v>
      </c>
      <c r="AY42" s="4">
        <v>1.1958</v>
      </c>
      <c r="AZ42" s="4">
        <v>1.7</v>
      </c>
      <c r="BA42" s="4">
        <v>14.023</v>
      </c>
      <c r="BB42" s="4">
        <v>28.01</v>
      </c>
      <c r="BC42" s="4">
        <v>2</v>
      </c>
      <c r="BD42" s="4">
        <v>6.8029999999999999</v>
      </c>
      <c r="BE42" s="4">
        <v>2912.8719999999998</v>
      </c>
      <c r="BF42" s="4">
        <v>2.3730000000000002</v>
      </c>
      <c r="BG42" s="4">
        <v>1.0289999999999999</v>
      </c>
      <c r="BH42" s="4">
        <v>0.16900000000000001</v>
      </c>
      <c r="BI42" s="4">
        <v>1.198</v>
      </c>
      <c r="BJ42" s="4">
        <v>0.77600000000000002</v>
      </c>
      <c r="BK42" s="4">
        <v>0.128</v>
      </c>
      <c r="BL42" s="4">
        <v>0.90300000000000002</v>
      </c>
      <c r="BM42" s="4">
        <v>41.174500000000002</v>
      </c>
      <c r="BQ42" s="4">
        <v>5464.3980000000001</v>
      </c>
      <c r="BR42" s="4">
        <v>3.2000000000000002E-3</v>
      </c>
      <c r="BS42" s="4">
        <v>-5</v>
      </c>
      <c r="BT42" s="4">
        <v>0.41720000000000002</v>
      </c>
      <c r="BU42" s="4">
        <v>7.8204999999999997E-2</v>
      </c>
      <c r="BV42" s="4">
        <v>8.4274439999999995</v>
      </c>
    </row>
    <row r="43" spans="1:74" x14ac:dyDescent="0.25">
      <c r="A43" s="2">
        <v>42068</v>
      </c>
      <c r="B43" s="3">
        <v>1.0875000000000001E-2</v>
      </c>
      <c r="C43" s="4">
        <v>6.8049999999999997</v>
      </c>
      <c r="D43" s="4">
        <v>7.1999999999999998E-3</v>
      </c>
      <c r="E43" s="4">
        <v>71.725932</v>
      </c>
      <c r="F43" s="4">
        <v>36.200000000000003</v>
      </c>
      <c r="G43" s="4">
        <v>3.9</v>
      </c>
      <c r="H43" s="4">
        <v>1352.6</v>
      </c>
      <c r="J43" s="4">
        <v>16.52</v>
      </c>
      <c r="K43" s="4">
        <v>0.93979999999999997</v>
      </c>
      <c r="L43" s="4">
        <v>6.3952</v>
      </c>
      <c r="M43" s="4">
        <v>6.7000000000000002E-3</v>
      </c>
      <c r="N43" s="4">
        <v>33.984400000000001</v>
      </c>
      <c r="O43" s="4">
        <v>3.6650999999999998</v>
      </c>
      <c r="P43" s="4">
        <v>37.6</v>
      </c>
      <c r="Q43" s="4">
        <v>25.6188</v>
      </c>
      <c r="R43" s="4">
        <v>2.7629000000000001</v>
      </c>
      <c r="S43" s="4">
        <v>28.4</v>
      </c>
      <c r="T43" s="4">
        <v>1352.6003000000001</v>
      </c>
      <c r="W43" s="4">
        <v>0</v>
      </c>
      <c r="X43" s="4">
        <v>15.5227</v>
      </c>
      <c r="Y43" s="4">
        <v>12.3</v>
      </c>
      <c r="Z43" s="4">
        <v>870</v>
      </c>
      <c r="AA43" s="4">
        <v>901</v>
      </c>
      <c r="AB43" s="4">
        <v>844</v>
      </c>
      <c r="AC43" s="4">
        <v>56</v>
      </c>
      <c r="AD43" s="4">
        <v>5.52</v>
      </c>
      <c r="AE43" s="4">
        <v>0.13</v>
      </c>
      <c r="AF43" s="4">
        <v>991</v>
      </c>
      <c r="AG43" s="4">
        <v>-13</v>
      </c>
      <c r="AH43" s="4">
        <v>15</v>
      </c>
      <c r="AI43" s="4">
        <v>30</v>
      </c>
      <c r="AJ43" s="4">
        <v>190</v>
      </c>
      <c r="AK43" s="4">
        <v>141</v>
      </c>
      <c r="AL43" s="4">
        <v>3.7</v>
      </c>
      <c r="AM43" s="4">
        <v>195</v>
      </c>
      <c r="AN43" s="4" t="s">
        <v>155</v>
      </c>
      <c r="AO43" s="4">
        <v>2</v>
      </c>
      <c r="AP43" s="5">
        <v>0.6774768518518518</v>
      </c>
      <c r="AQ43" s="4">
        <v>47.159275000000001</v>
      </c>
      <c r="AR43" s="4">
        <v>-88.489707999999993</v>
      </c>
      <c r="AS43" s="4">
        <v>308.89999999999998</v>
      </c>
      <c r="AT43" s="4">
        <v>0</v>
      </c>
      <c r="AU43" s="4">
        <v>12</v>
      </c>
      <c r="AV43" s="4">
        <v>9</v>
      </c>
      <c r="AW43" s="4" t="s">
        <v>202</v>
      </c>
      <c r="AX43" s="4">
        <v>1</v>
      </c>
      <c r="AY43" s="4">
        <v>1.2</v>
      </c>
      <c r="AZ43" s="4">
        <v>1.7</v>
      </c>
      <c r="BA43" s="4">
        <v>14.023</v>
      </c>
      <c r="BB43" s="4">
        <v>29.54</v>
      </c>
      <c r="BC43" s="4">
        <v>2.11</v>
      </c>
      <c r="BD43" s="4">
        <v>6.4080000000000004</v>
      </c>
      <c r="BE43" s="4">
        <v>2975.953</v>
      </c>
      <c r="BF43" s="4">
        <v>1.996</v>
      </c>
      <c r="BG43" s="4">
        <v>1.6559999999999999</v>
      </c>
      <c r="BH43" s="4">
        <v>0.17899999999999999</v>
      </c>
      <c r="BI43" s="4">
        <v>1.835</v>
      </c>
      <c r="BJ43" s="4">
        <v>1.248</v>
      </c>
      <c r="BK43" s="4">
        <v>0.13500000000000001</v>
      </c>
      <c r="BL43" s="4">
        <v>1.383</v>
      </c>
      <c r="BM43" s="4">
        <v>20.814299999999999</v>
      </c>
      <c r="BQ43" s="4">
        <v>5252.1570000000002</v>
      </c>
      <c r="BR43" s="4">
        <v>4.4099999999999999E-3</v>
      </c>
      <c r="BS43" s="4">
        <v>-5</v>
      </c>
      <c r="BT43" s="4">
        <v>0.41799999999999998</v>
      </c>
      <c r="BU43" s="4">
        <v>0.10775899999999999</v>
      </c>
      <c r="BV43" s="4">
        <v>8.4436</v>
      </c>
    </row>
    <row r="44" spans="1:74" x14ac:dyDescent="0.25">
      <c r="A44" s="2">
        <v>42068</v>
      </c>
      <c r="B44" s="3">
        <v>1.0886574074074075E-2</v>
      </c>
      <c r="C44" s="4">
        <v>6.9260000000000002</v>
      </c>
      <c r="D44" s="4">
        <v>8.0000000000000002E-3</v>
      </c>
      <c r="E44" s="4">
        <v>79.615385000000003</v>
      </c>
      <c r="F44" s="4">
        <v>44.3</v>
      </c>
      <c r="G44" s="4">
        <v>3.9</v>
      </c>
      <c r="H44" s="4">
        <v>1136.0999999999999</v>
      </c>
      <c r="J44" s="4">
        <v>15.48</v>
      </c>
      <c r="K44" s="4">
        <v>0.93879999999999997</v>
      </c>
      <c r="L44" s="4">
        <v>6.5026000000000002</v>
      </c>
      <c r="M44" s="4">
        <v>7.4999999999999997E-3</v>
      </c>
      <c r="N44" s="4">
        <v>41.561199999999999</v>
      </c>
      <c r="O44" s="4">
        <v>3.6615000000000002</v>
      </c>
      <c r="P44" s="4">
        <v>45.2</v>
      </c>
      <c r="Q44" s="4">
        <v>31.330500000000001</v>
      </c>
      <c r="R44" s="4">
        <v>2.7602000000000002</v>
      </c>
      <c r="S44" s="4">
        <v>34.1</v>
      </c>
      <c r="T44" s="4">
        <v>1136.1396</v>
      </c>
      <c r="W44" s="4">
        <v>0</v>
      </c>
      <c r="X44" s="4">
        <v>14.5326</v>
      </c>
      <c r="Y44" s="4">
        <v>12.3</v>
      </c>
      <c r="Z44" s="4">
        <v>870</v>
      </c>
      <c r="AA44" s="4">
        <v>901</v>
      </c>
      <c r="AB44" s="4">
        <v>844</v>
      </c>
      <c r="AC44" s="4">
        <v>56</v>
      </c>
      <c r="AD44" s="4">
        <v>5.52</v>
      </c>
      <c r="AE44" s="4">
        <v>0.13</v>
      </c>
      <c r="AF44" s="4">
        <v>991</v>
      </c>
      <c r="AG44" s="4">
        <v>-13</v>
      </c>
      <c r="AH44" s="4">
        <v>15</v>
      </c>
      <c r="AI44" s="4">
        <v>30</v>
      </c>
      <c r="AJ44" s="4">
        <v>189.8</v>
      </c>
      <c r="AK44" s="4">
        <v>141</v>
      </c>
      <c r="AL44" s="4">
        <v>3.5</v>
      </c>
      <c r="AM44" s="4">
        <v>195</v>
      </c>
      <c r="AN44" s="4" t="s">
        <v>155</v>
      </c>
      <c r="AO44" s="4">
        <v>2</v>
      </c>
      <c r="AP44" s="5">
        <v>0.6774768518518518</v>
      </c>
      <c r="AQ44" s="4">
        <v>47.159275000000001</v>
      </c>
      <c r="AR44" s="4">
        <v>-88.489706999999996</v>
      </c>
      <c r="AS44" s="4">
        <v>309.7</v>
      </c>
      <c r="AT44" s="4">
        <v>0</v>
      </c>
      <c r="AU44" s="4">
        <v>12</v>
      </c>
      <c r="AV44" s="4">
        <v>9</v>
      </c>
      <c r="AW44" s="4" t="s">
        <v>202</v>
      </c>
      <c r="AX44" s="4">
        <v>1.0958000000000001</v>
      </c>
      <c r="AY44" s="4">
        <v>1.2958000000000001</v>
      </c>
      <c r="AZ44" s="4">
        <v>1.8915999999999999</v>
      </c>
      <c r="BA44" s="4">
        <v>14.023</v>
      </c>
      <c r="BB44" s="4">
        <v>29.14</v>
      </c>
      <c r="BC44" s="4">
        <v>2.08</v>
      </c>
      <c r="BD44" s="4">
        <v>6.5149999999999997</v>
      </c>
      <c r="BE44" s="4">
        <v>2986.18</v>
      </c>
      <c r="BF44" s="4">
        <v>2.1850000000000001</v>
      </c>
      <c r="BG44" s="4">
        <v>1.9990000000000001</v>
      </c>
      <c r="BH44" s="4">
        <v>0.17599999999999999</v>
      </c>
      <c r="BI44" s="4">
        <v>2.1749999999999998</v>
      </c>
      <c r="BJ44" s="4">
        <v>1.5069999999999999</v>
      </c>
      <c r="BK44" s="4">
        <v>0.13300000000000001</v>
      </c>
      <c r="BL44" s="4">
        <v>1.639</v>
      </c>
      <c r="BM44" s="4">
        <v>17.253699999999998</v>
      </c>
      <c r="BQ44" s="4">
        <v>4852.5659999999998</v>
      </c>
      <c r="BR44" s="4">
        <v>5.1859999999999996E-3</v>
      </c>
      <c r="BS44" s="4">
        <v>-5</v>
      </c>
      <c r="BT44" s="4">
        <v>0.41759299999999999</v>
      </c>
      <c r="BU44" s="4">
        <v>0.126724</v>
      </c>
      <c r="BV44" s="4">
        <v>8.4353750000000005</v>
      </c>
    </row>
    <row r="45" spans="1:74" x14ac:dyDescent="0.25">
      <c r="A45" s="2">
        <v>42068</v>
      </c>
      <c r="B45" s="3">
        <v>1.0898148148148148E-2</v>
      </c>
      <c r="C45" s="4">
        <v>7.29</v>
      </c>
      <c r="D45" s="4">
        <v>7.1000000000000004E-3</v>
      </c>
      <c r="E45" s="4">
        <v>71.254181000000003</v>
      </c>
      <c r="F45" s="4">
        <v>48.6</v>
      </c>
      <c r="G45" s="4">
        <v>3.9</v>
      </c>
      <c r="H45" s="4">
        <v>1641.5</v>
      </c>
      <c r="J45" s="4">
        <v>14.99</v>
      </c>
      <c r="K45" s="4">
        <v>0.93520000000000003</v>
      </c>
      <c r="L45" s="4">
        <v>6.8170999999999999</v>
      </c>
      <c r="M45" s="4">
        <v>6.7000000000000002E-3</v>
      </c>
      <c r="N45" s="4">
        <v>45.429900000000004</v>
      </c>
      <c r="O45" s="4">
        <v>3.6471</v>
      </c>
      <c r="P45" s="4">
        <v>49.1</v>
      </c>
      <c r="Q45" s="4">
        <v>34.246899999999997</v>
      </c>
      <c r="R45" s="4">
        <v>2.7492999999999999</v>
      </c>
      <c r="S45" s="4">
        <v>37</v>
      </c>
      <c r="T45" s="4">
        <v>1641.4758999999999</v>
      </c>
      <c r="W45" s="4">
        <v>0</v>
      </c>
      <c r="X45" s="4">
        <v>14.013999999999999</v>
      </c>
      <c r="Y45" s="4">
        <v>12.3</v>
      </c>
      <c r="Z45" s="4">
        <v>871</v>
      </c>
      <c r="AA45" s="4">
        <v>901</v>
      </c>
      <c r="AB45" s="4">
        <v>845</v>
      </c>
      <c r="AC45" s="4">
        <v>56</v>
      </c>
      <c r="AD45" s="4">
        <v>5.52</v>
      </c>
      <c r="AE45" s="4">
        <v>0.13</v>
      </c>
      <c r="AF45" s="4">
        <v>991</v>
      </c>
      <c r="AG45" s="4">
        <v>-13</v>
      </c>
      <c r="AH45" s="4">
        <v>15</v>
      </c>
      <c r="AI45" s="4">
        <v>30</v>
      </c>
      <c r="AJ45" s="4">
        <v>189.2</v>
      </c>
      <c r="AK45" s="4">
        <v>141</v>
      </c>
      <c r="AL45" s="4">
        <v>3.3</v>
      </c>
      <c r="AM45" s="4">
        <v>195</v>
      </c>
      <c r="AN45" s="4" t="s">
        <v>155</v>
      </c>
      <c r="AO45" s="4">
        <v>2</v>
      </c>
      <c r="AP45" s="5">
        <v>0.6775000000000001</v>
      </c>
      <c r="AQ45" s="4">
        <v>47.159275000000001</v>
      </c>
      <c r="AR45" s="4">
        <v>-88.489706999999996</v>
      </c>
      <c r="AS45" s="4">
        <v>309.7</v>
      </c>
      <c r="AT45" s="4">
        <v>0</v>
      </c>
      <c r="AU45" s="4">
        <v>12</v>
      </c>
      <c r="AV45" s="4">
        <v>10</v>
      </c>
      <c r="AW45" s="4" t="s">
        <v>202</v>
      </c>
      <c r="AX45" s="4">
        <v>1.1000000000000001</v>
      </c>
      <c r="AY45" s="4">
        <v>1.3</v>
      </c>
      <c r="AZ45" s="4">
        <v>1.9</v>
      </c>
      <c r="BA45" s="4">
        <v>14.023</v>
      </c>
      <c r="BB45" s="4">
        <v>27.56</v>
      </c>
      <c r="BC45" s="4">
        <v>1.97</v>
      </c>
      <c r="BD45" s="4">
        <v>6.9340000000000002</v>
      </c>
      <c r="BE45" s="4">
        <v>2966.4960000000001</v>
      </c>
      <c r="BF45" s="4">
        <v>1.8460000000000001</v>
      </c>
      <c r="BG45" s="4">
        <v>2.0699999999999998</v>
      </c>
      <c r="BH45" s="4">
        <v>0.16600000000000001</v>
      </c>
      <c r="BI45" s="4">
        <v>2.2360000000000002</v>
      </c>
      <c r="BJ45" s="4">
        <v>1.5609999999999999</v>
      </c>
      <c r="BK45" s="4">
        <v>0.125</v>
      </c>
      <c r="BL45" s="4">
        <v>1.6859999999999999</v>
      </c>
      <c r="BM45" s="4">
        <v>23.621200000000002</v>
      </c>
      <c r="BQ45" s="4">
        <v>4434.1130000000003</v>
      </c>
      <c r="BR45" s="4">
        <v>3.4129999999999998E-3</v>
      </c>
      <c r="BS45" s="4">
        <v>-5</v>
      </c>
      <c r="BT45" s="4">
        <v>0.41680699999999998</v>
      </c>
      <c r="BU45" s="4">
        <v>8.3394999999999997E-2</v>
      </c>
      <c r="BV45" s="4">
        <v>8.4195049999999991</v>
      </c>
    </row>
    <row r="46" spans="1:74" x14ac:dyDescent="0.25">
      <c r="A46" s="2">
        <v>42068</v>
      </c>
      <c r="B46" s="3">
        <v>1.0909722222222223E-2</v>
      </c>
      <c r="C46" s="4">
        <v>8.24</v>
      </c>
      <c r="D46" s="4">
        <v>1.5800000000000002E-2</v>
      </c>
      <c r="E46" s="4">
        <v>158.32933700000001</v>
      </c>
      <c r="F46" s="4">
        <v>51.5</v>
      </c>
      <c r="G46" s="4">
        <v>3.9</v>
      </c>
      <c r="H46" s="4">
        <v>3447.6</v>
      </c>
      <c r="J46" s="4">
        <v>14.48</v>
      </c>
      <c r="K46" s="4">
        <v>0.92520000000000002</v>
      </c>
      <c r="L46" s="4">
        <v>7.6241000000000003</v>
      </c>
      <c r="M46" s="4">
        <v>1.46E-2</v>
      </c>
      <c r="N46" s="4">
        <v>47.675800000000002</v>
      </c>
      <c r="O46" s="4">
        <v>3.6082999999999998</v>
      </c>
      <c r="P46" s="4">
        <v>51.3</v>
      </c>
      <c r="Q46" s="4">
        <v>35.94</v>
      </c>
      <c r="R46" s="4">
        <v>2.7201</v>
      </c>
      <c r="S46" s="4">
        <v>38.700000000000003</v>
      </c>
      <c r="T46" s="4">
        <v>3447.6424000000002</v>
      </c>
      <c r="W46" s="4">
        <v>0</v>
      </c>
      <c r="X46" s="4">
        <v>13.401</v>
      </c>
      <c r="Y46" s="4">
        <v>12.3</v>
      </c>
      <c r="Z46" s="4">
        <v>871</v>
      </c>
      <c r="AA46" s="4">
        <v>902</v>
      </c>
      <c r="AB46" s="4">
        <v>846</v>
      </c>
      <c r="AC46" s="4">
        <v>56</v>
      </c>
      <c r="AD46" s="4">
        <v>5.52</v>
      </c>
      <c r="AE46" s="4">
        <v>0.13</v>
      </c>
      <c r="AF46" s="4">
        <v>991</v>
      </c>
      <c r="AG46" s="4">
        <v>-13</v>
      </c>
      <c r="AH46" s="4">
        <v>15</v>
      </c>
      <c r="AI46" s="4">
        <v>30</v>
      </c>
      <c r="AJ46" s="4">
        <v>190</v>
      </c>
      <c r="AK46" s="4">
        <v>141</v>
      </c>
      <c r="AL46" s="4">
        <v>3.5</v>
      </c>
      <c r="AM46" s="4">
        <v>195</v>
      </c>
      <c r="AN46" s="4" t="s">
        <v>155</v>
      </c>
      <c r="AO46" s="4">
        <v>2</v>
      </c>
      <c r="AP46" s="5">
        <v>0.67751157407407403</v>
      </c>
      <c r="AQ46" s="4">
        <v>47.159275000000001</v>
      </c>
      <c r="AR46" s="4">
        <v>-88.489706999999996</v>
      </c>
      <c r="AS46" s="4">
        <v>309.7</v>
      </c>
      <c r="AT46" s="4">
        <v>0</v>
      </c>
      <c r="AU46" s="4">
        <v>12</v>
      </c>
      <c r="AV46" s="4">
        <v>10</v>
      </c>
      <c r="AW46" s="4" t="s">
        <v>202</v>
      </c>
      <c r="AX46" s="4">
        <v>1.0042</v>
      </c>
      <c r="AY46" s="4">
        <v>1.3</v>
      </c>
      <c r="AZ46" s="4">
        <v>1.9</v>
      </c>
      <c r="BA46" s="4">
        <v>14.023</v>
      </c>
      <c r="BB46" s="4">
        <v>23.97</v>
      </c>
      <c r="BC46" s="4">
        <v>1.71</v>
      </c>
      <c r="BD46" s="4">
        <v>8.0839999999999996</v>
      </c>
      <c r="BE46" s="4">
        <v>2901.8490000000002</v>
      </c>
      <c r="BF46" s="4">
        <v>3.5489999999999999</v>
      </c>
      <c r="BG46" s="4">
        <v>1.9</v>
      </c>
      <c r="BH46" s="4">
        <v>0.14399999999999999</v>
      </c>
      <c r="BI46" s="4">
        <v>2.044</v>
      </c>
      <c r="BJ46" s="4">
        <v>1.4330000000000001</v>
      </c>
      <c r="BK46" s="4">
        <v>0.108</v>
      </c>
      <c r="BL46" s="4">
        <v>1.5409999999999999</v>
      </c>
      <c r="BM46" s="4">
        <v>43.393799999999999</v>
      </c>
      <c r="BQ46" s="4">
        <v>3708.6979999999999</v>
      </c>
      <c r="BR46" s="4">
        <v>8.7989999999999995E-3</v>
      </c>
      <c r="BS46" s="4">
        <v>-5</v>
      </c>
      <c r="BT46" s="4">
        <v>0.41959800000000003</v>
      </c>
      <c r="BU46" s="4">
        <v>0.21503</v>
      </c>
      <c r="BV46" s="4">
        <v>8.4758879999999994</v>
      </c>
    </row>
    <row r="47" spans="1:74" x14ac:dyDescent="0.25">
      <c r="A47" s="2">
        <v>42068</v>
      </c>
      <c r="B47" s="3">
        <v>1.0921296296296297E-2</v>
      </c>
      <c r="C47" s="4">
        <v>9.3460000000000001</v>
      </c>
      <c r="D47" s="4">
        <v>0.02</v>
      </c>
      <c r="E47" s="4">
        <v>200</v>
      </c>
      <c r="F47" s="4">
        <v>56</v>
      </c>
      <c r="G47" s="4">
        <v>3.9</v>
      </c>
      <c r="H47" s="4">
        <v>4802</v>
      </c>
      <c r="J47" s="4">
        <v>13.99</v>
      </c>
      <c r="K47" s="4">
        <v>0.91449999999999998</v>
      </c>
      <c r="L47" s="4">
        <v>8.5472000000000001</v>
      </c>
      <c r="M47" s="4">
        <v>1.83E-2</v>
      </c>
      <c r="N47" s="4">
        <v>51.170200000000001</v>
      </c>
      <c r="O47" s="4">
        <v>3.5666000000000002</v>
      </c>
      <c r="P47" s="4">
        <v>54.7</v>
      </c>
      <c r="Q47" s="4">
        <v>38.574199999999998</v>
      </c>
      <c r="R47" s="4">
        <v>2.6886000000000001</v>
      </c>
      <c r="S47" s="4">
        <v>41.3</v>
      </c>
      <c r="T47" s="4">
        <v>4801.9997999999996</v>
      </c>
      <c r="W47" s="4">
        <v>0</v>
      </c>
      <c r="X47" s="4">
        <v>12.7973</v>
      </c>
      <c r="Y47" s="4">
        <v>12.3</v>
      </c>
      <c r="Z47" s="4">
        <v>875</v>
      </c>
      <c r="AA47" s="4">
        <v>906</v>
      </c>
      <c r="AB47" s="4">
        <v>849</v>
      </c>
      <c r="AC47" s="4">
        <v>56</v>
      </c>
      <c r="AD47" s="4">
        <v>5.52</v>
      </c>
      <c r="AE47" s="4">
        <v>0.13</v>
      </c>
      <c r="AF47" s="4">
        <v>991</v>
      </c>
      <c r="AG47" s="4">
        <v>-13</v>
      </c>
      <c r="AH47" s="4">
        <v>15.1998</v>
      </c>
      <c r="AI47" s="4">
        <v>30</v>
      </c>
      <c r="AJ47" s="4">
        <v>190</v>
      </c>
      <c r="AK47" s="4">
        <v>141</v>
      </c>
      <c r="AL47" s="4">
        <v>3.4</v>
      </c>
      <c r="AM47" s="4">
        <v>195</v>
      </c>
      <c r="AN47" s="4" t="s">
        <v>155</v>
      </c>
      <c r="AO47" s="4">
        <v>2</v>
      </c>
      <c r="AP47" s="5">
        <v>0.67752314814814818</v>
      </c>
      <c r="AQ47" s="4">
        <v>47.159275000000001</v>
      </c>
      <c r="AR47" s="4">
        <v>-88.489706999999996</v>
      </c>
      <c r="AS47" s="4">
        <v>309.7</v>
      </c>
      <c r="AT47" s="4">
        <v>0</v>
      </c>
      <c r="AU47" s="4">
        <v>12</v>
      </c>
      <c r="AV47" s="4">
        <v>10</v>
      </c>
      <c r="AW47" s="4" t="s">
        <v>202</v>
      </c>
      <c r="AX47" s="4">
        <v>0.9042</v>
      </c>
      <c r="AY47" s="4">
        <v>1.2041999999999999</v>
      </c>
      <c r="AZ47" s="4">
        <v>1.5167999999999999</v>
      </c>
      <c r="BA47" s="4">
        <v>14.023</v>
      </c>
      <c r="BB47" s="4">
        <v>21.02</v>
      </c>
      <c r="BC47" s="4">
        <v>1.5</v>
      </c>
      <c r="BD47" s="4">
        <v>9.3480000000000008</v>
      </c>
      <c r="BE47" s="4">
        <v>2869.498</v>
      </c>
      <c r="BF47" s="4">
        <v>3.9079999999999999</v>
      </c>
      <c r="BG47" s="4">
        <v>1.7989999999999999</v>
      </c>
      <c r="BH47" s="4">
        <v>0.125</v>
      </c>
      <c r="BI47" s="4">
        <v>1.9239999999999999</v>
      </c>
      <c r="BJ47" s="4">
        <v>1.3560000000000001</v>
      </c>
      <c r="BK47" s="4">
        <v>9.5000000000000001E-2</v>
      </c>
      <c r="BL47" s="4">
        <v>1.4510000000000001</v>
      </c>
      <c r="BM47" s="4">
        <v>53.311900000000001</v>
      </c>
      <c r="BQ47" s="4">
        <v>3123.9180000000001</v>
      </c>
      <c r="BR47" s="4">
        <v>9.3989999999999994E-3</v>
      </c>
      <c r="BS47" s="4">
        <v>-5</v>
      </c>
      <c r="BT47" s="4">
        <v>0.41839999999999999</v>
      </c>
      <c r="BU47" s="4">
        <v>0.22967799999999999</v>
      </c>
      <c r="BV47" s="4">
        <v>8.4516720000000003</v>
      </c>
    </row>
    <row r="48" spans="1:74" x14ac:dyDescent="0.25">
      <c r="A48" s="2">
        <v>42068</v>
      </c>
      <c r="B48" s="3">
        <v>1.0932870370370371E-2</v>
      </c>
      <c r="C48" s="4">
        <v>8.5809999999999995</v>
      </c>
      <c r="D48" s="4">
        <v>2.5899999999999999E-2</v>
      </c>
      <c r="E48" s="4">
        <v>259.28571399999998</v>
      </c>
      <c r="F48" s="4">
        <v>75.3</v>
      </c>
      <c r="G48" s="4">
        <v>3.9</v>
      </c>
      <c r="H48" s="4">
        <v>13406.4</v>
      </c>
      <c r="J48" s="4">
        <v>13.5</v>
      </c>
      <c r="K48" s="4">
        <v>0.91259999999999997</v>
      </c>
      <c r="L48" s="4">
        <v>7.8304</v>
      </c>
      <c r="M48" s="4">
        <v>2.3699999999999999E-2</v>
      </c>
      <c r="N48" s="4">
        <v>68.741900000000001</v>
      </c>
      <c r="O48" s="4">
        <v>3.5590000000000002</v>
      </c>
      <c r="P48" s="4">
        <v>72.3</v>
      </c>
      <c r="Q48" s="4">
        <v>51.820500000000003</v>
      </c>
      <c r="R48" s="4">
        <v>2.6829000000000001</v>
      </c>
      <c r="S48" s="4">
        <v>54.5</v>
      </c>
      <c r="T48" s="4">
        <v>13406.385700000001</v>
      </c>
      <c r="W48" s="4">
        <v>0</v>
      </c>
      <c r="X48" s="4">
        <v>12.319900000000001</v>
      </c>
      <c r="Y48" s="4">
        <v>12.3</v>
      </c>
      <c r="Z48" s="4">
        <v>877</v>
      </c>
      <c r="AA48" s="4">
        <v>908</v>
      </c>
      <c r="AB48" s="4">
        <v>851</v>
      </c>
      <c r="AC48" s="4">
        <v>56</v>
      </c>
      <c r="AD48" s="4">
        <v>5.52</v>
      </c>
      <c r="AE48" s="4">
        <v>0.13</v>
      </c>
      <c r="AF48" s="4">
        <v>991</v>
      </c>
      <c r="AG48" s="4">
        <v>-13</v>
      </c>
      <c r="AH48" s="4">
        <v>15.801</v>
      </c>
      <c r="AI48" s="4">
        <v>30</v>
      </c>
      <c r="AJ48" s="4">
        <v>190</v>
      </c>
      <c r="AK48" s="4">
        <v>141</v>
      </c>
      <c r="AL48" s="4">
        <v>3.2</v>
      </c>
      <c r="AM48" s="4">
        <v>195</v>
      </c>
      <c r="AN48" s="4" t="s">
        <v>155</v>
      </c>
      <c r="AO48" s="4">
        <v>2</v>
      </c>
      <c r="AP48" s="5">
        <v>0.67753472222222222</v>
      </c>
      <c r="AQ48" s="4">
        <v>47.159275000000001</v>
      </c>
      <c r="AR48" s="4">
        <v>-88.489706999999996</v>
      </c>
      <c r="AS48" s="4">
        <v>309.7</v>
      </c>
      <c r="AT48" s="4">
        <v>0</v>
      </c>
      <c r="AU48" s="4">
        <v>12</v>
      </c>
      <c r="AV48" s="4">
        <v>10</v>
      </c>
      <c r="AW48" s="4" t="s">
        <v>202</v>
      </c>
      <c r="AX48" s="4">
        <v>0.9</v>
      </c>
      <c r="AY48" s="4">
        <v>1.2</v>
      </c>
      <c r="AZ48" s="4">
        <v>1.5</v>
      </c>
      <c r="BA48" s="4">
        <v>14.023</v>
      </c>
      <c r="BB48" s="4">
        <v>20.56</v>
      </c>
      <c r="BC48" s="4">
        <v>1.47</v>
      </c>
      <c r="BD48" s="4">
        <v>9.5830000000000002</v>
      </c>
      <c r="BE48" s="4">
        <v>2586.0610000000001</v>
      </c>
      <c r="BF48" s="4">
        <v>4.9740000000000002</v>
      </c>
      <c r="BG48" s="4">
        <v>2.3769999999999998</v>
      </c>
      <c r="BH48" s="4">
        <v>0.123</v>
      </c>
      <c r="BI48" s="4">
        <v>2.5009999999999999</v>
      </c>
      <c r="BJ48" s="4">
        <v>1.792</v>
      </c>
      <c r="BK48" s="4">
        <v>9.2999999999999999E-2</v>
      </c>
      <c r="BL48" s="4">
        <v>1.885</v>
      </c>
      <c r="BM48" s="4">
        <v>146.41560000000001</v>
      </c>
      <c r="BQ48" s="4">
        <v>2958.4250000000002</v>
      </c>
      <c r="BR48" s="4">
        <v>1.5199000000000001E-2</v>
      </c>
      <c r="BS48" s="4">
        <v>-5</v>
      </c>
      <c r="BT48" s="4">
        <v>0.42019899999999999</v>
      </c>
      <c r="BU48" s="4">
        <v>0.37142599999999998</v>
      </c>
      <c r="BV48" s="4">
        <v>8.4880200000000006</v>
      </c>
    </row>
    <row r="49" spans="1:74" x14ac:dyDescent="0.25">
      <c r="A49" s="2">
        <v>42068</v>
      </c>
      <c r="B49" s="3">
        <v>1.0944444444444444E-2</v>
      </c>
      <c r="C49" s="4">
        <v>10.419</v>
      </c>
      <c r="D49" s="4">
        <v>3.39E-2</v>
      </c>
      <c r="E49" s="4">
        <v>338.80097899999998</v>
      </c>
      <c r="F49" s="4">
        <v>95.2</v>
      </c>
      <c r="G49" s="4">
        <v>6.5</v>
      </c>
      <c r="H49" s="4">
        <v>14961.3</v>
      </c>
      <c r="J49" s="4">
        <v>12.57</v>
      </c>
      <c r="K49" s="4">
        <v>0.89580000000000004</v>
      </c>
      <c r="L49" s="4">
        <v>9.3336000000000006</v>
      </c>
      <c r="M49" s="4">
        <v>3.04E-2</v>
      </c>
      <c r="N49" s="4">
        <v>85.261799999999994</v>
      </c>
      <c r="O49" s="4">
        <v>5.8666999999999998</v>
      </c>
      <c r="P49" s="4">
        <v>91.1</v>
      </c>
      <c r="Q49" s="4">
        <v>64.273899999999998</v>
      </c>
      <c r="R49" s="4">
        <v>4.4225000000000003</v>
      </c>
      <c r="S49" s="4">
        <v>68.7</v>
      </c>
      <c r="T49" s="4">
        <v>14961.3197</v>
      </c>
      <c r="W49" s="4">
        <v>0</v>
      </c>
      <c r="X49" s="4">
        <v>11.2559</v>
      </c>
      <c r="Y49" s="4">
        <v>12.3</v>
      </c>
      <c r="Z49" s="4">
        <v>876</v>
      </c>
      <c r="AA49" s="4">
        <v>908</v>
      </c>
      <c r="AB49" s="4">
        <v>851</v>
      </c>
      <c r="AC49" s="4">
        <v>56</v>
      </c>
      <c r="AD49" s="4">
        <v>5.52</v>
      </c>
      <c r="AE49" s="4">
        <v>0.13</v>
      </c>
      <c r="AF49" s="4">
        <v>991</v>
      </c>
      <c r="AG49" s="4">
        <v>-13</v>
      </c>
      <c r="AH49" s="4">
        <v>15</v>
      </c>
      <c r="AI49" s="4">
        <v>30</v>
      </c>
      <c r="AJ49" s="4">
        <v>190</v>
      </c>
      <c r="AK49" s="4">
        <v>141</v>
      </c>
      <c r="AL49" s="4">
        <v>3.4</v>
      </c>
      <c r="AM49" s="4">
        <v>195</v>
      </c>
      <c r="AN49" s="4" t="s">
        <v>155</v>
      </c>
      <c r="AO49" s="4">
        <v>2</v>
      </c>
      <c r="AP49" s="5">
        <v>0.67754629629629637</v>
      </c>
      <c r="AQ49" s="4">
        <v>47.159272999999999</v>
      </c>
      <c r="AR49" s="4">
        <v>-88.489703000000006</v>
      </c>
      <c r="AS49" s="4">
        <v>309.60000000000002</v>
      </c>
      <c r="AT49" s="4">
        <v>0.8</v>
      </c>
      <c r="AU49" s="4">
        <v>12</v>
      </c>
      <c r="AV49" s="4">
        <v>10</v>
      </c>
      <c r="AW49" s="4" t="s">
        <v>202</v>
      </c>
      <c r="AX49" s="4">
        <v>0.99580000000000002</v>
      </c>
      <c r="AY49" s="4">
        <v>1.2958000000000001</v>
      </c>
      <c r="AZ49" s="4">
        <v>1.5958000000000001</v>
      </c>
      <c r="BA49" s="4">
        <v>14.023</v>
      </c>
      <c r="BB49" s="4">
        <v>17.239999999999998</v>
      </c>
      <c r="BC49" s="4">
        <v>1.23</v>
      </c>
      <c r="BD49" s="4">
        <v>11.631</v>
      </c>
      <c r="BE49" s="4">
        <v>2608.0619999999999</v>
      </c>
      <c r="BF49" s="4">
        <v>5.3979999999999997</v>
      </c>
      <c r="BG49" s="4">
        <v>2.4950000000000001</v>
      </c>
      <c r="BH49" s="4">
        <v>0.17199999999999999</v>
      </c>
      <c r="BI49" s="4">
        <v>2.6669999999999998</v>
      </c>
      <c r="BJ49" s="4">
        <v>1.881</v>
      </c>
      <c r="BK49" s="4">
        <v>0.129</v>
      </c>
      <c r="BL49" s="4">
        <v>2.0099999999999998</v>
      </c>
      <c r="BM49" s="4">
        <v>138.2484</v>
      </c>
      <c r="BQ49" s="4">
        <v>2286.9050000000002</v>
      </c>
      <c r="BR49" s="4">
        <v>1.6397999999999999E-2</v>
      </c>
      <c r="BS49" s="4">
        <v>-5</v>
      </c>
      <c r="BT49" s="4">
        <v>0.42080099999999998</v>
      </c>
      <c r="BU49" s="4">
        <v>0.40072600000000003</v>
      </c>
      <c r="BV49" s="4">
        <v>8.5001800000000003</v>
      </c>
    </row>
    <row r="50" spans="1:74" x14ac:dyDescent="0.25">
      <c r="A50" s="2">
        <v>42068</v>
      </c>
      <c r="B50" s="3">
        <v>1.0956018518518519E-2</v>
      </c>
      <c r="C50" s="4">
        <v>11.055999999999999</v>
      </c>
      <c r="D50" s="4">
        <v>0.02</v>
      </c>
      <c r="E50" s="4">
        <v>200.13866200000001</v>
      </c>
      <c r="F50" s="4">
        <v>88.5</v>
      </c>
      <c r="G50" s="4">
        <v>9.9</v>
      </c>
      <c r="H50" s="4">
        <v>7091.5</v>
      </c>
      <c r="J50" s="4">
        <v>12</v>
      </c>
      <c r="K50" s="4">
        <v>0.89829999999999999</v>
      </c>
      <c r="L50" s="4">
        <v>9.9314999999999998</v>
      </c>
      <c r="M50" s="4">
        <v>1.7999999999999999E-2</v>
      </c>
      <c r="N50" s="4">
        <v>79.531300000000002</v>
      </c>
      <c r="O50" s="4">
        <v>8.8857999999999997</v>
      </c>
      <c r="P50" s="4">
        <v>88.4</v>
      </c>
      <c r="Q50" s="4">
        <v>59.954000000000001</v>
      </c>
      <c r="R50" s="4">
        <v>6.6985000000000001</v>
      </c>
      <c r="S50" s="4">
        <v>66.7</v>
      </c>
      <c r="T50" s="4">
        <v>7091.4993000000004</v>
      </c>
      <c r="W50" s="4">
        <v>0</v>
      </c>
      <c r="X50" s="4">
        <v>10.780099999999999</v>
      </c>
      <c r="Y50" s="4">
        <v>12.3</v>
      </c>
      <c r="Z50" s="4">
        <v>879</v>
      </c>
      <c r="AA50" s="4">
        <v>912</v>
      </c>
      <c r="AB50" s="4">
        <v>855</v>
      </c>
      <c r="AC50" s="4">
        <v>56</v>
      </c>
      <c r="AD50" s="4">
        <v>5.52</v>
      </c>
      <c r="AE50" s="4">
        <v>0.13</v>
      </c>
      <c r="AF50" s="4">
        <v>991</v>
      </c>
      <c r="AG50" s="4">
        <v>-13</v>
      </c>
      <c r="AH50" s="4">
        <v>15.199</v>
      </c>
      <c r="AI50" s="4">
        <v>30</v>
      </c>
      <c r="AJ50" s="4">
        <v>190</v>
      </c>
      <c r="AK50" s="4">
        <v>141</v>
      </c>
      <c r="AL50" s="4">
        <v>3.5</v>
      </c>
      <c r="AM50" s="4">
        <v>195</v>
      </c>
      <c r="AN50" s="4" t="s">
        <v>155</v>
      </c>
      <c r="AO50" s="4">
        <v>2</v>
      </c>
      <c r="AP50" s="5">
        <v>0.6775578703703703</v>
      </c>
      <c r="AQ50" s="4">
        <v>47.159230000000001</v>
      </c>
      <c r="AR50" s="4">
        <v>-88.489635000000007</v>
      </c>
      <c r="AS50" s="4">
        <v>309.7</v>
      </c>
      <c r="AT50" s="4">
        <v>5.4</v>
      </c>
      <c r="AU50" s="4">
        <v>12</v>
      </c>
      <c r="AV50" s="4">
        <v>10</v>
      </c>
      <c r="AW50" s="4" t="s">
        <v>202</v>
      </c>
      <c r="AX50" s="4">
        <v>1.2874000000000001</v>
      </c>
      <c r="AY50" s="4">
        <v>1.0125999999999999</v>
      </c>
      <c r="AZ50" s="4">
        <v>1.7916000000000001</v>
      </c>
      <c r="BA50" s="4">
        <v>14.023</v>
      </c>
      <c r="BB50" s="4">
        <v>17.66</v>
      </c>
      <c r="BC50" s="4">
        <v>1.26</v>
      </c>
      <c r="BD50" s="4">
        <v>11.32</v>
      </c>
      <c r="BE50" s="4">
        <v>2827.7809999999999</v>
      </c>
      <c r="BF50" s="4">
        <v>3.258</v>
      </c>
      <c r="BG50" s="4">
        <v>2.371</v>
      </c>
      <c r="BH50" s="4">
        <v>0.26500000000000001</v>
      </c>
      <c r="BI50" s="4">
        <v>2.6360000000000001</v>
      </c>
      <c r="BJ50" s="4">
        <v>1.788</v>
      </c>
      <c r="BK50" s="4">
        <v>0.2</v>
      </c>
      <c r="BL50" s="4">
        <v>1.9870000000000001</v>
      </c>
      <c r="BM50" s="4">
        <v>66.7714</v>
      </c>
      <c r="BQ50" s="4">
        <v>2231.79</v>
      </c>
      <c r="BR50" s="4">
        <v>1.8596999999999999E-2</v>
      </c>
      <c r="BS50" s="4">
        <v>-5</v>
      </c>
      <c r="BT50" s="4">
        <v>0.420597</v>
      </c>
      <c r="BU50" s="4">
        <v>0.45446399999999998</v>
      </c>
      <c r="BV50" s="4">
        <v>8.4960590000000007</v>
      </c>
    </row>
    <row r="51" spans="1:74" x14ac:dyDescent="0.25">
      <c r="A51" s="2">
        <v>42068</v>
      </c>
      <c r="B51" s="3">
        <v>1.0967592592592591E-2</v>
      </c>
      <c r="C51" s="4">
        <v>11.255000000000001</v>
      </c>
      <c r="D51" s="4">
        <v>1.9099999999999999E-2</v>
      </c>
      <c r="E51" s="4">
        <v>191.38793100000001</v>
      </c>
      <c r="F51" s="4">
        <v>79.3</v>
      </c>
      <c r="G51" s="4">
        <v>10.9</v>
      </c>
      <c r="H51" s="4">
        <v>2772.2</v>
      </c>
      <c r="J51" s="4">
        <v>11.84</v>
      </c>
      <c r="K51" s="4">
        <v>0.90080000000000005</v>
      </c>
      <c r="L51" s="4">
        <v>10.138</v>
      </c>
      <c r="M51" s="4">
        <v>1.72E-2</v>
      </c>
      <c r="N51" s="4">
        <v>71.428200000000004</v>
      </c>
      <c r="O51" s="4">
        <v>9.7984000000000009</v>
      </c>
      <c r="P51" s="4">
        <v>81.2</v>
      </c>
      <c r="Q51" s="4">
        <v>53.845500000000001</v>
      </c>
      <c r="R51" s="4">
        <v>7.3864999999999998</v>
      </c>
      <c r="S51" s="4">
        <v>61.2</v>
      </c>
      <c r="T51" s="4">
        <v>2772.1873999999998</v>
      </c>
      <c r="W51" s="4">
        <v>0</v>
      </c>
      <c r="X51" s="4">
        <v>10.668900000000001</v>
      </c>
      <c r="Y51" s="4">
        <v>12.3</v>
      </c>
      <c r="Z51" s="4">
        <v>883</v>
      </c>
      <c r="AA51" s="4">
        <v>915</v>
      </c>
      <c r="AB51" s="4">
        <v>859</v>
      </c>
      <c r="AC51" s="4">
        <v>56</v>
      </c>
      <c r="AD51" s="4">
        <v>5.52</v>
      </c>
      <c r="AE51" s="4">
        <v>0.13</v>
      </c>
      <c r="AF51" s="4">
        <v>991</v>
      </c>
      <c r="AG51" s="4">
        <v>-13</v>
      </c>
      <c r="AH51" s="4">
        <v>16</v>
      </c>
      <c r="AI51" s="4">
        <v>30</v>
      </c>
      <c r="AJ51" s="4">
        <v>190</v>
      </c>
      <c r="AK51" s="4">
        <v>141</v>
      </c>
      <c r="AL51" s="4">
        <v>3.3</v>
      </c>
      <c r="AM51" s="4">
        <v>195</v>
      </c>
      <c r="AN51" s="4" t="s">
        <v>155</v>
      </c>
      <c r="AO51" s="4">
        <v>2</v>
      </c>
      <c r="AP51" s="5">
        <v>0.67756944444444445</v>
      </c>
      <c r="AQ51" s="4">
        <v>47.159216999999998</v>
      </c>
      <c r="AR51" s="4">
        <v>-88.489598999999998</v>
      </c>
      <c r="AS51" s="4">
        <v>309.7</v>
      </c>
      <c r="AT51" s="4">
        <v>6.1</v>
      </c>
      <c r="AU51" s="4">
        <v>12</v>
      </c>
      <c r="AV51" s="4">
        <v>10</v>
      </c>
      <c r="AW51" s="4" t="s">
        <v>202</v>
      </c>
      <c r="AX51" s="4">
        <v>1.3</v>
      </c>
      <c r="AY51" s="4">
        <v>1</v>
      </c>
      <c r="AZ51" s="4">
        <v>1.8</v>
      </c>
      <c r="BA51" s="4">
        <v>14.023</v>
      </c>
      <c r="BB51" s="4">
        <v>18.11</v>
      </c>
      <c r="BC51" s="4">
        <v>1.29</v>
      </c>
      <c r="BD51" s="4">
        <v>11.018000000000001</v>
      </c>
      <c r="BE51" s="4">
        <v>2949.3980000000001</v>
      </c>
      <c r="BF51" s="4">
        <v>3.1920000000000002</v>
      </c>
      <c r="BG51" s="4">
        <v>2.1760000000000002</v>
      </c>
      <c r="BH51" s="4">
        <v>0.29899999999999999</v>
      </c>
      <c r="BI51" s="4">
        <v>2.4750000000000001</v>
      </c>
      <c r="BJ51" s="4">
        <v>1.64</v>
      </c>
      <c r="BK51" s="4">
        <v>0.22500000000000001</v>
      </c>
      <c r="BL51" s="4">
        <v>1.8660000000000001</v>
      </c>
      <c r="BM51" s="4">
        <v>26.67</v>
      </c>
      <c r="BQ51" s="4">
        <v>2256.8249999999998</v>
      </c>
      <c r="BR51" s="4">
        <v>2.1000000000000001E-2</v>
      </c>
      <c r="BS51" s="4">
        <v>-5</v>
      </c>
      <c r="BT51" s="4">
        <v>0.422402</v>
      </c>
      <c r="BU51" s="4">
        <v>0.51318799999999998</v>
      </c>
      <c r="BV51" s="4">
        <v>8.5325290000000003</v>
      </c>
    </row>
    <row r="52" spans="1:74" x14ac:dyDescent="0.25">
      <c r="A52" s="2">
        <v>42068</v>
      </c>
      <c r="B52" s="3">
        <v>1.0979166666666667E-2</v>
      </c>
      <c r="C52" s="4">
        <v>11.994</v>
      </c>
      <c r="D52" s="4">
        <v>0.26390000000000002</v>
      </c>
      <c r="E52" s="4">
        <v>2639.33871</v>
      </c>
      <c r="F52" s="4">
        <v>98.8</v>
      </c>
      <c r="G52" s="4">
        <v>11</v>
      </c>
      <c r="H52" s="4">
        <v>1278.3</v>
      </c>
      <c r="J52" s="4">
        <v>11.3</v>
      </c>
      <c r="K52" s="4">
        <v>0.89400000000000002</v>
      </c>
      <c r="L52" s="4">
        <v>10.723100000000001</v>
      </c>
      <c r="M52" s="4">
        <v>0.23599999999999999</v>
      </c>
      <c r="N52" s="4">
        <v>88.292000000000002</v>
      </c>
      <c r="O52" s="4">
        <v>9.8148</v>
      </c>
      <c r="P52" s="4">
        <v>98.1</v>
      </c>
      <c r="Q52" s="4">
        <v>66.558099999999996</v>
      </c>
      <c r="R52" s="4">
        <v>7.3987999999999996</v>
      </c>
      <c r="S52" s="4">
        <v>74</v>
      </c>
      <c r="T52" s="4">
        <v>1278.2813000000001</v>
      </c>
      <c r="W52" s="4">
        <v>0</v>
      </c>
      <c r="X52" s="4">
        <v>10.103300000000001</v>
      </c>
      <c r="Y52" s="4">
        <v>12.3</v>
      </c>
      <c r="Z52" s="4">
        <v>888</v>
      </c>
      <c r="AA52" s="4">
        <v>921</v>
      </c>
      <c r="AB52" s="4">
        <v>863</v>
      </c>
      <c r="AC52" s="4">
        <v>56</v>
      </c>
      <c r="AD52" s="4">
        <v>5.52</v>
      </c>
      <c r="AE52" s="4">
        <v>0.13</v>
      </c>
      <c r="AF52" s="4">
        <v>991</v>
      </c>
      <c r="AG52" s="4">
        <v>-13</v>
      </c>
      <c r="AH52" s="4">
        <v>16</v>
      </c>
      <c r="AI52" s="4">
        <v>30</v>
      </c>
      <c r="AJ52" s="4">
        <v>190</v>
      </c>
      <c r="AK52" s="4">
        <v>141</v>
      </c>
      <c r="AL52" s="4">
        <v>3.2</v>
      </c>
      <c r="AM52" s="4">
        <v>195</v>
      </c>
      <c r="AN52" s="4" t="s">
        <v>155</v>
      </c>
      <c r="AO52" s="4">
        <v>2</v>
      </c>
      <c r="AP52" s="5">
        <v>0.6775810185185186</v>
      </c>
      <c r="AQ52" s="4">
        <v>47.159188999999998</v>
      </c>
      <c r="AR52" s="4">
        <v>-88.489530000000002</v>
      </c>
      <c r="AS52" s="4">
        <v>309.3</v>
      </c>
      <c r="AT52" s="4">
        <v>10</v>
      </c>
      <c r="AU52" s="4">
        <v>12</v>
      </c>
      <c r="AV52" s="4">
        <v>10</v>
      </c>
      <c r="AW52" s="4" t="s">
        <v>202</v>
      </c>
      <c r="AX52" s="4">
        <v>1.2041999999999999</v>
      </c>
      <c r="AY52" s="4">
        <v>1.0958000000000001</v>
      </c>
      <c r="AZ52" s="4">
        <v>1.8957999999999999</v>
      </c>
      <c r="BA52" s="4">
        <v>14.023</v>
      </c>
      <c r="BB52" s="4">
        <v>16.95</v>
      </c>
      <c r="BC52" s="4">
        <v>1.21</v>
      </c>
      <c r="BD52" s="4">
        <v>11.852</v>
      </c>
      <c r="BE52" s="4">
        <v>2934.7959999999998</v>
      </c>
      <c r="BF52" s="4">
        <v>41.103999999999999</v>
      </c>
      <c r="BG52" s="4">
        <v>2.5310000000000001</v>
      </c>
      <c r="BH52" s="4">
        <v>0.28100000000000003</v>
      </c>
      <c r="BI52" s="4">
        <v>2.8119999999999998</v>
      </c>
      <c r="BJ52" s="4">
        <v>1.9079999999999999</v>
      </c>
      <c r="BK52" s="4">
        <v>0.21199999999999999</v>
      </c>
      <c r="BL52" s="4">
        <v>2.12</v>
      </c>
      <c r="BM52" s="4">
        <v>11.5693</v>
      </c>
      <c r="BQ52" s="4">
        <v>2010.585</v>
      </c>
      <c r="BR52" s="4">
        <v>2.2206E-2</v>
      </c>
      <c r="BS52" s="4">
        <v>-5</v>
      </c>
      <c r="BT52" s="4">
        <v>0.42</v>
      </c>
      <c r="BU52" s="4">
        <v>0.54266000000000003</v>
      </c>
      <c r="BV52" s="4">
        <v>8.484</v>
      </c>
    </row>
    <row r="53" spans="1:74" x14ac:dyDescent="0.25">
      <c r="A53" s="2">
        <v>42068</v>
      </c>
      <c r="B53" s="3">
        <v>1.099074074074074E-2</v>
      </c>
      <c r="C53" s="4">
        <v>13.561999999999999</v>
      </c>
      <c r="D53" s="4">
        <v>0.45019999999999999</v>
      </c>
      <c r="E53" s="4">
        <v>4501.9482760000001</v>
      </c>
      <c r="F53" s="4">
        <v>203.6</v>
      </c>
      <c r="G53" s="4">
        <v>11.2</v>
      </c>
      <c r="H53" s="4">
        <v>1003.9</v>
      </c>
      <c r="J53" s="4">
        <v>9.8699999999999992</v>
      </c>
      <c r="K53" s="4">
        <v>0.88029999999999997</v>
      </c>
      <c r="L53" s="4">
        <v>11.938499999999999</v>
      </c>
      <c r="M53" s="4">
        <v>0.39629999999999999</v>
      </c>
      <c r="N53" s="4">
        <v>179.233</v>
      </c>
      <c r="O53" s="4">
        <v>9.8201999999999998</v>
      </c>
      <c r="P53" s="4">
        <v>189.1</v>
      </c>
      <c r="Q53" s="4">
        <v>135.11330000000001</v>
      </c>
      <c r="R53" s="4">
        <v>7.4028999999999998</v>
      </c>
      <c r="S53" s="4">
        <v>142.5</v>
      </c>
      <c r="T53" s="4">
        <v>1003.9496</v>
      </c>
      <c r="W53" s="4">
        <v>0</v>
      </c>
      <c r="X53" s="4">
        <v>8.6873000000000005</v>
      </c>
      <c r="Y53" s="4">
        <v>12.3</v>
      </c>
      <c r="Z53" s="4">
        <v>893</v>
      </c>
      <c r="AA53" s="4">
        <v>925</v>
      </c>
      <c r="AB53" s="4">
        <v>867</v>
      </c>
      <c r="AC53" s="4">
        <v>56</v>
      </c>
      <c r="AD53" s="4">
        <v>5.52</v>
      </c>
      <c r="AE53" s="4">
        <v>0.13</v>
      </c>
      <c r="AF53" s="4">
        <v>991</v>
      </c>
      <c r="AG53" s="4">
        <v>-13</v>
      </c>
      <c r="AH53" s="4">
        <v>16</v>
      </c>
      <c r="AI53" s="4">
        <v>30</v>
      </c>
      <c r="AJ53" s="4">
        <v>190</v>
      </c>
      <c r="AK53" s="4">
        <v>141</v>
      </c>
      <c r="AL53" s="4">
        <v>3</v>
      </c>
      <c r="AM53" s="4">
        <v>195</v>
      </c>
      <c r="AN53" s="4" t="s">
        <v>155</v>
      </c>
      <c r="AO53" s="4">
        <v>2</v>
      </c>
      <c r="AP53" s="5">
        <v>0.67759259259259252</v>
      </c>
      <c r="AQ53" s="4">
        <v>47.159140000000001</v>
      </c>
      <c r="AR53" s="4">
        <v>-88.489435999999998</v>
      </c>
      <c r="AS53" s="4">
        <v>309.2</v>
      </c>
      <c r="AT53" s="4">
        <v>15.1</v>
      </c>
      <c r="AU53" s="4">
        <v>12</v>
      </c>
      <c r="AV53" s="4">
        <v>9</v>
      </c>
      <c r="AW53" s="4" t="s">
        <v>202</v>
      </c>
      <c r="AX53" s="4">
        <v>1.2958000000000001</v>
      </c>
      <c r="AY53" s="4">
        <v>1.1958</v>
      </c>
      <c r="AZ53" s="4">
        <v>1.9958</v>
      </c>
      <c r="BA53" s="4">
        <v>14.023</v>
      </c>
      <c r="BB53" s="4">
        <v>14.98</v>
      </c>
      <c r="BC53" s="4">
        <v>1.07</v>
      </c>
      <c r="BD53" s="4">
        <v>13.599</v>
      </c>
      <c r="BE53" s="4">
        <v>2912.0140000000001</v>
      </c>
      <c r="BF53" s="4">
        <v>61.524000000000001</v>
      </c>
      <c r="BG53" s="4">
        <v>4.5780000000000003</v>
      </c>
      <c r="BH53" s="4">
        <v>0.251</v>
      </c>
      <c r="BI53" s="4">
        <v>4.8289999999999997</v>
      </c>
      <c r="BJ53" s="4">
        <v>3.4510000000000001</v>
      </c>
      <c r="BK53" s="4">
        <v>0.189</v>
      </c>
      <c r="BL53" s="4">
        <v>3.64</v>
      </c>
      <c r="BM53" s="4">
        <v>8.0980000000000008</v>
      </c>
      <c r="BQ53" s="4">
        <v>1540.7260000000001</v>
      </c>
      <c r="BR53" s="4">
        <v>3.3758000000000003E-2</v>
      </c>
      <c r="BS53" s="4">
        <v>-5</v>
      </c>
      <c r="BT53" s="4">
        <v>0.420205</v>
      </c>
      <c r="BU53" s="4">
        <v>0.82496700000000001</v>
      </c>
      <c r="BV53" s="4">
        <v>8.488137</v>
      </c>
    </row>
    <row r="54" spans="1:74" x14ac:dyDescent="0.25">
      <c r="A54" s="2">
        <v>42068</v>
      </c>
      <c r="B54" s="3">
        <v>1.1002314814814814E-2</v>
      </c>
      <c r="C54" s="4">
        <v>14.368</v>
      </c>
      <c r="D54" s="4">
        <v>0.38129999999999997</v>
      </c>
      <c r="E54" s="4">
        <v>3812.816092</v>
      </c>
      <c r="F54" s="4">
        <v>247.9</v>
      </c>
      <c r="G54" s="4">
        <v>13.8</v>
      </c>
      <c r="H54" s="4">
        <v>723.5</v>
      </c>
      <c r="J54" s="4">
        <v>8.6</v>
      </c>
      <c r="K54" s="4">
        <v>0.875</v>
      </c>
      <c r="L54" s="4">
        <v>12.5718</v>
      </c>
      <c r="M54" s="4">
        <v>0.33360000000000001</v>
      </c>
      <c r="N54" s="4">
        <v>216.9461</v>
      </c>
      <c r="O54" s="4">
        <v>12.0709</v>
      </c>
      <c r="P54" s="4">
        <v>229</v>
      </c>
      <c r="Q54" s="4">
        <v>163.54300000000001</v>
      </c>
      <c r="R54" s="4">
        <v>9.0996000000000006</v>
      </c>
      <c r="S54" s="4">
        <v>172.6</v>
      </c>
      <c r="T54" s="4">
        <v>723.52329999999995</v>
      </c>
      <c r="W54" s="4">
        <v>0</v>
      </c>
      <c r="X54" s="4">
        <v>7.5266000000000002</v>
      </c>
      <c r="Y54" s="4">
        <v>12.3</v>
      </c>
      <c r="Z54" s="4">
        <v>894</v>
      </c>
      <c r="AA54" s="4">
        <v>925</v>
      </c>
      <c r="AB54" s="4">
        <v>866</v>
      </c>
      <c r="AC54" s="4">
        <v>56</v>
      </c>
      <c r="AD54" s="4">
        <v>5.52</v>
      </c>
      <c r="AE54" s="4">
        <v>0.13</v>
      </c>
      <c r="AF54" s="4">
        <v>991</v>
      </c>
      <c r="AG54" s="4">
        <v>-13</v>
      </c>
      <c r="AH54" s="4">
        <v>16</v>
      </c>
      <c r="AI54" s="4">
        <v>30</v>
      </c>
      <c r="AJ54" s="4">
        <v>190</v>
      </c>
      <c r="AK54" s="4">
        <v>141</v>
      </c>
      <c r="AL54" s="4">
        <v>3</v>
      </c>
      <c r="AM54" s="4">
        <v>195</v>
      </c>
      <c r="AN54" s="4" t="s">
        <v>155</v>
      </c>
      <c r="AO54" s="4">
        <v>2</v>
      </c>
      <c r="AP54" s="5">
        <v>0.67760416666666667</v>
      </c>
      <c r="AQ54" s="4">
        <v>47.159094000000003</v>
      </c>
      <c r="AR54" s="4">
        <v>-88.489333999999999</v>
      </c>
      <c r="AS54" s="4">
        <v>309.3</v>
      </c>
      <c r="AT54" s="4">
        <v>20.6</v>
      </c>
      <c r="AU54" s="4">
        <v>12</v>
      </c>
      <c r="AV54" s="4">
        <v>9</v>
      </c>
      <c r="AW54" s="4" t="s">
        <v>202</v>
      </c>
      <c r="AX54" s="4">
        <v>1.3957999999999999</v>
      </c>
      <c r="AY54" s="4">
        <v>1.2</v>
      </c>
      <c r="AZ54" s="4">
        <v>2.0958000000000001</v>
      </c>
      <c r="BA54" s="4">
        <v>14.023</v>
      </c>
      <c r="BB54" s="4">
        <v>14.32</v>
      </c>
      <c r="BC54" s="4">
        <v>1.02</v>
      </c>
      <c r="BD54" s="4">
        <v>14.291</v>
      </c>
      <c r="BE54" s="4">
        <v>2937.8939999999998</v>
      </c>
      <c r="BF54" s="4">
        <v>49.619</v>
      </c>
      <c r="BG54" s="4">
        <v>5.3090000000000002</v>
      </c>
      <c r="BH54" s="4">
        <v>0.29499999999999998</v>
      </c>
      <c r="BI54" s="4">
        <v>5.6050000000000004</v>
      </c>
      <c r="BJ54" s="4">
        <v>4.0019999999999998</v>
      </c>
      <c r="BK54" s="4">
        <v>0.223</v>
      </c>
      <c r="BL54" s="4">
        <v>4.2249999999999996</v>
      </c>
      <c r="BM54" s="4">
        <v>5.5913000000000004</v>
      </c>
      <c r="BQ54" s="4">
        <v>1278.9090000000001</v>
      </c>
      <c r="BR54" s="4">
        <v>6.0408000000000003E-2</v>
      </c>
      <c r="BS54" s="4">
        <v>-5</v>
      </c>
      <c r="BT54" s="4">
        <v>0.420796</v>
      </c>
      <c r="BU54" s="4">
        <v>1.4762109999999999</v>
      </c>
      <c r="BV54" s="4">
        <v>8.5000830000000001</v>
      </c>
    </row>
    <row r="55" spans="1:74" x14ac:dyDescent="0.25">
      <c r="A55" s="2">
        <v>42068</v>
      </c>
      <c r="B55" s="3">
        <v>1.1013888888888887E-2</v>
      </c>
      <c r="C55" s="4">
        <v>13.474</v>
      </c>
      <c r="D55" s="4">
        <v>0.23430000000000001</v>
      </c>
      <c r="E55" s="4">
        <v>2343.1859129999998</v>
      </c>
      <c r="F55" s="4">
        <v>226.9</v>
      </c>
      <c r="G55" s="4">
        <v>14.5</v>
      </c>
      <c r="H55" s="4">
        <v>616.9</v>
      </c>
      <c r="J55" s="4">
        <v>7.83</v>
      </c>
      <c r="K55" s="4">
        <v>0.88319999999999999</v>
      </c>
      <c r="L55" s="4">
        <v>11.8995</v>
      </c>
      <c r="M55" s="4">
        <v>0.2069</v>
      </c>
      <c r="N55" s="4">
        <v>200.35329999999999</v>
      </c>
      <c r="O55" s="4">
        <v>12.805999999999999</v>
      </c>
      <c r="P55" s="4">
        <v>213.2</v>
      </c>
      <c r="Q55" s="4">
        <v>151.03460000000001</v>
      </c>
      <c r="R55" s="4">
        <v>9.6537000000000006</v>
      </c>
      <c r="S55" s="4">
        <v>160.69999999999999</v>
      </c>
      <c r="T55" s="4">
        <v>616.88959999999997</v>
      </c>
      <c r="W55" s="4">
        <v>0</v>
      </c>
      <c r="X55" s="4">
        <v>6.9160000000000004</v>
      </c>
      <c r="Y55" s="4">
        <v>12.2</v>
      </c>
      <c r="Z55" s="4">
        <v>881</v>
      </c>
      <c r="AA55" s="4">
        <v>912</v>
      </c>
      <c r="AB55" s="4">
        <v>852</v>
      </c>
      <c r="AC55" s="4">
        <v>56</v>
      </c>
      <c r="AD55" s="4">
        <v>5.52</v>
      </c>
      <c r="AE55" s="4">
        <v>0.13</v>
      </c>
      <c r="AF55" s="4">
        <v>991</v>
      </c>
      <c r="AG55" s="4">
        <v>-13</v>
      </c>
      <c r="AH55" s="4">
        <v>16</v>
      </c>
      <c r="AI55" s="4">
        <v>30</v>
      </c>
      <c r="AJ55" s="4">
        <v>190</v>
      </c>
      <c r="AK55" s="4">
        <v>141</v>
      </c>
      <c r="AL55" s="4">
        <v>2.8</v>
      </c>
      <c r="AM55" s="4">
        <v>195</v>
      </c>
      <c r="AN55" s="4" t="s">
        <v>155</v>
      </c>
      <c r="AO55" s="4">
        <v>2</v>
      </c>
      <c r="AP55" s="5">
        <v>0.67761574074074071</v>
      </c>
      <c r="AQ55" s="4">
        <v>47.159018000000003</v>
      </c>
      <c r="AR55" s="4">
        <v>-88.489170000000001</v>
      </c>
      <c r="AS55" s="4">
        <v>309</v>
      </c>
      <c r="AT55" s="4">
        <v>27.2</v>
      </c>
      <c r="AU55" s="4">
        <v>12</v>
      </c>
      <c r="AV55" s="4">
        <v>9</v>
      </c>
      <c r="AW55" s="4" t="s">
        <v>202</v>
      </c>
      <c r="AX55" s="4">
        <v>1.4</v>
      </c>
      <c r="AY55" s="4">
        <v>1.295704</v>
      </c>
      <c r="AZ55" s="4">
        <v>2.1</v>
      </c>
      <c r="BA55" s="4">
        <v>14.023</v>
      </c>
      <c r="BB55" s="4">
        <v>15.36</v>
      </c>
      <c r="BC55" s="4">
        <v>1.1000000000000001</v>
      </c>
      <c r="BD55" s="4">
        <v>13.228</v>
      </c>
      <c r="BE55" s="4">
        <v>2966.424</v>
      </c>
      <c r="BF55" s="4">
        <v>32.835000000000001</v>
      </c>
      <c r="BG55" s="4">
        <v>5.23</v>
      </c>
      <c r="BH55" s="4">
        <v>0.33400000000000002</v>
      </c>
      <c r="BI55" s="4">
        <v>5.5650000000000004</v>
      </c>
      <c r="BJ55" s="4">
        <v>3.9430000000000001</v>
      </c>
      <c r="BK55" s="4">
        <v>0.252</v>
      </c>
      <c r="BL55" s="4">
        <v>4.1950000000000003</v>
      </c>
      <c r="BM55" s="4">
        <v>5.0854999999999997</v>
      </c>
      <c r="BQ55" s="4">
        <v>1253.598</v>
      </c>
      <c r="BR55" s="4">
        <v>6.6664000000000001E-2</v>
      </c>
      <c r="BS55" s="4">
        <v>-5</v>
      </c>
      <c r="BT55" s="4">
        <v>0.420406</v>
      </c>
      <c r="BU55" s="4">
        <v>1.6291100000000001</v>
      </c>
      <c r="BV55" s="4">
        <v>8.4921930000000003</v>
      </c>
    </row>
    <row r="56" spans="1:74" x14ac:dyDescent="0.25">
      <c r="A56" s="2">
        <v>42068</v>
      </c>
      <c r="B56" s="3">
        <v>1.1025462962962964E-2</v>
      </c>
      <c r="C56" s="4">
        <v>13.61</v>
      </c>
      <c r="D56" s="4">
        <v>0.64300000000000002</v>
      </c>
      <c r="E56" s="4">
        <v>6430</v>
      </c>
      <c r="F56" s="4">
        <v>180.2</v>
      </c>
      <c r="G56" s="4">
        <v>14.5</v>
      </c>
      <c r="H56" s="4">
        <v>528.29999999999995</v>
      </c>
      <c r="J56" s="4">
        <v>7.1</v>
      </c>
      <c r="K56" s="4">
        <v>0.87860000000000005</v>
      </c>
      <c r="L56" s="4">
        <v>11.9581</v>
      </c>
      <c r="M56" s="4">
        <v>0.56499999999999995</v>
      </c>
      <c r="N56" s="4">
        <v>158.3639</v>
      </c>
      <c r="O56" s="4">
        <v>12.7402</v>
      </c>
      <c r="P56" s="4">
        <v>171.1</v>
      </c>
      <c r="Q56" s="4">
        <v>119.3813</v>
      </c>
      <c r="R56" s="4">
        <v>9.6041000000000007</v>
      </c>
      <c r="S56" s="4">
        <v>129</v>
      </c>
      <c r="T56" s="4">
        <v>528.26779999999997</v>
      </c>
      <c r="W56" s="4">
        <v>0</v>
      </c>
      <c r="X56" s="4">
        <v>6.2382999999999997</v>
      </c>
      <c r="Y56" s="4">
        <v>12.3</v>
      </c>
      <c r="Z56" s="4">
        <v>882</v>
      </c>
      <c r="AA56" s="4">
        <v>913</v>
      </c>
      <c r="AB56" s="4">
        <v>856</v>
      </c>
      <c r="AC56" s="4">
        <v>56</v>
      </c>
      <c r="AD56" s="4">
        <v>5.52</v>
      </c>
      <c r="AE56" s="4">
        <v>0.13</v>
      </c>
      <c r="AF56" s="4">
        <v>991</v>
      </c>
      <c r="AG56" s="4">
        <v>-13</v>
      </c>
      <c r="AH56" s="4">
        <v>16</v>
      </c>
      <c r="AI56" s="4">
        <v>30</v>
      </c>
      <c r="AJ56" s="4">
        <v>190</v>
      </c>
      <c r="AK56" s="4">
        <v>141</v>
      </c>
      <c r="AL56" s="4">
        <v>2.9</v>
      </c>
      <c r="AM56" s="4">
        <v>195</v>
      </c>
      <c r="AN56" s="4" t="s">
        <v>155</v>
      </c>
      <c r="AO56" s="4">
        <v>2</v>
      </c>
      <c r="AP56" s="5">
        <v>0.67762731481481486</v>
      </c>
      <c r="AQ56" s="4">
        <v>47.158946</v>
      </c>
      <c r="AR56" s="4">
        <v>-88.488963999999996</v>
      </c>
      <c r="AS56" s="4">
        <v>308.89999999999998</v>
      </c>
      <c r="AT56" s="4">
        <v>33.299999999999997</v>
      </c>
      <c r="AU56" s="4">
        <v>12</v>
      </c>
      <c r="AV56" s="4">
        <v>10</v>
      </c>
      <c r="AW56" s="4" t="s">
        <v>202</v>
      </c>
      <c r="AX56" s="4">
        <v>1.4957959999999999</v>
      </c>
      <c r="AY56" s="4">
        <v>1.3</v>
      </c>
      <c r="AZ56" s="4">
        <v>2.1</v>
      </c>
      <c r="BA56" s="4">
        <v>14.023</v>
      </c>
      <c r="BB56" s="4">
        <v>14.77</v>
      </c>
      <c r="BC56" s="4">
        <v>1.05</v>
      </c>
      <c r="BD56" s="4">
        <v>13.813000000000001</v>
      </c>
      <c r="BE56" s="4">
        <v>2884.0509999999999</v>
      </c>
      <c r="BF56" s="4">
        <v>86.724000000000004</v>
      </c>
      <c r="BG56" s="4">
        <v>4</v>
      </c>
      <c r="BH56" s="4">
        <v>0.32200000000000001</v>
      </c>
      <c r="BI56" s="4">
        <v>4.3220000000000001</v>
      </c>
      <c r="BJ56" s="4">
        <v>3.0150000000000001</v>
      </c>
      <c r="BK56" s="4">
        <v>0.24299999999999999</v>
      </c>
      <c r="BL56" s="4">
        <v>3.258</v>
      </c>
      <c r="BM56" s="4">
        <v>4.2131999999999996</v>
      </c>
      <c r="BQ56" s="4">
        <v>1093.9760000000001</v>
      </c>
      <c r="BR56" s="4">
        <v>0.15421699999999999</v>
      </c>
      <c r="BS56" s="4">
        <v>-5</v>
      </c>
      <c r="BT56" s="4">
        <v>0.42179800000000001</v>
      </c>
      <c r="BU56" s="4">
        <v>3.7686730000000002</v>
      </c>
      <c r="BV56" s="4">
        <v>8.5203240000000005</v>
      </c>
    </row>
    <row r="57" spans="1:74" x14ac:dyDescent="0.25">
      <c r="A57" s="2">
        <v>42068</v>
      </c>
      <c r="B57" s="3">
        <v>1.1037037037037038E-2</v>
      </c>
      <c r="C57" s="4">
        <v>13.477</v>
      </c>
      <c r="D57" s="4">
        <v>2.1000999999999999</v>
      </c>
      <c r="E57" s="4">
        <v>21000.685170000001</v>
      </c>
      <c r="F57" s="4">
        <v>155.19999999999999</v>
      </c>
      <c r="G57" s="4">
        <v>14.4</v>
      </c>
      <c r="H57" s="4">
        <v>695.1</v>
      </c>
      <c r="J57" s="4">
        <v>6.17</v>
      </c>
      <c r="K57" s="4">
        <v>0.86670000000000003</v>
      </c>
      <c r="L57" s="4">
        <v>11.680099999999999</v>
      </c>
      <c r="M57" s="4">
        <v>1.82</v>
      </c>
      <c r="N57" s="4">
        <v>134.51820000000001</v>
      </c>
      <c r="O57" s="4">
        <v>12.498799999999999</v>
      </c>
      <c r="P57" s="4">
        <v>147</v>
      </c>
      <c r="Q57" s="4">
        <v>101.4054</v>
      </c>
      <c r="R57" s="4">
        <v>9.4222000000000001</v>
      </c>
      <c r="S57" s="4">
        <v>110.8</v>
      </c>
      <c r="T57" s="4">
        <v>695.13919999999996</v>
      </c>
      <c r="W57" s="4">
        <v>0</v>
      </c>
      <c r="X57" s="4">
        <v>5.351</v>
      </c>
      <c r="Y57" s="4">
        <v>12.2</v>
      </c>
      <c r="Z57" s="4">
        <v>893</v>
      </c>
      <c r="AA57" s="4">
        <v>924</v>
      </c>
      <c r="AB57" s="4">
        <v>868</v>
      </c>
      <c r="AC57" s="4">
        <v>56</v>
      </c>
      <c r="AD57" s="4">
        <v>5.52</v>
      </c>
      <c r="AE57" s="4">
        <v>0.13</v>
      </c>
      <c r="AF57" s="4">
        <v>991</v>
      </c>
      <c r="AG57" s="4">
        <v>-13</v>
      </c>
      <c r="AH57" s="4">
        <v>16</v>
      </c>
      <c r="AI57" s="4">
        <v>30</v>
      </c>
      <c r="AJ57" s="4">
        <v>190</v>
      </c>
      <c r="AK57" s="4">
        <v>141</v>
      </c>
      <c r="AL57" s="4">
        <v>2.9</v>
      </c>
      <c r="AM57" s="4">
        <v>195</v>
      </c>
      <c r="AN57" s="4" t="s">
        <v>155</v>
      </c>
      <c r="AO57" s="4">
        <v>2</v>
      </c>
      <c r="AP57" s="5">
        <v>0.67763888888888879</v>
      </c>
      <c r="AQ57" s="4">
        <v>47.158923000000001</v>
      </c>
      <c r="AR57" s="4">
        <v>-88.488788999999997</v>
      </c>
      <c r="AS57" s="4">
        <v>309</v>
      </c>
      <c r="AT57" s="4">
        <v>31.3</v>
      </c>
      <c r="AU57" s="4">
        <v>12</v>
      </c>
      <c r="AV57" s="4">
        <v>10</v>
      </c>
      <c r="AW57" s="4" t="s">
        <v>202</v>
      </c>
      <c r="AX57" s="4">
        <v>1.5</v>
      </c>
      <c r="AY57" s="4">
        <v>1.0125999999999999</v>
      </c>
      <c r="AZ57" s="4">
        <v>2.1958000000000002</v>
      </c>
      <c r="BA57" s="4">
        <v>14.023</v>
      </c>
      <c r="BB57" s="4">
        <v>13.4</v>
      </c>
      <c r="BC57" s="4">
        <v>0.96</v>
      </c>
      <c r="BD57" s="4">
        <v>15.387</v>
      </c>
      <c r="BE57" s="4">
        <v>2610.049</v>
      </c>
      <c r="BF57" s="4">
        <v>258.85599999999999</v>
      </c>
      <c r="BG57" s="4">
        <v>3.1480000000000001</v>
      </c>
      <c r="BH57" s="4">
        <v>0.29199999999999998</v>
      </c>
      <c r="BI57" s="4">
        <v>3.44</v>
      </c>
      <c r="BJ57" s="4">
        <v>2.3730000000000002</v>
      </c>
      <c r="BK57" s="4">
        <v>0.22</v>
      </c>
      <c r="BL57" s="4">
        <v>2.5939999999999999</v>
      </c>
      <c r="BM57" s="4">
        <v>5.1368</v>
      </c>
      <c r="BQ57" s="4">
        <v>869.43600000000004</v>
      </c>
      <c r="BR57" s="4">
        <v>0.48121199999999997</v>
      </c>
      <c r="BS57" s="4">
        <v>-5</v>
      </c>
      <c r="BT57" s="4">
        <v>0.42059800000000003</v>
      </c>
      <c r="BU57" s="4">
        <v>11.759613</v>
      </c>
      <c r="BV57" s="4">
        <v>8.4960880000000003</v>
      </c>
    </row>
    <row r="58" spans="1:74" x14ac:dyDescent="0.25">
      <c r="A58" s="2">
        <v>42068</v>
      </c>
      <c r="B58" s="3">
        <v>1.1048611111111111E-2</v>
      </c>
      <c r="C58" s="4">
        <v>13.22</v>
      </c>
      <c r="D58" s="4">
        <v>2.1798999999999999</v>
      </c>
      <c r="E58" s="4">
        <v>21799.119299999998</v>
      </c>
      <c r="F58" s="4">
        <v>154.19999999999999</v>
      </c>
      <c r="G58" s="4">
        <v>9</v>
      </c>
      <c r="H58" s="4">
        <v>926.7</v>
      </c>
      <c r="J58" s="4">
        <v>5.19</v>
      </c>
      <c r="K58" s="4">
        <v>0.86770000000000003</v>
      </c>
      <c r="L58" s="4">
        <v>11.4711</v>
      </c>
      <c r="M58" s="4">
        <v>1.8915</v>
      </c>
      <c r="N58" s="4">
        <v>133.7807</v>
      </c>
      <c r="O58" s="4">
        <v>7.7762000000000002</v>
      </c>
      <c r="P58" s="4">
        <v>141.6</v>
      </c>
      <c r="Q58" s="4">
        <v>100.8494</v>
      </c>
      <c r="R58" s="4">
        <v>5.8620000000000001</v>
      </c>
      <c r="S58" s="4">
        <v>106.7</v>
      </c>
      <c r="T58" s="4">
        <v>926.68520000000001</v>
      </c>
      <c r="W58" s="4">
        <v>0</v>
      </c>
      <c r="X58" s="4">
        <v>4.5045000000000002</v>
      </c>
      <c r="Y58" s="4">
        <v>12.2</v>
      </c>
      <c r="Z58" s="4">
        <v>905</v>
      </c>
      <c r="AA58" s="4">
        <v>936</v>
      </c>
      <c r="AB58" s="4">
        <v>879</v>
      </c>
      <c r="AC58" s="4">
        <v>56</v>
      </c>
      <c r="AD58" s="4">
        <v>5.52</v>
      </c>
      <c r="AE58" s="4">
        <v>0.13</v>
      </c>
      <c r="AF58" s="4">
        <v>991</v>
      </c>
      <c r="AG58" s="4">
        <v>-13</v>
      </c>
      <c r="AH58" s="4">
        <v>16</v>
      </c>
      <c r="AI58" s="4">
        <v>30</v>
      </c>
      <c r="AJ58" s="4">
        <v>190</v>
      </c>
      <c r="AK58" s="4">
        <v>141</v>
      </c>
      <c r="AL58" s="4">
        <v>3</v>
      </c>
      <c r="AM58" s="4">
        <v>195</v>
      </c>
      <c r="AN58" s="4" t="s">
        <v>155</v>
      </c>
      <c r="AO58" s="4">
        <v>2</v>
      </c>
      <c r="AP58" s="5">
        <v>0.67765046296296294</v>
      </c>
      <c r="AQ58" s="4">
        <v>47.158895999999999</v>
      </c>
      <c r="AR58" s="4">
        <v>-88.488612000000003</v>
      </c>
      <c r="AS58" s="4">
        <v>309.10000000000002</v>
      </c>
      <c r="AT58" s="4">
        <v>30.8</v>
      </c>
      <c r="AU58" s="4">
        <v>12</v>
      </c>
      <c r="AV58" s="4">
        <v>10</v>
      </c>
      <c r="AW58" s="4" t="s">
        <v>202</v>
      </c>
      <c r="AX58" s="4">
        <v>1.5</v>
      </c>
      <c r="AY58" s="4">
        <v>1.0958000000000001</v>
      </c>
      <c r="AZ58" s="4">
        <v>2.2000000000000002</v>
      </c>
      <c r="BA58" s="4">
        <v>14.023</v>
      </c>
      <c r="BB58" s="4">
        <v>13.51</v>
      </c>
      <c r="BC58" s="4">
        <v>0.96</v>
      </c>
      <c r="BD58" s="4">
        <v>15.246</v>
      </c>
      <c r="BE58" s="4">
        <v>2585.1909999999998</v>
      </c>
      <c r="BF58" s="4">
        <v>271.31700000000001</v>
      </c>
      <c r="BG58" s="4">
        <v>3.157</v>
      </c>
      <c r="BH58" s="4">
        <v>0.184</v>
      </c>
      <c r="BI58" s="4">
        <v>3.3410000000000002</v>
      </c>
      <c r="BJ58" s="4">
        <v>2.38</v>
      </c>
      <c r="BK58" s="4">
        <v>0.13800000000000001</v>
      </c>
      <c r="BL58" s="4">
        <v>2.5179999999999998</v>
      </c>
      <c r="BM58" s="4">
        <v>6.9062000000000001</v>
      </c>
      <c r="BQ58" s="4">
        <v>738.12699999999995</v>
      </c>
      <c r="BR58" s="4">
        <v>0.71557700000000002</v>
      </c>
      <c r="BS58" s="4">
        <v>-5</v>
      </c>
      <c r="BT58" s="4">
        <v>0.4194</v>
      </c>
      <c r="BU58" s="4">
        <v>17.486923000000001</v>
      </c>
      <c r="BV58" s="4">
        <v>8.4718719999999994</v>
      </c>
    </row>
    <row r="59" spans="1:74" x14ac:dyDescent="0.25">
      <c r="A59" s="2">
        <v>42068</v>
      </c>
      <c r="B59" s="3">
        <v>1.1060185185185185E-2</v>
      </c>
      <c r="C59" s="4">
        <v>13.167</v>
      </c>
      <c r="D59" s="4">
        <v>1.3143</v>
      </c>
      <c r="E59" s="4">
        <v>13143.338900000001</v>
      </c>
      <c r="F59" s="4">
        <v>161</v>
      </c>
      <c r="G59" s="4">
        <v>7.4</v>
      </c>
      <c r="H59" s="4">
        <v>713.7</v>
      </c>
      <c r="J59" s="4">
        <v>4.05</v>
      </c>
      <c r="K59" s="4">
        <v>0.87609999999999999</v>
      </c>
      <c r="L59" s="4">
        <v>11.535500000000001</v>
      </c>
      <c r="M59" s="4">
        <v>1.1515</v>
      </c>
      <c r="N59" s="4">
        <v>141.07730000000001</v>
      </c>
      <c r="O59" s="4">
        <v>6.4828999999999999</v>
      </c>
      <c r="P59" s="4">
        <v>147.6</v>
      </c>
      <c r="Q59" s="4">
        <v>106.34990000000001</v>
      </c>
      <c r="R59" s="4">
        <v>4.8871000000000002</v>
      </c>
      <c r="S59" s="4">
        <v>111.2</v>
      </c>
      <c r="T59" s="4">
        <v>713.67330000000004</v>
      </c>
      <c r="W59" s="4">
        <v>0</v>
      </c>
      <c r="X59" s="4">
        <v>3.5488</v>
      </c>
      <c r="Y59" s="4">
        <v>12.3</v>
      </c>
      <c r="Z59" s="4">
        <v>909</v>
      </c>
      <c r="AA59" s="4">
        <v>941</v>
      </c>
      <c r="AB59" s="4">
        <v>883</v>
      </c>
      <c r="AC59" s="4">
        <v>56</v>
      </c>
      <c r="AD59" s="4">
        <v>5.52</v>
      </c>
      <c r="AE59" s="4">
        <v>0.13</v>
      </c>
      <c r="AF59" s="4">
        <v>991</v>
      </c>
      <c r="AG59" s="4">
        <v>-13</v>
      </c>
      <c r="AH59" s="4">
        <v>16</v>
      </c>
      <c r="AI59" s="4">
        <v>30</v>
      </c>
      <c r="AJ59" s="4">
        <v>190</v>
      </c>
      <c r="AK59" s="4">
        <v>141</v>
      </c>
      <c r="AL59" s="4">
        <v>3.3</v>
      </c>
      <c r="AM59" s="4">
        <v>195</v>
      </c>
      <c r="AN59" s="4" t="s">
        <v>155</v>
      </c>
      <c r="AO59" s="4">
        <v>2</v>
      </c>
      <c r="AP59" s="5">
        <v>0.67766203703703709</v>
      </c>
      <c r="AQ59" s="4">
        <v>47.158883000000003</v>
      </c>
      <c r="AR59" s="4">
        <v>-88.488380000000006</v>
      </c>
      <c r="AS59" s="4">
        <v>308.5</v>
      </c>
      <c r="AT59" s="4">
        <v>35</v>
      </c>
      <c r="AU59" s="4">
        <v>12</v>
      </c>
      <c r="AV59" s="4">
        <v>10</v>
      </c>
      <c r="AW59" s="4" t="s">
        <v>202</v>
      </c>
      <c r="AX59" s="4">
        <v>1.5958000000000001</v>
      </c>
      <c r="AY59" s="4">
        <v>1.0042</v>
      </c>
      <c r="AZ59" s="4">
        <v>2.2000000000000002</v>
      </c>
      <c r="BA59" s="4">
        <v>14.023</v>
      </c>
      <c r="BB59" s="4">
        <v>14.44</v>
      </c>
      <c r="BC59" s="4">
        <v>1.03</v>
      </c>
      <c r="BD59" s="4">
        <v>14.146000000000001</v>
      </c>
      <c r="BE59" s="4">
        <v>2742.1970000000001</v>
      </c>
      <c r="BF59" s="4">
        <v>174.215</v>
      </c>
      <c r="BG59" s="4">
        <v>3.512</v>
      </c>
      <c r="BH59" s="4">
        <v>0.161</v>
      </c>
      <c r="BI59" s="4">
        <v>3.673</v>
      </c>
      <c r="BJ59" s="4">
        <v>2.6480000000000001</v>
      </c>
      <c r="BK59" s="4">
        <v>0.122</v>
      </c>
      <c r="BL59" s="4">
        <v>2.7690000000000001</v>
      </c>
      <c r="BM59" s="4">
        <v>5.6102999999999996</v>
      </c>
      <c r="BQ59" s="4">
        <v>613.39400000000001</v>
      </c>
      <c r="BR59" s="4">
        <v>0.75843899999999997</v>
      </c>
      <c r="BS59" s="4">
        <v>-5</v>
      </c>
      <c r="BT59" s="4">
        <v>0.42020400000000002</v>
      </c>
      <c r="BU59" s="4">
        <v>18.534352999999999</v>
      </c>
      <c r="BV59" s="4">
        <v>8.4881209999999996</v>
      </c>
    </row>
    <row r="60" spans="1:74" x14ac:dyDescent="0.25">
      <c r="A60" s="2">
        <v>42068</v>
      </c>
      <c r="B60" s="3">
        <v>1.107175925925926E-2</v>
      </c>
      <c r="C60" s="4">
        <v>12.95</v>
      </c>
      <c r="D60" s="4">
        <v>0.36990000000000001</v>
      </c>
      <c r="E60" s="4">
        <v>3699.0682200000001</v>
      </c>
      <c r="F60" s="4">
        <v>203.3</v>
      </c>
      <c r="G60" s="4">
        <v>7.4</v>
      </c>
      <c r="H60" s="4">
        <v>300.7</v>
      </c>
      <c r="J60" s="4">
        <v>3</v>
      </c>
      <c r="K60" s="4">
        <v>0.88649999999999995</v>
      </c>
      <c r="L60" s="4">
        <v>11.4801</v>
      </c>
      <c r="M60" s="4">
        <v>0.32790000000000002</v>
      </c>
      <c r="N60" s="4">
        <v>180.2337</v>
      </c>
      <c r="O60" s="4">
        <v>6.5598999999999998</v>
      </c>
      <c r="P60" s="4">
        <v>186.8</v>
      </c>
      <c r="Q60" s="4">
        <v>135.86760000000001</v>
      </c>
      <c r="R60" s="4">
        <v>4.9451999999999998</v>
      </c>
      <c r="S60" s="4">
        <v>140.80000000000001</v>
      </c>
      <c r="T60" s="4">
        <v>300.68040000000002</v>
      </c>
      <c r="W60" s="4">
        <v>0</v>
      </c>
      <c r="X60" s="4">
        <v>2.6602999999999999</v>
      </c>
      <c r="Y60" s="4">
        <v>12.2</v>
      </c>
      <c r="Z60" s="4">
        <v>901</v>
      </c>
      <c r="AA60" s="4">
        <v>933</v>
      </c>
      <c r="AB60" s="4">
        <v>875</v>
      </c>
      <c r="AC60" s="4">
        <v>56</v>
      </c>
      <c r="AD60" s="4">
        <v>5.52</v>
      </c>
      <c r="AE60" s="4">
        <v>0.13</v>
      </c>
      <c r="AF60" s="4">
        <v>991</v>
      </c>
      <c r="AG60" s="4">
        <v>-13</v>
      </c>
      <c r="AH60" s="4">
        <v>16</v>
      </c>
      <c r="AI60" s="4">
        <v>30</v>
      </c>
      <c r="AJ60" s="4">
        <v>190</v>
      </c>
      <c r="AK60" s="4">
        <v>141</v>
      </c>
      <c r="AL60" s="4">
        <v>3.3</v>
      </c>
      <c r="AM60" s="4">
        <v>195</v>
      </c>
      <c r="AN60" s="4" t="s">
        <v>155</v>
      </c>
      <c r="AO60" s="4">
        <v>2</v>
      </c>
      <c r="AP60" s="5">
        <v>0.67767361111111113</v>
      </c>
      <c r="AQ60" s="4">
        <v>47.158880000000003</v>
      </c>
      <c r="AR60" s="4">
        <v>-88.488096999999996</v>
      </c>
      <c r="AS60" s="4">
        <v>308.5</v>
      </c>
      <c r="AT60" s="4">
        <v>41.4</v>
      </c>
      <c r="AU60" s="4">
        <v>12</v>
      </c>
      <c r="AV60" s="4">
        <v>10</v>
      </c>
      <c r="AW60" s="4" t="s">
        <v>202</v>
      </c>
      <c r="AX60" s="4">
        <v>1.6</v>
      </c>
      <c r="AY60" s="4">
        <v>1.0958000000000001</v>
      </c>
      <c r="AZ60" s="4">
        <v>2.2957999999999998</v>
      </c>
      <c r="BA60" s="4">
        <v>14.023</v>
      </c>
      <c r="BB60" s="4">
        <v>15.8</v>
      </c>
      <c r="BC60" s="4">
        <v>1.1299999999999999</v>
      </c>
      <c r="BD60" s="4">
        <v>12.805999999999999</v>
      </c>
      <c r="BE60" s="4">
        <v>2941.9250000000002</v>
      </c>
      <c r="BF60" s="4">
        <v>53.484000000000002</v>
      </c>
      <c r="BG60" s="4">
        <v>4.8369999999999997</v>
      </c>
      <c r="BH60" s="4">
        <v>0.17599999999999999</v>
      </c>
      <c r="BI60" s="4">
        <v>5.0129999999999999</v>
      </c>
      <c r="BJ60" s="4">
        <v>3.6459999999999999</v>
      </c>
      <c r="BK60" s="4">
        <v>0.13300000000000001</v>
      </c>
      <c r="BL60" s="4">
        <v>3.7789999999999999</v>
      </c>
      <c r="BM60" s="4">
        <v>2.5480999999999998</v>
      </c>
      <c r="BQ60" s="4">
        <v>495.7</v>
      </c>
      <c r="BR60" s="4">
        <v>0.53217499999999995</v>
      </c>
      <c r="BS60" s="4">
        <v>-5</v>
      </c>
      <c r="BT60" s="4">
        <v>0.41699999999999998</v>
      </c>
      <c r="BU60" s="4">
        <v>13.005026000000001</v>
      </c>
      <c r="BV60" s="4">
        <v>8.4234000000000009</v>
      </c>
    </row>
    <row r="61" spans="1:74" x14ac:dyDescent="0.25">
      <c r="A61" s="2">
        <v>42068</v>
      </c>
      <c r="B61" s="3">
        <v>1.1083333333333334E-2</v>
      </c>
      <c r="C61" s="4">
        <v>12.673</v>
      </c>
      <c r="D61" s="4">
        <v>7.1300000000000002E-2</v>
      </c>
      <c r="E61" s="4">
        <v>712.56880699999999</v>
      </c>
      <c r="F61" s="4">
        <v>448.3</v>
      </c>
      <c r="G61" s="4">
        <v>7.2</v>
      </c>
      <c r="H61" s="4">
        <v>171.3</v>
      </c>
      <c r="J61" s="4">
        <v>2.2999999999999998</v>
      </c>
      <c r="K61" s="4">
        <v>0.89149999999999996</v>
      </c>
      <c r="L61" s="4">
        <v>11.297800000000001</v>
      </c>
      <c r="M61" s="4">
        <v>6.3500000000000001E-2</v>
      </c>
      <c r="N61" s="4">
        <v>399.6438</v>
      </c>
      <c r="O61" s="4">
        <v>6.4381000000000004</v>
      </c>
      <c r="P61" s="4">
        <v>406.1</v>
      </c>
      <c r="Q61" s="4">
        <v>301.2681</v>
      </c>
      <c r="R61" s="4">
        <v>4.8532999999999999</v>
      </c>
      <c r="S61" s="4">
        <v>306.10000000000002</v>
      </c>
      <c r="T61" s="4">
        <v>171.28380000000001</v>
      </c>
      <c r="W61" s="4">
        <v>0</v>
      </c>
      <c r="X61" s="4">
        <v>2.0489999999999999</v>
      </c>
      <c r="Y61" s="4">
        <v>12.3</v>
      </c>
      <c r="Z61" s="4">
        <v>891</v>
      </c>
      <c r="AA61" s="4">
        <v>921</v>
      </c>
      <c r="AB61" s="4">
        <v>864</v>
      </c>
      <c r="AC61" s="4">
        <v>56</v>
      </c>
      <c r="AD61" s="4">
        <v>5.52</v>
      </c>
      <c r="AE61" s="4">
        <v>0.13</v>
      </c>
      <c r="AF61" s="4">
        <v>991</v>
      </c>
      <c r="AG61" s="4">
        <v>-13</v>
      </c>
      <c r="AH61" s="4">
        <v>16</v>
      </c>
      <c r="AI61" s="4">
        <v>30</v>
      </c>
      <c r="AJ61" s="4">
        <v>190</v>
      </c>
      <c r="AK61" s="4">
        <v>141</v>
      </c>
      <c r="AL61" s="4">
        <v>3.5</v>
      </c>
      <c r="AM61" s="4">
        <v>195</v>
      </c>
      <c r="AN61" s="4" t="s">
        <v>155</v>
      </c>
      <c r="AO61" s="4">
        <v>2</v>
      </c>
      <c r="AP61" s="5">
        <v>0.67768518518518517</v>
      </c>
      <c r="AQ61" s="4">
        <v>47.158887</v>
      </c>
      <c r="AR61" s="4">
        <v>-88.487780000000001</v>
      </c>
      <c r="AS61" s="4">
        <v>307.8</v>
      </c>
      <c r="AT61" s="4">
        <v>47.4</v>
      </c>
      <c r="AU61" s="4">
        <v>12</v>
      </c>
      <c r="AV61" s="4">
        <v>10</v>
      </c>
      <c r="AW61" s="4" t="s">
        <v>202</v>
      </c>
      <c r="AX61" s="4">
        <v>1.6</v>
      </c>
      <c r="AY61" s="4">
        <v>1.1958</v>
      </c>
      <c r="AZ61" s="4">
        <v>2.2999999999999998</v>
      </c>
      <c r="BA61" s="4">
        <v>14.023</v>
      </c>
      <c r="BB61" s="4">
        <v>16.53</v>
      </c>
      <c r="BC61" s="4">
        <v>1.18</v>
      </c>
      <c r="BD61" s="4">
        <v>12.173999999999999</v>
      </c>
      <c r="BE61" s="4">
        <v>3012.585</v>
      </c>
      <c r="BF61" s="4">
        <v>10.781000000000001</v>
      </c>
      <c r="BG61" s="4">
        <v>11.16</v>
      </c>
      <c r="BH61" s="4">
        <v>0.18</v>
      </c>
      <c r="BI61" s="4">
        <v>11.34</v>
      </c>
      <c r="BJ61" s="4">
        <v>8.4130000000000003</v>
      </c>
      <c r="BK61" s="4">
        <v>0.13600000000000001</v>
      </c>
      <c r="BL61" s="4">
        <v>8.548</v>
      </c>
      <c r="BM61" s="4">
        <v>1.5104</v>
      </c>
      <c r="BQ61" s="4">
        <v>397.27300000000002</v>
      </c>
      <c r="BR61" s="4">
        <v>0.35797099999999998</v>
      </c>
      <c r="BS61" s="4">
        <v>-5</v>
      </c>
      <c r="BT61" s="4">
        <v>0.41680099999999998</v>
      </c>
      <c r="BU61" s="4">
        <v>8.747916</v>
      </c>
      <c r="BV61" s="4">
        <v>8.4193800000000003</v>
      </c>
    </row>
    <row r="62" spans="1:74" x14ac:dyDescent="0.25">
      <c r="A62" s="2">
        <v>42068</v>
      </c>
      <c r="B62" s="3">
        <v>1.1094907407407407E-2</v>
      </c>
      <c r="C62" s="4">
        <v>12.503</v>
      </c>
      <c r="D62" s="4">
        <v>2.1999999999999999E-2</v>
      </c>
      <c r="E62" s="4">
        <v>220.49207699999999</v>
      </c>
      <c r="F62" s="4">
        <v>773.1</v>
      </c>
      <c r="G62" s="4">
        <v>7.1</v>
      </c>
      <c r="H62" s="4">
        <v>93.6</v>
      </c>
      <c r="J62" s="4">
        <v>2</v>
      </c>
      <c r="K62" s="4">
        <v>0.89329999999999998</v>
      </c>
      <c r="L62" s="4">
        <v>11.1685</v>
      </c>
      <c r="M62" s="4">
        <v>1.9699999999999999E-2</v>
      </c>
      <c r="N62" s="4">
        <v>690.58590000000004</v>
      </c>
      <c r="O62" s="4">
        <v>6.3422000000000001</v>
      </c>
      <c r="P62" s="4">
        <v>696.9</v>
      </c>
      <c r="Q62" s="4">
        <v>520.59230000000002</v>
      </c>
      <c r="R62" s="4">
        <v>4.7809999999999997</v>
      </c>
      <c r="S62" s="4">
        <v>525.4</v>
      </c>
      <c r="T62" s="4">
        <v>93.599000000000004</v>
      </c>
      <c r="W62" s="4">
        <v>0</v>
      </c>
      <c r="X62" s="4">
        <v>1.7867999999999999</v>
      </c>
      <c r="Y62" s="4">
        <v>12.2</v>
      </c>
      <c r="Z62" s="4">
        <v>885</v>
      </c>
      <c r="AA62" s="4">
        <v>915</v>
      </c>
      <c r="AB62" s="4">
        <v>858</v>
      </c>
      <c r="AC62" s="4">
        <v>56</v>
      </c>
      <c r="AD62" s="4">
        <v>5.52</v>
      </c>
      <c r="AE62" s="4">
        <v>0.13</v>
      </c>
      <c r="AF62" s="4">
        <v>991</v>
      </c>
      <c r="AG62" s="4">
        <v>-13</v>
      </c>
      <c r="AH62" s="4">
        <v>16</v>
      </c>
      <c r="AI62" s="4">
        <v>30</v>
      </c>
      <c r="AJ62" s="4">
        <v>190</v>
      </c>
      <c r="AK62" s="4">
        <v>140.80000000000001</v>
      </c>
      <c r="AL62" s="4">
        <v>3.3</v>
      </c>
      <c r="AM62" s="4">
        <v>195</v>
      </c>
      <c r="AN62" s="4" t="s">
        <v>155</v>
      </c>
      <c r="AO62" s="4">
        <v>2</v>
      </c>
      <c r="AP62" s="5">
        <v>0.67769675925925921</v>
      </c>
      <c r="AQ62" s="4">
        <v>47.158901999999998</v>
      </c>
      <c r="AR62" s="4">
        <v>-88.487468000000007</v>
      </c>
      <c r="AS62" s="4">
        <v>308.2</v>
      </c>
      <c r="AT62" s="4">
        <v>50.1</v>
      </c>
      <c r="AU62" s="4">
        <v>12</v>
      </c>
      <c r="AV62" s="4">
        <v>10</v>
      </c>
      <c r="AW62" s="4" t="s">
        <v>202</v>
      </c>
      <c r="AX62" s="4">
        <v>1.6958</v>
      </c>
      <c r="AY62" s="4">
        <v>1.5831999999999999</v>
      </c>
      <c r="AZ62" s="4">
        <v>2.6831999999999998</v>
      </c>
      <c r="BA62" s="4">
        <v>14.023</v>
      </c>
      <c r="BB62" s="4">
        <v>16.829999999999998</v>
      </c>
      <c r="BC62" s="4">
        <v>1.2</v>
      </c>
      <c r="BD62" s="4">
        <v>11.949</v>
      </c>
      <c r="BE62" s="4">
        <v>3026.393</v>
      </c>
      <c r="BF62" s="4">
        <v>3.3969999999999998</v>
      </c>
      <c r="BG62" s="4">
        <v>19.597000000000001</v>
      </c>
      <c r="BH62" s="4">
        <v>0.18</v>
      </c>
      <c r="BI62" s="4">
        <v>19.777000000000001</v>
      </c>
      <c r="BJ62" s="4">
        <v>14.773</v>
      </c>
      <c r="BK62" s="4">
        <v>0.13600000000000001</v>
      </c>
      <c r="BL62" s="4">
        <v>14.909000000000001</v>
      </c>
      <c r="BM62" s="4">
        <v>0.8387</v>
      </c>
      <c r="BQ62" s="4">
        <v>352.041</v>
      </c>
      <c r="BR62" s="4">
        <v>0.22040299999999999</v>
      </c>
      <c r="BS62" s="4">
        <v>-5</v>
      </c>
      <c r="BT62" s="4">
        <v>0.41580099999999998</v>
      </c>
      <c r="BU62" s="4">
        <v>5.3860989999999997</v>
      </c>
      <c r="BV62" s="4">
        <v>8.3991799999999994</v>
      </c>
    </row>
    <row r="63" spans="1:74" x14ac:dyDescent="0.25">
      <c r="A63" s="2">
        <v>42068</v>
      </c>
      <c r="B63" s="3">
        <v>1.1106481481481481E-2</v>
      </c>
      <c r="C63" s="4">
        <v>12.603999999999999</v>
      </c>
      <c r="D63" s="4">
        <v>1.3299999999999999E-2</v>
      </c>
      <c r="E63" s="4">
        <v>133.13043500000001</v>
      </c>
      <c r="F63" s="4">
        <v>944.3</v>
      </c>
      <c r="G63" s="4">
        <v>7.2</v>
      </c>
      <c r="H63" s="4">
        <v>80.099999999999994</v>
      </c>
      <c r="J63" s="4">
        <v>2</v>
      </c>
      <c r="K63" s="4">
        <v>0.89249999999999996</v>
      </c>
      <c r="L63" s="4">
        <v>11.2493</v>
      </c>
      <c r="M63" s="4">
        <v>1.1900000000000001E-2</v>
      </c>
      <c r="N63" s="4">
        <v>842.79809999999998</v>
      </c>
      <c r="O63" s="4">
        <v>6.4260999999999999</v>
      </c>
      <c r="P63" s="4">
        <v>849.2</v>
      </c>
      <c r="Q63" s="4">
        <v>635.33609999999999</v>
      </c>
      <c r="R63" s="4">
        <v>4.8442999999999996</v>
      </c>
      <c r="S63" s="4">
        <v>640.20000000000005</v>
      </c>
      <c r="T63" s="4">
        <v>80.099999999999994</v>
      </c>
      <c r="W63" s="4">
        <v>0</v>
      </c>
      <c r="X63" s="4">
        <v>1.7849999999999999</v>
      </c>
      <c r="Y63" s="4">
        <v>12.2</v>
      </c>
      <c r="Z63" s="4">
        <v>882</v>
      </c>
      <c r="AA63" s="4">
        <v>913</v>
      </c>
      <c r="AB63" s="4">
        <v>856</v>
      </c>
      <c r="AC63" s="4">
        <v>56</v>
      </c>
      <c r="AD63" s="4">
        <v>5.52</v>
      </c>
      <c r="AE63" s="4">
        <v>0.13</v>
      </c>
      <c r="AF63" s="4">
        <v>991</v>
      </c>
      <c r="AG63" s="4">
        <v>-13</v>
      </c>
      <c r="AH63" s="4">
        <v>16.198801</v>
      </c>
      <c r="AI63" s="4">
        <v>30</v>
      </c>
      <c r="AJ63" s="4">
        <v>190</v>
      </c>
      <c r="AK63" s="4">
        <v>140.19999999999999</v>
      </c>
      <c r="AL63" s="4">
        <v>3.1</v>
      </c>
      <c r="AM63" s="4">
        <v>195</v>
      </c>
      <c r="AN63" s="4" t="s">
        <v>155</v>
      </c>
      <c r="AO63" s="4">
        <v>2</v>
      </c>
      <c r="AP63" s="5">
        <v>0.67770833333333336</v>
      </c>
      <c r="AQ63" s="4">
        <v>47.158904999999997</v>
      </c>
      <c r="AR63" s="4">
        <v>-88.487182000000004</v>
      </c>
      <c r="AS63" s="4">
        <v>307.8</v>
      </c>
      <c r="AT63" s="4">
        <v>49.4</v>
      </c>
      <c r="AU63" s="4">
        <v>12</v>
      </c>
      <c r="AV63" s="4">
        <v>9</v>
      </c>
      <c r="AW63" s="4" t="s">
        <v>206</v>
      </c>
      <c r="AX63" s="4">
        <v>1.7</v>
      </c>
      <c r="AY63" s="4">
        <v>1.6</v>
      </c>
      <c r="AZ63" s="4">
        <v>2.5084</v>
      </c>
      <c r="BA63" s="4">
        <v>14.023</v>
      </c>
      <c r="BB63" s="4">
        <v>16.71</v>
      </c>
      <c r="BC63" s="4">
        <v>1.19</v>
      </c>
      <c r="BD63" s="4">
        <v>12.042999999999999</v>
      </c>
      <c r="BE63" s="4">
        <v>3028.8420000000001</v>
      </c>
      <c r="BF63" s="4">
        <v>2.036</v>
      </c>
      <c r="BG63" s="4">
        <v>23.763999999999999</v>
      </c>
      <c r="BH63" s="4">
        <v>0.18099999999999999</v>
      </c>
      <c r="BI63" s="4">
        <v>23.945</v>
      </c>
      <c r="BJ63" s="4">
        <v>17.914000000000001</v>
      </c>
      <c r="BK63" s="4">
        <v>0.13700000000000001</v>
      </c>
      <c r="BL63" s="4">
        <v>18.050999999999998</v>
      </c>
      <c r="BM63" s="4">
        <v>0.71319999999999995</v>
      </c>
      <c r="BQ63" s="4">
        <v>349.459</v>
      </c>
      <c r="BR63" s="4">
        <v>0.21402399999999999</v>
      </c>
      <c r="BS63" s="4">
        <v>-5</v>
      </c>
      <c r="BT63" s="4">
        <v>0.41539799999999999</v>
      </c>
      <c r="BU63" s="4">
        <v>5.2302109999999997</v>
      </c>
      <c r="BV63" s="4">
        <v>8.3910319999999992</v>
      </c>
    </row>
    <row r="64" spans="1:74" x14ac:dyDescent="0.25">
      <c r="A64" s="2">
        <v>42068</v>
      </c>
      <c r="B64" s="3">
        <v>1.1118055555555556E-2</v>
      </c>
      <c r="C64" s="4">
        <v>12.537000000000001</v>
      </c>
      <c r="D64" s="4">
        <v>1.06E-2</v>
      </c>
      <c r="E64" s="4">
        <v>106.416</v>
      </c>
      <c r="F64" s="4">
        <v>979.2</v>
      </c>
      <c r="G64" s="4">
        <v>7.2</v>
      </c>
      <c r="H64" s="4">
        <v>42.3</v>
      </c>
      <c r="J64" s="4">
        <v>2.1</v>
      </c>
      <c r="K64" s="4">
        <v>0.8931</v>
      </c>
      <c r="L64" s="4">
        <v>11.1974</v>
      </c>
      <c r="M64" s="4">
        <v>9.4999999999999998E-3</v>
      </c>
      <c r="N64" s="4">
        <v>874.5847</v>
      </c>
      <c r="O64" s="4">
        <v>6.4303999999999997</v>
      </c>
      <c r="P64" s="4">
        <v>881</v>
      </c>
      <c r="Q64" s="4">
        <v>659.29809999999998</v>
      </c>
      <c r="R64" s="4">
        <v>4.8475000000000001</v>
      </c>
      <c r="S64" s="4">
        <v>664.1</v>
      </c>
      <c r="T64" s="4">
        <v>42.267400000000002</v>
      </c>
      <c r="W64" s="4">
        <v>0</v>
      </c>
      <c r="X64" s="4">
        <v>1.8762000000000001</v>
      </c>
      <c r="Y64" s="4">
        <v>12.3</v>
      </c>
      <c r="Z64" s="4">
        <v>880</v>
      </c>
      <c r="AA64" s="4">
        <v>910</v>
      </c>
      <c r="AB64" s="4">
        <v>853</v>
      </c>
      <c r="AC64" s="4">
        <v>56</v>
      </c>
      <c r="AD64" s="4">
        <v>5.52</v>
      </c>
      <c r="AE64" s="4">
        <v>0.13</v>
      </c>
      <c r="AF64" s="4">
        <v>991</v>
      </c>
      <c r="AG64" s="4">
        <v>-13</v>
      </c>
      <c r="AH64" s="4">
        <v>17</v>
      </c>
      <c r="AI64" s="4">
        <v>30</v>
      </c>
      <c r="AJ64" s="4">
        <v>190</v>
      </c>
      <c r="AK64" s="4">
        <v>140.80000000000001</v>
      </c>
      <c r="AL64" s="4">
        <v>3.2</v>
      </c>
      <c r="AM64" s="4">
        <v>195</v>
      </c>
      <c r="AN64" s="4" t="s">
        <v>155</v>
      </c>
      <c r="AO64" s="4">
        <v>2</v>
      </c>
      <c r="AP64" s="5">
        <v>0.67771990740740751</v>
      </c>
      <c r="AQ64" s="4">
        <v>47.158900000000003</v>
      </c>
      <c r="AR64" s="4">
        <v>-88.486918000000003</v>
      </c>
      <c r="AS64" s="4">
        <v>308.10000000000002</v>
      </c>
      <c r="AT64" s="4">
        <v>47.2</v>
      </c>
      <c r="AU64" s="4">
        <v>12</v>
      </c>
      <c r="AV64" s="4">
        <v>9</v>
      </c>
      <c r="AW64" s="4" t="s">
        <v>206</v>
      </c>
      <c r="AX64" s="4">
        <v>1.7958000000000001</v>
      </c>
      <c r="AY64" s="4">
        <v>2.0790000000000002</v>
      </c>
      <c r="AZ64" s="4">
        <v>2.9790000000000001</v>
      </c>
      <c r="BA64" s="4">
        <v>14.023</v>
      </c>
      <c r="BB64" s="4">
        <v>16.809999999999999</v>
      </c>
      <c r="BC64" s="4">
        <v>1.2</v>
      </c>
      <c r="BD64" s="4">
        <v>11.967000000000001</v>
      </c>
      <c r="BE64" s="4">
        <v>3030.538</v>
      </c>
      <c r="BF64" s="4">
        <v>1.637</v>
      </c>
      <c r="BG64" s="4">
        <v>24.788</v>
      </c>
      <c r="BH64" s="4">
        <v>0.182</v>
      </c>
      <c r="BI64" s="4">
        <v>24.97</v>
      </c>
      <c r="BJ64" s="4">
        <v>18.686</v>
      </c>
      <c r="BK64" s="4">
        <v>0.13700000000000001</v>
      </c>
      <c r="BL64" s="4">
        <v>18.824000000000002</v>
      </c>
      <c r="BM64" s="4">
        <v>0.37830000000000003</v>
      </c>
      <c r="BQ64" s="4">
        <v>369.21899999999999</v>
      </c>
      <c r="BR64" s="4">
        <v>0.189833</v>
      </c>
      <c r="BS64" s="4">
        <v>-5</v>
      </c>
      <c r="BT64" s="4">
        <v>0.41640199999999999</v>
      </c>
      <c r="BU64" s="4">
        <v>4.6390440000000002</v>
      </c>
      <c r="BV64" s="4">
        <v>8.4113290000000003</v>
      </c>
    </row>
    <row r="65" spans="1:74" x14ac:dyDescent="0.25">
      <c r="A65" s="2">
        <v>42068</v>
      </c>
      <c r="B65" s="3">
        <v>1.112962962962963E-2</v>
      </c>
      <c r="C65" s="4">
        <v>12.173</v>
      </c>
      <c r="D65" s="4">
        <v>6.4999999999999997E-3</v>
      </c>
      <c r="E65" s="4">
        <v>65.058333000000005</v>
      </c>
      <c r="F65" s="4">
        <v>919.2</v>
      </c>
      <c r="G65" s="4">
        <v>7.3</v>
      </c>
      <c r="H65" s="4">
        <v>92.4</v>
      </c>
      <c r="J65" s="4">
        <v>2.2999999999999998</v>
      </c>
      <c r="K65" s="4">
        <v>0.89600000000000002</v>
      </c>
      <c r="L65" s="4">
        <v>10.9071</v>
      </c>
      <c r="M65" s="4">
        <v>5.7999999999999996E-3</v>
      </c>
      <c r="N65" s="4">
        <v>823.54369999999994</v>
      </c>
      <c r="O65" s="4">
        <v>6.5209000000000001</v>
      </c>
      <c r="P65" s="4">
        <v>830.1</v>
      </c>
      <c r="Q65" s="4">
        <v>620.82140000000004</v>
      </c>
      <c r="R65" s="4">
        <v>4.9157000000000002</v>
      </c>
      <c r="S65" s="4">
        <v>625.70000000000005</v>
      </c>
      <c r="T65" s="4">
        <v>92.396900000000002</v>
      </c>
      <c r="W65" s="4">
        <v>0</v>
      </c>
      <c r="X65" s="4">
        <v>2.0608</v>
      </c>
      <c r="Y65" s="4">
        <v>12.2</v>
      </c>
      <c r="Z65" s="4">
        <v>877</v>
      </c>
      <c r="AA65" s="4">
        <v>906</v>
      </c>
      <c r="AB65" s="4">
        <v>849</v>
      </c>
      <c r="AC65" s="4">
        <v>56</v>
      </c>
      <c r="AD65" s="4">
        <v>5.52</v>
      </c>
      <c r="AE65" s="4">
        <v>0.13</v>
      </c>
      <c r="AF65" s="4">
        <v>991</v>
      </c>
      <c r="AG65" s="4">
        <v>-13</v>
      </c>
      <c r="AH65" s="4">
        <v>17</v>
      </c>
      <c r="AI65" s="4">
        <v>30</v>
      </c>
      <c r="AJ65" s="4">
        <v>190</v>
      </c>
      <c r="AK65" s="4">
        <v>140</v>
      </c>
      <c r="AL65" s="4">
        <v>3.1</v>
      </c>
      <c r="AM65" s="4">
        <v>195</v>
      </c>
      <c r="AN65" s="4" t="s">
        <v>155</v>
      </c>
      <c r="AO65" s="4">
        <v>2</v>
      </c>
      <c r="AP65" s="5">
        <v>0.67773148148148143</v>
      </c>
      <c r="AQ65" s="4">
        <v>47.158886000000003</v>
      </c>
      <c r="AR65" s="4">
        <v>-88.486658000000006</v>
      </c>
      <c r="AS65" s="4">
        <v>307.7</v>
      </c>
      <c r="AT65" s="4">
        <v>45.7</v>
      </c>
      <c r="AU65" s="4">
        <v>12</v>
      </c>
      <c r="AV65" s="4">
        <v>9</v>
      </c>
      <c r="AW65" s="4" t="s">
        <v>206</v>
      </c>
      <c r="AX65" s="4">
        <v>1.8</v>
      </c>
      <c r="AY65" s="4">
        <v>2.1</v>
      </c>
      <c r="AZ65" s="4">
        <v>3</v>
      </c>
      <c r="BA65" s="4">
        <v>14.023</v>
      </c>
      <c r="BB65" s="4">
        <v>17.28</v>
      </c>
      <c r="BC65" s="4">
        <v>1.23</v>
      </c>
      <c r="BD65" s="4">
        <v>11.61</v>
      </c>
      <c r="BE65" s="4">
        <v>3030.355</v>
      </c>
      <c r="BF65" s="4">
        <v>1.0309999999999999</v>
      </c>
      <c r="BG65" s="4">
        <v>23.960999999999999</v>
      </c>
      <c r="BH65" s="4">
        <v>0.19</v>
      </c>
      <c r="BI65" s="4">
        <v>24.151</v>
      </c>
      <c r="BJ65" s="4">
        <v>18.062999999999999</v>
      </c>
      <c r="BK65" s="4">
        <v>0.14299999999999999</v>
      </c>
      <c r="BL65" s="4">
        <v>18.206</v>
      </c>
      <c r="BM65" s="4">
        <v>0.84889999999999999</v>
      </c>
      <c r="BQ65" s="4">
        <v>416.30200000000002</v>
      </c>
      <c r="BR65" s="4">
        <v>0.14905199999999999</v>
      </c>
      <c r="BS65" s="4">
        <v>-5</v>
      </c>
      <c r="BT65" s="4">
        <v>0.41420400000000002</v>
      </c>
      <c r="BU65" s="4">
        <v>3.6424569999999998</v>
      </c>
      <c r="BV65" s="4">
        <v>8.3669170000000008</v>
      </c>
    </row>
    <row r="66" spans="1:74" x14ac:dyDescent="0.25">
      <c r="A66" s="2">
        <v>42068</v>
      </c>
      <c r="B66" s="3">
        <v>1.1141203703703704E-2</v>
      </c>
      <c r="C66" s="4">
        <v>12.497999999999999</v>
      </c>
      <c r="D66" s="4">
        <v>3.7000000000000002E-3</v>
      </c>
      <c r="E66" s="4">
        <v>36.644463000000002</v>
      </c>
      <c r="F66" s="4">
        <v>785.5</v>
      </c>
      <c r="G66" s="4">
        <v>7.5</v>
      </c>
      <c r="H66" s="4">
        <v>128.19999999999999</v>
      </c>
      <c r="J66" s="4">
        <v>2.4</v>
      </c>
      <c r="K66" s="4">
        <v>0.89339999999999997</v>
      </c>
      <c r="L66" s="4">
        <v>11.1656</v>
      </c>
      <c r="M66" s="4">
        <v>3.3E-3</v>
      </c>
      <c r="N66" s="4">
        <v>701.80110000000002</v>
      </c>
      <c r="O66" s="4">
        <v>6.6810999999999998</v>
      </c>
      <c r="P66" s="4">
        <v>708.5</v>
      </c>
      <c r="Q66" s="4">
        <v>529.04669999999999</v>
      </c>
      <c r="R66" s="4">
        <v>5.0365000000000002</v>
      </c>
      <c r="S66" s="4">
        <v>534.1</v>
      </c>
      <c r="T66" s="4">
        <v>128.15729999999999</v>
      </c>
      <c r="W66" s="4">
        <v>0</v>
      </c>
      <c r="X66" s="4">
        <v>2.1442000000000001</v>
      </c>
      <c r="Y66" s="4">
        <v>12.2</v>
      </c>
      <c r="Z66" s="4">
        <v>874</v>
      </c>
      <c r="AA66" s="4">
        <v>904</v>
      </c>
      <c r="AB66" s="4">
        <v>847</v>
      </c>
      <c r="AC66" s="4">
        <v>56</v>
      </c>
      <c r="AD66" s="4">
        <v>5.52</v>
      </c>
      <c r="AE66" s="4">
        <v>0.13</v>
      </c>
      <c r="AF66" s="4">
        <v>991</v>
      </c>
      <c r="AG66" s="4">
        <v>-13</v>
      </c>
      <c r="AH66" s="4">
        <v>17</v>
      </c>
      <c r="AI66" s="4">
        <v>30</v>
      </c>
      <c r="AJ66" s="4">
        <v>190</v>
      </c>
      <c r="AK66" s="4">
        <v>140</v>
      </c>
      <c r="AL66" s="4">
        <v>3.1</v>
      </c>
      <c r="AM66" s="4">
        <v>195</v>
      </c>
      <c r="AN66" s="4" t="s">
        <v>155</v>
      </c>
      <c r="AO66" s="4">
        <v>2</v>
      </c>
      <c r="AP66" s="5">
        <v>0.67774305555555558</v>
      </c>
      <c r="AQ66" s="4">
        <v>47.158859</v>
      </c>
      <c r="AR66" s="4">
        <v>-88.486412999999999</v>
      </c>
      <c r="AS66" s="4">
        <v>307.2</v>
      </c>
      <c r="AT66" s="4">
        <v>43.7</v>
      </c>
      <c r="AU66" s="4">
        <v>12</v>
      </c>
      <c r="AV66" s="4">
        <v>9</v>
      </c>
      <c r="AW66" s="4" t="s">
        <v>206</v>
      </c>
      <c r="AX66" s="4">
        <v>1.8957999999999999</v>
      </c>
      <c r="AY66" s="4">
        <v>2.4832000000000001</v>
      </c>
      <c r="AZ66" s="4">
        <v>3.2873999999999999</v>
      </c>
      <c r="BA66" s="4">
        <v>14.023</v>
      </c>
      <c r="BB66" s="4">
        <v>16.850000000000001</v>
      </c>
      <c r="BC66" s="4">
        <v>1.2</v>
      </c>
      <c r="BD66" s="4">
        <v>11.932</v>
      </c>
      <c r="BE66" s="4">
        <v>3029.9169999999999</v>
      </c>
      <c r="BF66" s="4">
        <v>0.56499999999999995</v>
      </c>
      <c r="BG66" s="4">
        <v>19.943000000000001</v>
      </c>
      <c r="BH66" s="4">
        <v>0.19</v>
      </c>
      <c r="BI66" s="4">
        <v>20.132999999999999</v>
      </c>
      <c r="BJ66" s="4">
        <v>15.034000000000001</v>
      </c>
      <c r="BK66" s="4">
        <v>0.14299999999999999</v>
      </c>
      <c r="BL66" s="4">
        <v>15.177</v>
      </c>
      <c r="BM66" s="4">
        <v>1.1499999999999999</v>
      </c>
      <c r="BQ66" s="4">
        <v>423.06099999999998</v>
      </c>
      <c r="BR66" s="4">
        <v>0.107657</v>
      </c>
      <c r="BS66" s="4">
        <v>-5</v>
      </c>
      <c r="BT66" s="4">
        <v>0.41378300000000001</v>
      </c>
      <c r="BU66" s="4">
        <v>2.6308760000000002</v>
      </c>
      <c r="BV66" s="4">
        <v>8.3584209999999999</v>
      </c>
    </row>
    <row r="67" spans="1:74" x14ac:dyDescent="0.25">
      <c r="A67" s="2">
        <v>42068</v>
      </c>
      <c r="B67" s="3">
        <v>1.1152777777777777E-2</v>
      </c>
      <c r="C67" s="4">
        <v>12.925000000000001</v>
      </c>
      <c r="D67" s="4">
        <v>4.7000000000000002E-3</v>
      </c>
      <c r="E67" s="4">
        <v>46.697248000000002</v>
      </c>
      <c r="F67" s="4">
        <v>656.3</v>
      </c>
      <c r="G67" s="4">
        <v>7.5</v>
      </c>
      <c r="H67" s="4">
        <v>46.2</v>
      </c>
      <c r="J67" s="4">
        <v>2.5</v>
      </c>
      <c r="K67" s="4">
        <v>0.89</v>
      </c>
      <c r="L67" s="4">
        <v>11.5032</v>
      </c>
      <c r="M67" s="4">
        <v>4.1999999999999997E-3</v>
      </c>
      <c r="N67" s="4">
        <v>584.09090000000003</v>
      </c>
      <c r="O67" s="4">
        <v>6.6750999999999996</v>
      </c>
      <c r="P67" s="4">
        <v>590.79999999999995</v>
      </c>
      <c r="Q67" s="4">
        <v>440.31189999999998</v>
      </c>
      <c r="R67" s="4">
        <v>5.032</v>
      </c>
      <c r="S67" s="4">
        <v>445.3</v>
      </c>
      <c r="T67" s="4">
        <v>46.152500000000003</v>
      </c>
      <c r="W67" s="4">
        <v>0</v>
      </c>
      <c r="X67" s="4">
        <v>2.2250000000000001</v>
      </c>
      <c r="Y67" s="4">
        <v>12</v>
      </c>
      <c r="Z67" s="4">
        <v>876</v>
      </c>
      <c r="AA67" s="4">
        <v>907</v>
      </c>
      <c r="AB67" s="4">
        <v>849</v>
      </c>
      <c r="AC67" s="4">
        <v>56</v>
      </c>
      <c r="AD67" s="4">
        <v>5.52</v>
      </c>
      <c r="AE67" s="4">
        <v>0.13</v>
      </c>
      <c r="AF67" s="4">
        <v>991</v>
      </c>
      <c r="AG67" s="4">
        <v>-13</v>
      </c>
      <c r="AH67" s="4">
        <v>16.798202</v>
      </c>
      <c r="AI67" s="4">
        <v>30</v>
      </c>
      <c r="AJ67" s="4">
        <v>189.8</v>
      </c>
      <c r="AK67" s="4">
        <v>140</v>
      </c>
      <c r="AL67" s="4">
        <v>2.8</v>
      </c>
      <c r="AM67" s="4">
        <v>195</v>
      </c>
      <c r="AN67" s="4" t="s">
        <v>155</v>
      </c>
      <c r="AO67" s="4">
        <v>2</v>
      </c>
      <c r="AP67" s="5">
        <v>0.67775462962962962</v>
      </c>
      <c r="AQ67" s="4">
        <v>47.158814</v>
      </c>
      <c r="AR67" s="4">
        <v>-88.486193999999998</v>
      </c>
      <c r="AS67" s="4">
        <v>307</v>
      </c>
      <c r="AT67" s="4">
        <v>41.2</v>
      </c>
      <c r="AU67" s="4">
        <v>12</v>
      </c>
      <c r="AV67" s="4">
        <v>8</v>
      </c>
      <c r="AW67" s="4" t="s">
        <v>206</v>
      </c>
      <c r="AX67" s="4">
        <v>1.9</v>
      </c>
      <c r="AY67" s="4">
        <v>2.5</v>
      </c>
      <c r="AZ67" s="4">
        <v>3.3</v>
      </c>
      <c r="BA67" s="4">
        <v>14.023</v>
      </c>
      <c r="BB67" s="4">
        <v>16.34</v>
      </c>
      <c r="BC67" s="4">
        <v>1.17</v>
      </c>
      <c r="BD67" s="4">
        <v>12.358000000000001</v>
      </c>
      <c r="BE67" s="4">
        <v>3031.6590000000001</v>
      </c>
      <c r="BF67" s="4">
        <v>0.69699999999999995</v>
      </c>
      <c r="BG67" s="4">
        <v>16.120999999999999</v>
      </c>
      <c r="BH67" s="4">
        <v>0.184</v>
      </c>
      <c r="BI67" s="4">
        <v>16.305</v>
      </c>
      <c r="BJ67" s="4">
        <v>12.151999999999999</v>
      </c>
      <c r="BK67" s="4">
        <v>0.13900000000000001</v>
      </c>
      <c r="BL67" s="4">
        <v>12.291</v>
      </c>
      <c r="BM67" s="4">
        <v>0.4022</v>
      </c>
      <c r="BQ67" s="4">
        <v>426.38200000000001</v>
      </c>
      <c r="BR67" s="4">
        <v>6.4780000000000004E-2</v>
      </c>
      <c r="BS67" s="4">
        <v>-5</v>
      </c>
      <c r="BT67" s="4">
        <v>0.40799099999999999</v>
      </c>
      <c r="BU67" s="4">
        <v>1.583067</v>
      </c>
      <c r="BV67" s="4">
        <v>8.2414179999999995</v>
      </c>
    </row>
    <row r="68" spans="1:74" x14ac:dyDescent="0.25">
      <c r="A68" s="2">
        <v>42068</v>
      </c>
      <c r="B68" s="3">
        <v>1.1164351851851854E-2</v>
      </c>
      <c r="C68" s="4">
        <v>13.137</v>
      </c>
      <c r="D68" s="4">
        <v>3.0000000000000001E-3</v>
      </c>
      <c r="E68" s="4">
        <v>30.016680999999998</v>
      </c>
      <c r="F68" s="4">
        <v>510.1</v>
      </c>
      <c r="G68" s="4">
        <v>7.6</v>
      </c>
      <c r="H68" s="4">
        <v>16.100000000000001</v>
      </c>
      <c r="J68" s="4">
        <v>2.8</v>
      </c>
      <c r="K68" s="4">
        <v>0.88829999999999998</v>
      </c>
      <c r="L68" s="4">
        <v>11.670299999999999</v>
      </c>
      <c r="M68" s="4">
        <v>2.7000000000000001E-3</v>
      </c>
      <c r="N68" s="4">
        <v>453.12470000000002</v>
      </c>
      <c r="O68" s="4">
        <v>6.7317</v>
      </c>
      <c r="P68" s="4">
        <v>459.9</v>
      </c>
      <c r="Q68" s="4">
        <v>341.58420000000001</v>
      </c>
      <c r="R68" s="4">
        <v>5.0746000000000002</v>
      </c>
      <c r="S68" s="4">
        <v>346.7</v>
      </c>
      <c r="T68" s="4">
        <v>16.051100000000002</v>
      </c>
      <c r="W68" s="4">
        <v>0</v>
      </c>
      <c r="X68" s="4">
        <v>2.4868999999999999</v>
      </c>
      <c r="Y68" s="4">
        <v>11.9</v>
      </c>
      <c r="Z68" s="4">
        <v>878</v>
      </c>
      <c r="AA68" s="4">
        <v>909</v>
      </c>
      <c r="AB68" s="4">
        <v>849</v>
      </c>
      <c r="AC68" s="4">
        <v>56</v>
      </c>
      <c r="AD68" s="4">
        <v>5.52</v>
      </c>
      <c r="AE68" s="4">
        <v>0.13</v>
      </c>
      <c r="AF68" s="4">
        <v>991</v>
      </c>
      <c r="AG68" s="4">
        <v>-13</v>
      </c>
      <c r="AH68" s="4">
        <v>16</v>
      </c>
      <c r="AI68" s="4">
        <v>30</v>
      </c>
      <c r="AJ68" s="4">
        <v>189.2</v>
      </c>
      <c r="AK68" s="4">
        <v>140</v>
      </c>
      <c r="AL68" s="4">
        <v>2.6</v>
      </c>
      <c r="AM68" s="4">
        <v>195</v>
      </c>
      <c r="AN68" s="4" t="s">
        <v>155</v>
      </c>
      <c r="AO68" s="4">
        <v>2</v>
      </c>
      <c r="AP68" s="5">
        <v>0.67776620370370377</v>
      </c>
      <c r="AQ68" s="4">
        <v>47.158769999999997</v>
      </c>
      <c r="AR68" s="4">
        <v>-88.486007999999998</v>
      </c>
      <c r="AS68" s="4">
        <v>307.5</v>
      </c>
      <c r="AT68" s="4">
        <v>37.299999999999997</v>
      </c>
      <c r="AU68" s="4">
        <v>12</v>
      </c>
      <c r="AV68" s="4">
        <v>8</v>
      </c>
      <c r="AW68" s="4" t="s">
        <v>206</v>
      </c>
      <c r="AX68" s="4">
        <v>1.7083999999999999</v>
      </c>
      <c r="AY68" s="4">
        <v>1.9252</v>
      </c>
      <c r="AZ68" s="4">
        <v>2.5335999999999999</v>
      </c>
      <c r="BA68" s="4">
        <v>14.023</v>
      </c>
      <c r="BB68" s="4">
        <v>16.100000000000001</v>
      </c>
      <c r="BC68" s="4">
        <v>1.1499999999999999</v>
      </c>
      <c r="BD68" s="4">
        <v>12.571999999999999</v>
      </c>
      <c r="BE68" s="4">
        <v>3032.7130000000002</v>
      </c>
      <c r="BF68" s="4">
        <v>0.441</v>
      </c>
      <c r="BG68" s="4">
        <v>12.331</v>
      </c>
      <c r="BH68" s="4">
        <v>0.183</v>
      </c>
      <c r="BI68" s="4">
        <v>12.513999999999999</v>
      </c>
      <c r="BJ68" s="4">
        <v>9.2959999999999994</v>
      </c>
      <c r="BK68" s="4">
        <v>0.13800000000000001</v>
      </c>
      <c r="BL68" s="4">
        <v>9.4339999999999993</v>
      </c>
      <c r="BM68" s="4">
        <v>0.13789999999999999</v>
      </c>
      <c r="BQ68" s="4">
        <v>469.90100000000001</v>
      </c>
      <c r="BR68" s="4">
        <v>6.1421999999999997E-2</v>
      </c>
      <c r="BS68" s="4">
        <v>-5</v>
      </c>
      <c r="BT68" s="4">
        <v>0.40440199999999998</v>
      </c>
      <c r="BU68" s="4">
        <v>1.50099</v>
      </c>
      <c r="BV68" s="4">
        <v>8.1689120000000006</v>
      </c>
    </row>
    <row r="69" spans="1:74" x14ac:dyDescent="0.25">
      <c r="A69" s="2">
        <v>42068</v>
      </c>
      <c r="B69" s="3">
        <v>1.1175925925925928E-2</v>
      </c>
      <c r="C69" s="4">
        <v>13.634</v>
      </c>
      <c r="D69" s="4">
        <v>2.2000000000000001E-3</v>
      </c>
      <c r="E69" s="4">
        <v>21.675000000000001</v>
      </c>
      <c r="F69" s="4">
        <v>493.6</v>
      </c>
      <c r="G69" s="4">
        <v>7.8</v>
      </c>
      <c r="H69" s="4">
        <v>8.1999999999999993</v>
      </c>
      <c r="J69" s="4">
        <v>2.95</v>
      </c>
      <c r="K69" s="4">
        <v>0.88449999999999995</v>
      </c>
      <c r="L69" s="4">
        <v>12.0587</v>
      </c>
      <c r="M69" s="4">
        <v>1.9E-3</v>
      </c>
      <c r="N69" s="4">
        <v>436.54849999999999</v>
      </c>
      <c r="O69" s="4">
        <v>6.8593999999999999</v>
      </c>
      <c r="P69" s="4">
        <v>443.4</v>
      </c>
      <c r="Q69" s="4">
        <v>329.0883</v>
      </c>
      <c r="R69" s="4">
        <v>5.1708999999999996</v>
      </c>
      <c r="S69" s="4">
        <v>334.3</v>
      </c>
      <c r="T69" s="4">
        <v>8.2474000000000007</v>
      </c>
      <c r="W69" s="4">
        <v>0</v>
      </c>
      <c r="X69" s="4">
        <v>2.6120999999999999</v>
      </c>
      <c r="Y69" s="4">
        <v>11.9</v>
      </c>
      <c r="Z69" s="4">
        <v>879</v>
      </c>
      <c r="AA69" s="4">
        <v>910</v>
      </c>
      <c r="AB69" s="4">
        <v>849</v>
      </c>
      <c r="AC69" s="4">
        <v>56</v>
      </c>
      <c r="AD69" s="4">
        <v>5.52</v>
      </c>
      <c r="AE69" s="4">
        <v>0.13</v>
      </c>
      <c r="AF69" s="4">
        <v>991</v>
      </c>
      <c r="AG69" s="4">
        <v>-13</v>
      </c>
      <c r="AH69" s="4">
        <v>16</v>
      </c>
      <c r="AI69" s="4">
        <v>30</v>
      </c>
      <c r="AJ69" s="4">
        <v>190</v>
      </c>
      <c r="AK69" s="4">
        <v>139.80000000000001</v>
      </c>
      <c r="AL69" s="4">
        <v>2.6</v>
      </c>
      <c r="AM69" s="4">
        <v>195</v>
      </c>
      <c r="AN69" s="4" t="s">
        <v>155</v>
      </c>
      <c r="AO69" s="4">
        <v>2</v>
      </c>
      <c r="AP69" s="5">
        <v>0.6777777777777777</v>
      </c>
      <c r="AQ69" s="4">
        <v>47.158710999999997</v>
      </c>
      <c r="AR69" s="4">
        <v>-88.485837000000004</v>
      </c>
      <c r="AS69" s="4">
        <v>307.5</v>
      </c>
      <c r="AT69" s="4">
        <v>34.700000000000003</v>
      </c>
      <c r="AU69" s="4">
        <v>12</v>
      </c>
      <c r="AV69" s="4">
        <v>9</v>
      </c>
      <c r="AW69" s="4" t="s">
        <v>207</v>
      </c>
      <c r="AX69" s="4">
        <v>1.5084</v>
      </c>
      <c r="AY69" s="4">
        <v>1.5167999999999999</v>
      </c>
      <c r="AZ69" s="4">
        <v>2.2126000000000001</v>
      </c>
      <c r="BA69" s="4">
        <v>14.023</v>
      </c>
      <c r="BB69" s="4">
        <v>15.55</v>
      </c>
      <c r="BC69" s="4">
        <v>1.1100000000000001</v>
      </c>
      <c r="BD69" s="4">
        <v>13.061999999999999</v>
      </c>
      <c r="BE69" s="4">
        <v>3032.8</v>
      </c>
      <c r="BF69" s="4">
        <v>0.307</v>
      </c>
      <c r="BG69" s="4">
        <v>11.497999999999999</v>
      </c>
      <c r="BH69" s="4">
        <v>0.18099999999999999</v>
      </c>
      <c r="BI69" s="4">
        <v>11.678000000000001</v>
      </c>
      <c r="BJ69" s="4">
        <v>8.6669999999999998</v>
      </c>
      <c r="BK69" s="4">
        <v>0.13600000000000001</v>
      </c>
      <c r="BL69" s="4">
        <v>8.8040000000000003</v>
      </c>
      <c r="BM69" s="4">
        <v>6.8599999999999994E-2</v>
      </c>
      <c r="BQ69" s="4">
        <v>477.666</v>
      </c>
      <c r="BR69" s="4">
        <v>8.0003000000000005E-2</v>
      </c>
      <c r="BS69" s="4">
        <v>-5</v>
      </c>
      <c r="BT69" s="4">
        <v>0.40600000000000003</v>
      </c>
      <c r="BU69" s="4">
        <v>1.955074</v>
      </c>
      <c r="BV69" s="4">
        <v>8.2012</v>
      </c>
    </row>
    <row r="70" spans="1:74" x14ac:dyDescent="0.25">
      <c r="A70" s="2">
        <v>42068</v>
      </c>
      <c r="B70" s="3">
        <v>1.1187500000000001E-2</v>
      </c>
      <c r="C70" s="4">
        <v>14.23</v>
      </c>
      <c r="D70" s="4">
        <v>2E-3</v>
      </c>
      <c r="E70" s="4">
        <v>20</v>
      </c>
      <c r="F70" s="4">
        <v>503.3</v>
      </c>
      <c r="G70" s="4">
        <v>7.8</v>
      </c>
      <c r="H70" s="4">
        <v>0</v>
      </c>
      <c r="J70" s="4">
        <v>3</v>
      </c>
      <c r="K70" s="4">
        <v>0.87990000000000002</v>
      </c>
      <c r="L70" s="4">
        <v>12.5204</v>
      </c>
      <c r="M70" s="4">
        <v>1.8E-3</v>
      </c>
      <c r="N70" s="4">
        <v>442.81540000000001</v>
      </c>
      <c r="O70" s="4">
        <v>6.8631000000000002</v>
      </c>
      <c r="P70" s="4">
        <v>449.7</v>
      </c>
      <c r="Q70" s="4">
        <v>333.81259999999997</v>
      </c>
      <c r="R70" s="4">
        <v>5.1737000000000002</v>
      </c>
      <c r="S70" s="4">
        <v>339</v>
      </c>
      <c r="T70" s="4">
        <v>0</v>
      </c>
      <c r="W70" s="4">
        <v>0</v>
      </c>
      <c r="X70" s="4">
        <v>2.6396000000000002</v>
      </c>
      <c r="Y70" s="4">
        <v>11.9</v>
      </c>
      <c r="Z70" s="4">
        <v>877</v>
      </c>
      <c r="AA70" s="4">
        <v>908</v>
      </c>
      <c r="AB70" s="4">
        <v>845</v>
      </c>
      <c r="AC70" s="4">
        <v>56</v>
      </c>
      <c r="AD70" s="4">
        <v>5.52</v>
      </c>
      <c r="AE70" s="4">
        <v>0.13</v>
      </c>
      <c r="AF70" s="4">
        <v>991</v>
      </c>
      <c r="AG70" s="4">
        <v>-13</v>
      </c>
      <c r="AH70" s="4">
        <v>16.199000000000002</v>
      </c>
      <c r="AI70" s="4">
        <v>30</v>
      </c>
      <c r="AJ70" s="4">
        <v>190</v>
      </c>
      <c r="AK70" s="4">
        <v>139</v>
      </c>
      <c r="AL70" s="4">
        <v>2.6</v>
      </c>
      <c r="AM70" s="4">
        <v>195</v>
      </c>
      <c r="AN70" s="4" t="s">
        <v>155</v>
      </c>
      <c r="AO70" s="4">
        <v>2</v>
      </c>
      <c r="AP70" s="5">
        <v>0.67778935185185185</v>
      </c>
      <c r="AQ70" s="4">
        <v>47.158653999999999</v>
      </c>
      <c r="AR70" s="4">
        <v>-88.485675000000001</v>
      </c>
      <c r="AS70" s="4">
        <v>307.39999999999998</v>
      </c>
      <c r="AT70" s="4">
        <v>32.799999999999997</v>
      </c>
      <c r="AU70" s="4">
        <v>12</v>
      </c>
      <c r="AV70" s="4">
        <v>9</v>
      </c>
      <c r="AW70" s="4" t="s">
        <v>207</v>
      </c>
      <c r="AX70" s="4">
        <v>1.4041999999999999</v>
      </c>
      <c r="AY70" s="4">
        <v>1.5</v>
      </c>
      <c r="AZ70" s="4">
        <v>2.1042000000000001</v>
      </c>
      <c r="BA70" s="4">
        <v>14.023</v>
      </c>
      <c r="BB70" s="4">
        <v>14.94</v>
      </c>
      <c r="BC70" s="4">
        <v>1.07</v>
      </c>
      <c r="BD70" s="4">
        <v>13.651999999999999</v>
      </c>
      <c r="BE70" s="4">
        <v>3032.692</v>
      </c>
      <c r="BF70" s="4">
        <v>0.27100000000000002</v>
      </c>
      <c r="BG70" s="4">
        <v>11.231999999999999</v>
      </c>
      <c r="BH70" s="4">
        <v>0.17399999999999999</v>
      </c>
      <c r="BI70" s="4">
        <v>11.406000000000001</v>
      </c>
      <c r="BJ70" s="4">
        <v>8.4670000000000005</v>
      </c>
      <c r="BK70" s="4">
        <v>0.13100000000000001</v>
      </c>
      <c r="BL70" s="4">
        <v>8.5990000000000002</v>
      </c>
      <c r="BM70" s="4">
        <v>0</v>
      </c>
      <c r="BQ70" s="4">
        <v>464.89299999999997</v>
      </c>
      <c r="BR70" s="4">
        <v>6.7601999999999995E-2</v>
      </c>
      <c r="BS70" s="4">
        <v>-5</v>
      </c>
      <c r="BT70" s="4">
        <v>0.40560200000000002</v>
      </c>
      <c r="BU70" s="4">
        <v>1.6520239999999999</v>
      </c>
      <c r="BV70" s="4">
        <v>8.1931600000000007</v>
      </c>
    </row>
    <row r="71" spans="1:74" x14ac:dyDescent="0.25">
      <c r="A71" s="2">
        <v>42068</v>
      </c>
      <c r="B71" s="3">
        <v>1.1199074074074071E-2</v>
      </c>
      <c r="C71" s="4">
        <v>14.651</v>
      </c>
      <c r="D71" s="4">
        <v>1E-3</v>
      </c>
      <c r="E71" s="4">
        <v>9.5376709999999996</v>
      </c>
      <c r="F71" s="4">
        <v>517.1</v>
      </c>
      <c r="G71" s="4">
        <v>7.8</v>
      </c>
      <c r="H71" s="4">
        <v>25.7</v>
      </c>
      <c r="J71" s="4">
        <v>2.9</v>
      </c>
      <c r="K71" s="4">
        <v>0.87670000000000003</v>
      </c>
      <c r="L71" s="4">
        <v>12.844099999999999</v>
      </c>
      <c r="M71" s="4">
        <v>8.0000000000000004E-4</v>
      </c>
      <c r="N71" s="4">
        <v>453.3175</v>
      </c>
      <c r="O71" s="4">
        <v>6.8379000000000003</v>
      </c>
      <c r="P71" s="4">
        <v>460.2</v>
      </c>
      <c r="Q71" s="4">
        <v>341.72949999999997</v>
      </c>
      <c r="R71" s="4">
        <v>5.1547000000000001</v>
      </c>
      <c r="S71" s="4">
        <v>346.9</v>
      </c>
      <c r="T71" s="4">
        <v>25.716999999999999</v>
      </c>
      <c r="W71" s="4">
        <v>0</v>
      </c>
      <c r="X71" s="4">
        <v>2.5423</v>
      </c>
      <c r="Y71" s="4">
        <v>11.9</v>
      </c>
      <c r="Z71" s="4">
        <v>875</v>
      </c>
      <c r="AA71" s="4">
        <v>906</v>
      </c>
      <c r="AB71" s="4">
        <v>846</v>
      </c>
      <c r="AC71" s="4">
        <v>56</v>
      </c>
      <c r="AD71" s="4">
        <v>5.52</v>
      </c>
      <c r="AE71" s="4">
        <v>0.13</v>
      </c>
      <c r="AF71" s="4">
        <v>991</v>
      </c>
      <c r="AG71" s="4">
        <v>-13</v>
      </c>
      <c r="AH71" s="4">
        <v>17</v>
      </c>
      <c r="AI71" s="4">
        <v>30</v>
      </c>
      <c r="AJ71" s="4">
        <v>190</v>
      </c>
      <c r="AK71" s="4">
        <v>139</v>
      </c>
      <c r="AL71" s="4">
        <v>2.7</v>
      </c>
      <c r="AM71" s="4">
        <v>195</v>
      </c>
      <c r="AN71" s="4" t="s">
        <v>155</v>
      </c>
      <c r="AO71" s="4">
        <v>1</v>
      </c>
      <c r="AP71" s="5">
        <v>0.677800925925926</v>
      </c>
      <c r="AQ71" s="4">
        <v>47.158610000000003</v>
      </c>
      <c r="AR71" s="4">
        <v>-88.485513999999995</v>
      </c>
      <c r="AS71" s="4">
        <v>307.39999999999998</v>
      </c>
      <c r="AT71" s="4">
        <v>31.2</v>
      </c>
      <c r="AU71" s="4">
        <v>12</v>
      </c>
      <c r="AV71" s="4">
        <v>9</v>
      </c>
      <c r="AW71" s="4" t="s">
        <v>207</v>
      </c>
      <c r="AX71" s="4">
        <v>1.0171829999999999</v>
      </c>
      <c r="AY71" s="4">
        <v>1.5</v>
      </c>
      <c r="AZ71" s="4">
        <v>1.8128869999999999</v>
      </c>
      <c r="BA71" s="4">
        <v>14.023</v>
      </c>
      <c r="BB71" s="4">
        <v>14.53</v>
      </c>
      <c r="BC71" s="4">
        <v>1.04</v>
      </c>
      <c r="BD71" s="4">
        <v>14.07</v>
      </c>
      <c r="BE71" s="4">
        <v>3032.0680000000002</v>
      </c>
      <c r="BF71" s="4">
        <v>0.126</v>
      </c>
      <c r="BG71" s="4">
        <v>11.207000000000001</v>
      </c>
      <c r="BH71" s="4">
        <v>0.16900000000000001</v>
      </c>
      <c r="BI71" s="4">
        <v>11.375999999999999</v>
      </c>
      <c r="BJ71" s="4">
        <v>8.4480000000000004</v>
      </c>
      <c r="BK71" s="4">
        <v>0.127</v>
      </c>
      <c r="BL71" s="4">
        <v>8.5749999999999993</v>
      </c>
      <c r="BM71" s="4">
        <v>0.20080000000000001</v>
      </c>
      <c r="BQ71" s="4">
        <v>436.37599999999998</v>
      </c>
      <c r="BR71" s="4">
        <v>6.9183999999999996E-2</v>
      </c>
      <c r="BS71" s="4">
        <v>-5</v>
      </c>
      <c r="BT71" s="4">
        <v>0.40400000000000003</v>
      </c>
      <c r="BU71" s="4">
        <v>1.6906840000000001</v>
      </c>
      <c r="BV71" s="4">
        <v>8.1608000000000001</v>
      </c>
    </row>
    <row r="72" spans="1:74" x14ac:dyDescent="0.25">
      <c r="A72" s="2">
        <v>42068</v>
      </c>
      <c r="B72" s="3">
        <v>1.1210648148148148E-2</v>
      </c>
      <c r="C72" s="4">
        <v>14.86</v>
      </c>
      <c r="D72" s="4">
        <v>-4.0000000000000002E-4</v>
      </c>
      <c r="E72" s="4">
        <v>-3.555377</v>
      </c>
      <c r="F72" s="4">
        <v>466.6</v>
      </c>
      <c r="G72" s="4">
        <v>7.8</v>
      </c>
      <c r="H72" s="4">
        <v>4.3</v>
      </c>
      <c r="J72" s="4">
        <v>2.7</v>
      </c>
      <c r="K72" s="4">
        <v>0.87509999999999999</v>
      </c>
      <c r="L72" s="4">
        <v>13.003299999999999</v>
      </c>
      <c r="M72" s="4">
        <v>0</v>
      </c>
      <c r="N72" s="4">
        <v>408.2722</v>
      </c>
      <c r="O72" s="4">
        <v>6.8255999999999997</v>
      </c>
      <c r="P72" s="4">
        <v>415.1</v>
      </c>
      <c r="Q72" s="4">
        <v>307.77249999999998</v>
      </c>
      <c r="R72" s="4">
        <v>5.1454000000000004</v>
      </c>
      <c r="S72" s="4">
        <v>312.89999999999998</v>
      </c>
      <c r="T72" s="4">
        <v>4.3495999999999997</v>
      </c>
      <c r="W72" s="4">
        <v>0</v>
      </c>
      <c r="X72" s="4">
        <v>2.3631000000000002</v>
      </c>
      <c r="Y72" s="4">
        <v>11.9</v>
      </c>
      <c r="Z72" s="4">
        <v>873</v>
      </c>
      <c r="AA72" s="4">
        <v>904</v>
      </c>
      <c r="AB72" s="4">
        <v>842</v>
      </c>
      <c r="AC72" s="4">
        <v>56</v>
      </c>
      <c r="AD72" s="4">
        <v>5.52</v>
      </c>
      <c r="AE72" s="4">
        <v>0.13</v>
      </c>
      <c r="AF72" s="4">
        <v>991</v>
      </c>
      <c r="AG72" s="4">
        <v>-13</v>
      </c>
      <c r="AH72" s="4">
        <v>17</v>
      </c>
      <c r="AI72" s="4">
        <v>30</v>
      </c>
      <c r="AJ72" s="4">
        <v>190</v>
      </c>
      <c r="AK72" s="4">
        <v>138.80000000000001</v>
      </c>
      <c r="AL72" s="4">
        <v>2.6</v>
      </c>
      <c r="AM72" s="4">
        <v>195</v>
      </c>
      <c r="AN72" s="4" t="s">
        <v>155</v>
      </c>
      <c r="AO72" s="4">
        <v>1</v>
      </c>
      <c r="AP72" s="5">
        <v>0.67781249999999993</v>
      </c>
      <c r="AQ72" s="4">
        <v>47.158580999999998</v>
      </c>
      <c r="AR72" s="4">
        <v>-88.485359000000003</v>
      </c>
      <c r="AS72" s="4">
        <v>307.5</v>
      </c>
      <c r="AT72" s="4">
        <v>29.1</v>
      </c>
      <c r="AU72" s="4">
        <v>12</v>
      </c>
      <c r="AV72" s="4">
        <v>9</v>
      </c>
      <c r="AW72" s="4" t="s">
        <v>207</v>
      </c>
      <c r="AX72" s="4">
        <v>0.90420400000000001</v>
      </c>
      <c r="AY72" s="4">
        <v>1.5</v>
      </c>
      <c r="AZ72" s="4">
        <v>1.7042040000000001</v>
      </c>
      <c r="BA72" s="4">
        <v>14.023</v>
      </c>
      <c r="BB72" s="4">
        <v>14.35</v>
      </c>
      <c r="BC72" s="4">
        <v>1.02</v>
      </c>
      <c r="BD72" s="4">
        <v>14.275</v>
      </c>
      <c r="BE72" s="4">
        <v>3032.6579999999999</v>
      </c>
      <c r="BF72" s="4">
        <v>0</v>
      </c>
      <c r="BG72" s="4">
        <v>9.9710000000000001</v>
      </c>
      <c r="BH72" s="4">
        <v>0.16700000000000001</v>
      </c>
      <c r="BI72" s="4">
        <v>10.138</v>
      </c>
      <c r="BJ72" s="4">
        <v>7.5170000000000003</v>
      </c>
      <c r="BK72" s="4">
        <v>0.126</v>
      </c>
      <c r="BL72" s="4">
        <v>7.6429999999999998</v>
      </c>
      <c r="BM72" s="4">
        <v>3.3500000000000002E-2</v>
      </c>
      <c r="BQ72" s="4">
        <v>400.73</v>
      </c>
      <c r="BR72" s="4">
        <v>7.6826000000000005E-2</v>
      </c>
      <c r="BS72" s="4">
        <v>-5</v>
      </c>
      <c r="BT72" s="4">
        <v>0.40360200000000002</v>
      </c>
      <c r="BU72" s="4">
        <v>1.877435</v>
      </c>
      <c r="BV72" s="4">
        <v>8.1527600000000007</v>
      </c>
    </row>
    <row r="73" spans="1:74" x14ac:dyDescent="0.25">
      <c r="A73" s="2">
        <v>42068</v>
      </c>
      <c r="B73" s="3">
        <v>1.1222222222222222E-2</v>
      </c>
      <c r="C73" s="4">
        <v>14.73</v>
      </c>
      <c r="D73" s="4">
        <v>-8.0000000000000004E-4</v>
      </c>
      <c r="E73" s="4">
        <v>-8.3555930000000007</v>
      </c>
      <c r="F73" s="4">
        <v>377.5</v>
      </c>
      <c r="G73" s="4">
        <v>7.8</v>
      </c>
      <c r="H73" s="4">
        <v>5.9</v>
      </c>
      <c r="J73" s="4">
        <v>2.39</v>
      </c>
      <c r="K73" s="4">
        <v>0.87609999999999999</v>
      </c>
      <c r="L73" s="4">
        <v>12.9049</v>
      </c>
      <c r="M73" s="4">
        <v>0</v>
      </c>
      <c r="N73" s="4">
        <v>330.72859999999997</v>
      </c>
      <c r="O73" s="4">
        <v>6.8334999999999999</v>
      </c>
      <c r="P73" s="4">
        <v>337.6</v>
      </c>
      <c r="Q73" s="4">
        <v>249.3169</v>
      </c>
      <c r="R73" s="4">
        <v>5.1513</v>
      </c>
      <c r="S73" s="4">
        <v>254.5</v>
      </c>
      <c r="T73" s="4">
        <v>5.8620999999999999</v>
      </c>
      <c r="W73" s="4">
        <v>0</v>
      </c>
      <c r="X73" s="4">
        <v>2.0920999999999998</v>
      </c>
      <c r="Y73" s="4">
        <v>11.8</v>
      </c>
      <c r="Z73" s="4">
        <v>874</v>
      </c>
      <c r="AA73" s="4">
        <v>906</v>
      </c>
      <c r="AB73" s="4">
        <v>843</v>
      </c>
      <c r="AC73" s="4">
        <v>56</v>
      </c>
      <c r="AD73" s="4">
        <v>5.52</v>
      </c>
      <c r="AE73" s="4">
        <v>0.13</v>
      </c>
      <c r="AF73" s="4">
        <v>991</v>
      </c>
      <c r="AG73" s="4">
        <v>-13</v>
      </c>
      <c r="AH73" s="4">
        <v>17</v>
      </c>
      <c r="AI73" s="4">
        <v>30</v>
      </c>
      <c r="AJ73" s="4">
        <v>190</v>
      </c>
      <c r="AK73" s="4">
        <v>138.19999999999999</v>
      </c>
      <c r="AL73" s="4">
        <v>2.7</v>
      </c>
      <c r="AM73" s="4">
        <v>195</v>
      </c>
      <c r="AN73" s="4" t="s">
        <v>155</v>
      </c>
      <c r="AO73" s="4">
        <v>1</v>
      </c>
      <c r="AP73" s="5">
        <v>0.67782407407407408</v>
      </c>
      <c r="AQ73" s="4">
        <v>47.158560999999999</v>
      </c>
      <c r="AR73" s="4">
        <v>-88.485213999999999</v>
      </c>
      <c r="AS73" s="4">
        <v>307.5</v>
      </c>
      <c r="AT73" s="4">
        <v>27.1</v>
      </c>
      <c r="AU73" s="4">
        <v>12</v>
      </c>
      <c r="AV73" s="4">
        <v>9</v>
      </c>
      <c r="AW73" s="4" t="s">
        <v>207</v>
      </c>
      <c r="AX73" s="4">
        <v>0.9</v>
      </c>
      <c r="AY73" s="4">
        <v>1.5</v>
      </c>
      <c r="AZ73" s="4">
        <v>1.7</v>
      </c>
      <c r="BA73" s="4">
        <v>14.023</v>
      </c>
      <c r="BB73" s="4">
        <v>14.46</v>
      </c>
      <c r="BC73" s="4">
        <v>1.03</v>
      </c>
      <c r="BD73" s="4">
        <v>14.144</v>
      </c>
      <c r="BE73" s="4">
        <v>3032.6930000000002</v>
      </c>
      <c r="BF73" s="4">
        <v>0</v>
      </c>
      <c r="BG73" s="4">
        <v>8.1389999999999993</v>
      </c>
      <c r="BH73" s="4">
        <v>0.16800000000000001</v>
      </c>
      <c r="BI73" s="4">
        <v>8.3070000000000004</v>
      </c>
      <c r="BJ73" s="4">
        <v>6.1360000000000001</v>
      </c>
      <c r="BK73" s="4">
        <v>0.127</v>
      </c>
      <c r="BL73" s="4">
        <v>6.2619999999999996</v>
      </c>
      <c r="BM73" s="4">
        <v>4.5600000000000002E-2</v>
      </c>
      <c r="BQ73" s="4">
        <v>357.49200000000002</v>
      </c>
      <c r="BR73" s="4">
        <v>5.9804000000000003E-2</v>
      </c>
      <c r="BS73" s="4">
        <v>-5</v>
      </c>
      <c r="BT73" s="4">
        <v>0.40260099999999999</v>
      </c>
      <c r="BU73" s="4">
        <v>1.4614560000000001</v>
      </c>
      <c r="BV73" s="4">
        <v>8.1325319999999994</v>
      </c>
    </row>
    <row r="74" spans="1:74" x14ac:dyDescent="0.25">
      <c r="A74" s="2">
        <v>42068</v>
      </c>
      <c r="B74" s="3">
        <v>1.1233796296296296E-2</v>
      </c>
      <c r="C74" s="4">
        <v>14.612</v>
      </c>
      <c r="D74" s="4">
        <v>0</v>
      </c>
      <c r="E74" s="4">
        <v>-8.3470000000000003E-3</v>
      </c>
      <c r="F74" s="4">
        <v>280.10000000000002</v>
      </c>
      <c r="G74" s="4">
        <v>7.7</v>
      </c>
      <c r="H74" s="4">
        <v>18.5</v>
      </c>
      <c r="J74" s="4">
        <v>2.1</v>
      </c>
      <c r="K74" s="4">
        <v>0.877</v>
      </c>
      <c r="L74" s="4">
        <v>12.8141</v>
      </c>
      <c r="M74" s="4">
        <v>0</v>
      </c>
      <c r="N74" s="4">
        <v>245.66900000000001</v>
      </c>
      <c r="O74" s="4">
        <v>6.7720000000000002</v>
      </c>
      <c r="P74" s="4">
        <v>252.4</v>
      </c>
      <c r="Q74" s="4">
        <v>185.19550000000001</v>
      </c>
      <c r="R74" s="4">
        <v>5.1050000000000004</v>
      </c>
      <c r="S74" s="4">
        <v>190.3</v>
      </c>
      <c r="T74" s="4">
        <v>18.488600000000002</v>
      </c>
      <c r="W74" s="4">
        <v>0</v>
      </c>
      <c r="X74" s="4">
        <v>1.8418000000000001</v>
      </c>
      <c r="Y74" s="4">
        <v>11.9</v>
      </c>
      <c r="Z74" s="4">
        <v>875</v>
      </c>
      <c r="AA74" s="4">
        <v>906</v>
      </c>
      <c r="AB74" s="4">
        <v>843</v>
      </c>
      <c r="AC74" s="4">
        <v>56</v>
      </c>
      <c r="AD74" s="4">
        <v>5.52</v>
      </c>
      <c r="AE74" s="4">
        <v>0.13</v>
      </c>
      <c r="AF74" s="4">
        <v>991</v>
      </c>
      <c r="AG74" s="4">
        <v>-13</v>
      </c>
      <c r="AH74" s="4">
        <v>17</v>
      </c>
      <c r="AI74" s="4">
        <v>30</v>
      </c>
      <c r="AJ74" s="4">
        <v>190</v>
      </c>
      <c r="AK74" s="4">
        <v>139</v>
      </c>
      <c r="AL74" s="4">
        <v>2.7</v>
      </c>
      <c r="AM74" s="4">
        <v>195</v>
      </c>
      <c r="AN74" s="4" t="s">
        <v>155</v>
      </c>
      <c r="AO74" s="4">
        <v>1</v>
      </c>
      <c r="AP74" s="5">
        <v>0.67783564814814812</v>
      </c>
      <c r="AQ74" s="4">
        <v>47.158548000000003</v>
      </c>
      <c r="AR74" s="4">
        <v>-88.485078999999999</v>
      </c>
      <c r="AS74" s="4">
        <v>307.39999999999998</v>
      </c>
      <c r="AT74" s="4">
        <v>25.2</v>
      </c>
      <c r="AU74" s="4">
        <v>12</v>
      </c>
      <c r="AV74" s="4">
        <v>9</v>
      </c>
      <c r="AW74" s="4" t="s">
        <v>207</v>
      </c>
      <c r="AX74" s="4">
        <v>0.9</v>
      </c>
      <c r="AY74" s="4">
        <v>1.5</v>
      </c>
      <c r="AZ74" s="4">
        <v>1.7</v>
      </c>
      <c r="BA74" s="4">
        <v>14.023</v>
      </c>
      <c r="BB74" s="4">
        <v>14.57</v>
      </c>
      <c r="BC74" s="4">
        <v>1.04</v>
      </c>
      <c r="BD74" s="4">
        <v>14.029</v>
      </c>
      <c r="BE74" s="4">
        <v>3032.4589999999998</v>
      </c>
      <c r="BF74" s="4">
        <v>0</v>
      </c>
      <c r="BG74" s="4">
        <v>6.0880000000000001</v>
      </c>
      <c r="BH74" s="4">
        <v>0.16800000000000001</v>
      </c>
      <c r="BI74" s="4">
        <v>6.2560000000000002</v>
      </c>
      <c r="BJ74" s="4">
        <v>4.59</v>
      </c>
      <c r="BK74" s="4">
        <v>0.127</v>
      </c>
      <c r="BL74" s="4">
        <v>4.7160000000000002</v>
      </c>
      <c r="BM74" s="4">
        <v>0.1447</v>
      </c>
      <c r="BQ74" s="4">
        <v>316.92599999999999</v>
      </c>
      <c r="BR74" s="4">
        <v>7.3566000000000006E-2</v>
      </c>
      <c r="BS74" s="4">
        <v>-5</v>
      </c>
      <c r="BT74" s="4">
        <v>0.40479500000000002</v>
      </c>
      <c r="BU74" s="4">
        <v>1.7977799999999999</v>
      </c>
      <c r="BV74" s="4">
        <v>8.1768630000000009</v>
      </c>
    </row>
    <row r="75" spans="1:74" x14ac:dyDescent="0.25">
      <c r="A75" s="2">
        <v>42068</v>
      </c>
      <c r="B75" s="3">
        <v>1.1245370370370369E-2</v>
      </c>
      <c r="C75" s="4">
        <v>14.678000000000001</v>
      </c>
      <c r="D75" s="4">
        <v>8.9999999999999998E-4</v>
      </c>
      <c r="E75" s="4">
        <v>8.671875</v>
      </c>
      <c r="F75" s="4">
        <v>249.8</v>
      </c>
      <c r="G75" s="4">
        <v>7.9</v>
      </c>
      <c r="H75" s="4">
        <v>0</v>
      </c>
      <c r="J75" s="4">
        <v>1.74</v>
      </c>
      <c r="K75" s="4">
        <v>0.87639999999999996</v>
      </c>
      <c r="L75" s="4">
        <v>12.8649</v>
      </c>
      <c r="M75" s="4">
        <v>8.0000000000000004E-4</v>
      </c>
      <c r="N75" s="4">
        <v>218.96899999999999</v>
      </c>
      <c r="O75" s="4">
        <v>6.8852000000000002</v>
      </c>
      <c r="P75" s="4">
        <v>225.9</v>
      </c>
      <c r="Q75" s="4">
        <v>165.06790000000001</v>
      </c>
      <c r="R75" s="4">
        <v>5.1904000000000003</v>
      </c>
      <c r="S75" s="4">
        <v>170.3</v>
      </c>
      <c r="T75" s="4">
        <v>0</v>
      </c>
      <c r="W75" s="4">
        <v>0</v>
      </c>
      <c r="X75" s="4">
        <v>1.5281</v>
      </c>
      <c r="Y75" s="4">
        <v>11.9</v>
      </c>
      <c r="Z75" s="4">
        <v>875</v>
      </c>
      <c r="AA75" s="4">
        <v>903</v>
      </c>
      <c r="AB75" s="4">
        <v>844</v>
      </c>
      <c r="AC75" s="4">
        <v>56</v>
      </c>
      <c r="AD75" s="4">
        <v>5.52</v>
      </c>
      <c r="AE75" s="4">
        <v>0.13</v>
      </c>
      <c r="AF75" s="4">
        <v>991</v>
      </c>
      <c r="AG75" s="4">
        <v>-13</v>
      </c>
      <c r="AH75" s="4">
        <v>17</v>
      </c>
      <c r="AI75" s="4">
        <v>30</v>
      </c>
      <c r="AJ75" s="4">
        <v>190</v>
      </c>
      <c r="AK75" s="4">
        <v>139</v>
      </c>
      <c r="AL75" s="4">
        <v>2.6</v>
      </c>
      <c r="AM75" s="4">
        <v>195</v>
      </c>
      <c r="AN75" s="4" t="s">
        <v>155</v>
      </c>
      <c r="AO75" s="4">
        <v>1</v>
      </c>
      <c r="AP75" s="5">
        <v>0.67784722222222227</v>
      </c>
      <c r="AQ75" s="4">
        <v>47.158537000000003</v>
      </c>
      <c r="AR75" s="4">
        <v>-88.484949999999998</v>
      </c>
      <c r="AS75" s="4">
        <v>307.2</v>
      </c>
      <c r="AT75" s="4">
        <v>23.5</v>
      </c>
      <c r="AU75" s="4">
        <v>12</v>
      </c>
      <c r="AV75" s="4">
        <v>9</v>
      </c>
      <c r="AW75" s="4" t="s">
        <v>207</v>
      </c>
      <c r="AX75" s="4">
        <v>1.0915999999999999</v>
      </c>
      <c r="AY75" s="4">
        <v>1.8832</v>
      </c>
      <c r="AZ75" s="4">
        <v>2.1789999999999998</v>
      </c>
      <c r="BA75" s="4">
        <v>14.023</v>
      </c>
      <c r="BB75" s="4">
        <v>14.51</v>
      </c>
      <c r="BC75" s="4">
        <v>1.03</v>
      </c>
      <c r="BD75" s="4">
        <v>14.097</v>
      </c>
      <c r="BE75" s="4">
        <v>3032.68</v>
      </c>
      <c r="BF75" s="4">
        <v>0.114</v>
      </c>
      <c r="BG75" s="4">
        <v>5.4059999999999997</v>
      </c>
      <c r="BH75" s="4">
        <v>0.17</v>
      </c>
      <c r="BI75" s="4">
        <v>5.5759999999999996</v>
      </c>
      <c r="BJ75" s="4">
        <v>4.0750000000000002</v>
      </c>
      <c r="BK75" s="4">
        <v>0.128</v>
      </c>
      <c r="BL75" s="4">
        <v>4.2030000000000003</v>
      </c>
      <c r="BM75" s="4">
        <v>0</v>
      </c>
      <c r="BQ75" s="4">
        <v>261.91500000000002</v>
      </c>
      <c r="BR75" s="4">
        <v>6.7591999999999999E-2</v>
      </c>
      <c r="BS75" s="4">
        <v>-5</v>
      </c>
      <c r="BT75" s="4">
        <v>0.40379599999999999</v>
      </c>
      <c r="BU75" s="4">
        <v>1.651789</v>
      </c>
      <c r="BV75" s="4">
        <v>8.1566829999999992</v>
      </c>
    </row>
    <row r="76" spans="1:74" x14ac:dyDescent="0.25">
      <c r="A76" s="2">
        <v>42068</v>
      </c>
      <c r="B76" s="3">
        <v>1.1256944444444444E-2</v>
      </c>
      <c r="C76" s="4">
        <v>14.763</v>
      </c>
      <c r="D76" s="4">
        <v>1E-3</v>
      </c>
      <c r="E76" s="4">
        <v>10</v>
      </c>
      <c r="F76" s="4">
        <v>280</v>
      </c>
      <c r="G76" s="4">
        <v>7.9</v>
      </c>
      <c r="H76" s="4">
        <v>14.2</v>
      </c>
      <c r="J76" s="4">
        <v>1.5</v>
      </c>
      <c r="K76" s="4">
        <v>0.87580000000000002</v>
      </c>
      <c r="L76" s="4">
        <v>12.9291</v>
      </c>
      <c r="M76" s="4">
        <v>8.9999999999999998E-4</v>
      </c>
      <c r="N76" s="4">
        <v>245.1953</v>
      </c>
      <c r="O76" s="4">
        <v>6.9188000000000001</v>
      </c>
      <c r="P76" s="4">
        <v>252.1</v>
      </c>
      <c r="Q76" s="4">
        <v>184.83840000000001</v>
      </c>
      <c r="R76" s="4">
        <v>5.2157</v>
      </c>
      <c r="S76" s="4">
        <v>190.1</v>
      </c>
      <c r="T76" s="4">
        <v>14.2407</v>
      </c>
      <c r="W76" s="4">
        <v>0</v>
      </c>
      <c r="X76" s="4">
        <v>1.3134999999999999</v>
      </c>
      <c r="Y76" s="4">
        <v>11.9</v>
      </c>
      <c r="Z76" s="4">
        <v>875</v>
      </c>
      <c r="AA76" s="4">
        <v>902</v>
      </c>
      <c r="AB76" s="4">
        <v>843</v>
      </c>
      <c r="AC76" s="4">
        <v>56</v>
      </c>
      <c r="AD76" s="4">
        <v>5.52</v>
      </c>
      <c r="AE76" s="4">
        <v>0.13</v>
      </c>
      <c r="AF76" s="4">
        <v>991</v>
      </c>
      <c r="AG76" s="4">
        <v>-13</v>
      </c>
      <c r="AH76" s="4">
        <v>17</v>
      </c>
      <c r="AI76" s="4">
        <v>30</v>
      </c>
      <c r="AJ76" s="4">
        <v>190</v>
      </c>
      <c r="AK76" s="4">
        <v>139</v>
      </c>
      <c r="AL76" s="4">
        <v>2.6</v>
      </c>
      <c r="AM76" s="4">
        <v>195</v>
      </c>
      <c r="AN76" s="4" t="s">
        <v>155</v>
      </c>
      <c r="AO76" s="4">
        <v>1</v>
      </c>
      <c r="AP76" s="5">
        <v>0.6778587962962962</v>
      </c>
      <c r="AQ76" s="4">
        <v>47.158535000000001</v>
      </c>
      <c r="AR76" s="4">
        <v>-88.484819999999999</v>
      </c>
      <c r="AS76" s="4">
        <v>306.89999999999998</v>
      </c>
      <c r="AT76" s="4">
        <v>22.6</v>
      </c>
      <c r="AU76" s="4">
        <v>12</v>
      </c>
      <c r="AV76" s="4">
        <v>9</v>
      </c>
      <c r="AW76" s="4" t="s">
        <v>207</v>
      </c>
      <c r="AX76" s="4">
        <v>1.1000000000000001</v>
      </c>
      <c r="AY76" s="4">
        <v>1.8042</v>
      </c>
      <c r="AZ76" s="4">
        <v>2.2000000000000002</v>
      </c>
      <c r="BA76" s="4">
        <v>14.023</v>
      </c>
      <c r="BB76" s="4">
        <v>14.43</v>
      </c>
      <c r="BC76" s="4">
        <v>1.03</v>
      </c>
      <c r="BD76" s="4">
        <v>14.182</v>
      </c>
      <c r="BE76" s="4">
        <v>3032.2719999999999</v>
      </c>
      <c r="BF76" s="4">
        <v>0.13100000000000001</v>
      </c>
      <c r="BG76" s="4">
        <v>6.0220000000000002</v>
      </c>
      <c r="BH76" s="4">
        <v>0.17</v>
      </c>
      <c r="BI76" s="4">
        <v>6.1920000000000002</v>
      </c>
      <c r="BJ76" s="4">
        <v>4.54</v>
      </c>
      <c r="BK76" s="4">
        <v>0.128</v>
      </c>
      <c r="BL76" s="4">
        <v>4.6680000000000001</v>
      </c>
      <c r="BM76" s="4">
        <v>0.1104</v>
      </c>
      <c r="BQ76" s="4">
        <v>223.98599999999999</v>
      </c>
      <c r="BR76" s="4">
        <v>6.9852999999999998E-2</v>
      </c>
      <c r="BS76" s="4">
        <v>-5</v>
      </c>
      <c r="BT76" s="4">
        <v>0.40340599999999999</v>
      </c>
      <c r="BU76" s="4">
        <v>1.707036</v>
      </c>
      <c r="BV76" s="4">
        <v>8.1487929999999995</v>
      </c>
    </row>
    <row r="77" spans="1:74" x14ac:dyDescent="0.25">
      <c r="A77" s="2">
        <v>42068</v>
      </c>
      <c r="B77" s="3">
        <v>1.1268518518518518E-2</v>
      </c>
      <c r="C77" s="4">
        <v>14.608000000000001</v>
      </c>
      <c r="D77" s="4">
        <v>1E-3</v>
      </c>
      <c r="E77" s="4">
        <v>10</v>
      </c>
      <c r="F77" s="4">
        <v>401.5</v>
      </c>
      <c r="G77" s="4">
        <v>22.3</v>
      </c>
      <c r="H77" s="4">
        <v>4.3</v>
      </c>
      <c r="J77" s="4">
        <v>1.34</v>
      </c>
      <c r="K77" s="4">
        <v>0.877</v>
      </c>
      <c r="L77" s="4">
        <v>12.8111</v>
      </c>
      <c r="M77" s="4">
        <v>8.9999999999999998E-4</v>
      </c>
      <c r="N77" s="4">
        <v>352.11579999999998</v>
      </c>
      <c r="O77" s="4">
        <v>19.538699999999999</v>
      </c>
      <c r="P77" s="4">
        <v>371.7</v>
      </c>
      <c r="Q77" s="4">
        <v>265.43950000000001</v>
      </c>
      <c r="R77" s="4">
        <v>14.729100000000001</v>
      </c>
      <c r="S77" s="4">
        <v>280.2</v>
      </c>
      <c r="T77" s="4">
        <v>4.2691999999999997</v>
      </c>
      <c r="W77" s="4">
        <v>0</v>
      </c>
      <c r="X77" s="4">
        <v>1.1738999999999999</v>
      </c>
      <c r="Y77" s="4">
        <v>11.9</v>
      </c>
      <c r="Z77" s="4">
        <v>875</v>
      </c>
      <c r="AA77" s="4">
        <v>905</v>
      </c>
      <c r="AB77" s="4">
        <v>846</v>
      </c>
      <c r="AC77" s="4">
        <v>56</v>
      </c>
      <c r="AD77" s="4">
        <v>5.52</v>
      </c>
      <c r="AE77" s="4">
        <v>0.13</v>
      </c>
      <c r="AF77" s="4">
        <v>991</v>
      </c>
      <c r="AG77" s="4">
        <v>-13</v>
      </c>
      <c r="AH77" s="4">
        <v>17</v>
      </c>
      <c r="AI77" s="4">
        <v>30</v>
      </c>
      <c r="AJ77" s="4">
        <v>190</v>
      </c>
      <c r="AK77" s="4">
        <v>139</v>
      </c>
      <c r="AL77" s="4">
        <v>2.7</v>
      </c>
      <c r="AM77" s="4">
        <v>195</v>
      </c>
      <c r="AN77" s="4" t="s">
        <v>155</v>
      </c>
      <c r="AO77" s="4">
        <v>1</v>
      </c>
      <c r="AP77" s="5">
        <v>0.67787037037037035</v>
      </c>
      <c r="AQ77" s="4">
        <v>47.158544999999997</v>
      </c>
      <c r="AR77" s="4">
        <v>-88.484695000000002</v>
      </c>
      <c r="AS77" s="4">
        <v>306.7</v>
      </c>
      <c r="AT77" s="4">
        <v>21.7</v>
      </c>
      <c r="AU77" s="4">
        <v>12</v>
      </c>
      <c r="AV77" s="4">
        <v>9</v>
      </c>
      <c r="AW77" s="4" t="s">
        <v>207</v>
      </c>
      <c r="AX77" s="4">
        <v>1.1958</v>
      </c>
      <c r="AY77" s="4">
        <v>1.8</v>
      </c>
      <c r="AZ77" s="4">
        <v>2.2000000000000002</v>
      </c>
      <c r="BA77" s="4">
        <v>14.023</v>
      </c>
      <c r="BB77" s="4">
        <v>14.58</v>
      </c>
      <c r="BC77" s="4">
        <v>1.04</v>
      </c>
      <c r="BD77" s="4">
        <v>14.023999999999999</v>
      </c>
      <c r="BE77" s="4">
        <v>3032.59</v>
      </c>
      <c r="BF77" s="4">
        <v>0.13200000000000001</v>
      </c>
      <c r="BG77" s="4">
        <v>8.7289999999999992</v>
      </c>
      <c r="BH77" s="4">
        <v>0.48399999999999999</v>
      </c>
      <c r="BI77" s="4">
        <v>9.2129999999999992</v>
      </c>
      <c r="BJ77" s="4">
        <v>6.58</v>
      </c>
      <c r="BK77" s="4">
        <v>0.36499999999999999</v>
      </c>
      <c r="BL77" s="4">
        <v>6.9450000000000003</v>
      </c>
      <c r="BM77" s="4">
        <v>3.3399999999999999E-2</v>
      </c>
      <c r="BQ77" s="4">
        <v>202.04499999999999</v>
      </c>
      <c r="BR77" s="4">
        <v>8.3789000000000002E-2</v>
      </c>
      <c r="BS77" s="4">
        <v>-5</v>
      </c>
      <c r="BT77" s="4">
        <v>0.40459600000000001</v>
      </c>
      <c r="BU77" s="4">
        <v>2.0475989999999999</v>
      </c>
      <c r="BV77" s="4">
        <v>8.1728470000000009</v>
      </c>
    </row>
    <row r="78" spans="1:74" x14ac:dyDescent="0.25">
      <c r="A78" s="2">
        <v>42068</v>
      </c>
      <c r="B78" s="3">
        <v>1.1280092592592592E-2</v>
      </c>
      <c r="C78" s="4">
        <v>14.11</v>
      </c>
      <c r="D78" s="4">
        <v>1.6999999999999999E-3</v>
      </c>
      <c r="E78" s="4">
        <v>16.633333</v>
      </c>
      <c r="F78" s="4">
        <v>399.5</v>
      </c>
      <c r="G78" s="4">
        <v>24.9</v>
      </c>
      <c r="H78" s="4">
        <v>0</v>
      </c>
      <c r="J78" s="4">
        <v>1.2</v>
      </c>
      <c r="K78" s="4">
        <v>0.88080000000000003</v>
      </c>
      <c r="L78" s="4">
        <v>12.428900000000001</v>
      </c>
      <c r="M78" s="4">
        <v>1.5E-3</v>
      </c>
      <c r="N78" s="4">
        <v>351.88339999999999</v>
      </c>
      <c r="O78" s="4">
        <v>21.932600000000001</v>
      </c>
      <c r="P78" s="4">
        <v>373.8</v>
      </c>
      <c r="Q78" s="4">
        <v>265.26429999999999</v>
      </c>
      <c r="R78" s="4">
        <v>16.5337</v>
      </c>
      <c r="S78" s="4">
        <v>281.8</v>
      </c>
      <c r="T78" s="4">
        <v>0</v>
      </c>
      <c r="W78" s="4">
        <v>0</v>
      </c>
      <c r="X78" s="4">
        <v>1.0571999999999999</v>
      </c>
      <c r="Y78" s="4">
        <v>11.9</v>
      </c>
      <c r="Z78" s="4">
        <v>877</v>
      </c>
      <c r="AA78" s="4">
        <v>908</v>
      </c>
      <c r="AB78" s="4">
        <v>849</v>
      </c>
      <c r="AC78" s="4">
        <v>56</v>
      </c>
      <c r="AD78" s="4">
        <v>5.52</v>
      </c>
      <c r="AE78" s="4">
        <v>0.13</v>
      </c>
      <c r="AF78" s="4">
        <v>991</v>
      </c>
      <c r="AG78" s="4">
        <v>-13</v>
      </c>
      <c r="AH78" s="4">
        <v>17</v>
      </c>
      <c r="AI78" s="4">
        <v>30</v>
      </c>
      <c r="AJ78" s="4">
        <v>190</v>
      </c>
      <c r="AK78" s="4">
        <v>139</v>
      </c>
      <c r="AL78" s="4">
        <v>2.7</v>
      </c>
      <c r="AM78" s="4">
        <v>195</v>
      </c>
      <c r="AN78" s="4" t="s">
        <v>155</v>
      </c>
      <c r="AO78" s="4">
        <v>1</v>
      </c>
      <c r="AP78" s="5">
        <v>0.6778819444444445</v>
      </c>
      <c r="AQ78" s="4">
        <v>47.158555999999997</v>
      </c>
      <c r="AR78" s="4">
        <v>-88.484579999999994</v>
      </c>
      <c r="AS78" s="4">
        <v>306.8</v>
      </c>
      <c r="AT78" s="4">
        <v>20.7</v>
      </c>
      <c r="AU78" s="4">
        <v>12</v>
      </c>
      <c r="AV78" s="4">
        <v>9</v>
      </c>
      <c r="AW78" s="4" t="s">
        <v>207</v>
      </c>
      <c r="AX78" s="4">
        <v>1.2</v>
      </c>
      <c r="AY78" s="4">
        <v>1.5125999999999999</v>
      </c>
      <c r="AZ78" s="4">
        <v>2.2000000000000002</v>
      </c>
      <c r="BA78" s="4">
        <v>14.023</v>
      </c>
      <c r="BB78" s="4">
        <v>15.06</v>
      </c>
      <c r="BC78" s="4">
        <v>1.07</v>
      </c>
      <c r="BD78" s="4">
        <v>13.53</v>
      </c>
      <c r="BE78" s="4">
        <v>3032.8330000000001</v>
      </c>
      <c r="BF78" s="4">
        <v>0.22800000000000001</v>
      </c>
      <c r="BG78" s="4">
        <v>8.9920000000000009</v>
      </c>
      <c r="BH78" s="4">
        <v>0.56000000000000005</v>
      </c>
      <c r="BI78" s="4">
        <v>9.5519999999999996</v>
      </c>
      <c r="BJ78" s="4">
        <v>6.7779999999999996</v>
      </c>
      <c r="BK78" s="4">
        <v>0.42199999999999999</v>
      </c>
      <c r="BL78" s="4">
        <v>7.2009999999999996</v>
      </c>
      <c r="BM78" s="4">
        <v>0</v>
      </c>
      <c r="BQ78" s="4">
        <v>187.57599999999999</v>
      </c>
      <c r="BR78" s="4">
        <v>8.2614000000000007E-2</v>
      </c>
      <c r="BS78" s="4">
        <v>-5</v>
      </c>
      <c r="BT78" s="4">
        <v>0.40300000000000002</v>
      </c>
      <c r="BU78" s="4">
        <v>2.0188899999999999</v>
      </c>
      <c r="BV78" s="4">
        <v>8.1405999999999992</v>
      </c>
    </row>
    <row r="79" spans="1:74" x14ac:dyDescent="0.25">
      <c r="A79" s="2">
        <v>42068</v>
      </c>
      <c r="B79" s="3">
        <v>1.1291666666666667E-2</v>
      </c>
      <c r="C79" s="4">
        <v>13.474</v>
      </c>
      <c r="D79" s="4">
        <v>2.3E-3</v>
      </c>
      <c r="E79" s="4">
        <v>23.207547000000002</v>
      </c>
      <c r="F79" s="4">
        <v>352.6</v>
      </c>
      <c r="G79" s="4">
        <v>21.8</v>
      </c>
      <c r="H79" s="4">
        <v>4.3</v>
      </c>
      <c r="J79" s="4">
        <v>1.05</v>
      </c>
      <c r="K79" s="4">
        <v>0.88580000000000003</v>
      </c>
      <c r="L79" s="4">
        <v>11.935</v>
      </c>
      <c r="M79" s="4">
        <v>2.0999999999999999E-3</v>
      </c>
      <c r="N79" s="4">
        <v>312.31889999999999</v>
      </c>
      <c r="O79" s="4">
        <v>19.321999999999999</v>
      </c>
      <c r="P79" s="4">
        <v>331.6</v>
      </c>
      <c r="Q79" s="4">
        <v>235.43889999999999</v>
      </c>
      <c r="R79" s="4">
        <v>14.5657</v>
      </c>
      <c r="S79" s="4">
        <v>250</v>
      </c>
      <c r="T79" s="4">
        <v>4.2539999999999996</v>
      </c>
      <c r="W79" s="4">
        <v>0</v>
      </c>
      <c r="X79" s="4">
        <v>0.92589999999999995</v>
      </c>
      <c r="Y79" s="4">
        <v>11.9</v>
      </c>
      <c r="Z79" s="4">
        <v>878</v>
      </c>
      <c r="AA79" s="4">
        <v>909</v>
      </c>
      <c r="AB79" s="4">
        <v>848</v>
      </c>
      <c r="AC79" s="4">
        <v>56</v>
      </c>
      <c r="AD79" s="4">
        <v>5.52</v>
      </c>
      <c r="AE79" s="4">
        <v>0.13</v>
      </c>
      <c r="AF79" s="4">
        <v>991</v>
      </c>
      <c r="AG79" s="4">
        <v>-13</v>
      </c>
      <c r="AH79" s="4">
        <v>17</v>
      </c>
      <c r="AI79" s="4">
        <v>30</v>
      </c>
      <c r="AJ79" s="4">
        <v>190</v>
      </c>
      <c r="AK79" s="4">
        <v>139</v>
      </c>
      <c r="AL79" s="4">
        <v>2.8</v>
      </c>
      <c r="AM79" s="4">
        <v>195</v>
      </c>
      <c r="AN79" s="4" t="s">
        <v>155</v>
      </c>
      <c r="AO79" s="4">
        <v>1</v>
      </c>
      <c r="AP79" s="5">
        <v>0.67789351851851853</v>
      </c>
      <c r="AQ79" s="4">
        <v>47.158579000000003</v>
      </c>
      <c r="AR79" s="4">
        <v>-88.484466999999995</v>
      </c>
      <c r="AS79" s="4">
        <v>306.5</v>
      </c>
      <c r="AT79" s="4">
        <v>20.100000000000001</v>
      </c>
      <c r="AU79" s="4">
        <v>12</v>
      </c>
      <c r="AV79" s="4">
        <v>9</v>
      </c>
      <c r="AW79" s="4" t="s">
        <v>207</v>
      </c>
      <c r="AX79" s="4">
        <v>1.2958000000000001</v>
      </c>
      <c r="AY79" s="4">
        <v>1.9790000000000001</v>
      </c>
      <c r="AZ79" s="4">
        <v>2.5832000000000002</v>
      </c>
      <c r="BA79" s="4">
        <v>14.023</v>
      </c>
      <c r="BB79" s="4">
        <v>15.72</v>
      </c>
      <c r="BC79" s="4">
        <v>1.1200000000000001</v>
      </c>
      <c r="BD79" s="4">
        <v>12.897</v>
      </c>
      <c r="BE79" s="4">
        <v>3032.9639999999999</v>
      </c>
      <c r="BF79" s="4">
        <v>0.33200000000000002</v>
      </c>
      <c r="BG79" s="4">
        <v>8.3109999999999999</v>
      </c>
      <c r="BH79" s="4">
        <v>0.51400000000000001</v>
      </c>
      <c r="BI79" s="4">
        <v>8.8260000000000005</v>
      </c>
      <c r="BJ79" s="4">
        <v>6.266</v>
      </c>
      <c r="BK79" s="4">
        <v>0.38800000000000001</v>
      </c>
      <c r="BL79" s="4">
        <v>6.6529999999999996</v>
      </c>
      <c r="BM79" s="4">
        <v>3.5700000000000003E-2</v>
      </c>
      <c r="BQ79" s="4">
        <v>171.08099999999999</v>
      </c>
      <c r="BR79" s="4">
        <v>9.2803999999999998E-2</v>
      </c>
      <c r="BS79" s="4">
        <v>-5</v>
      </c>
      <c r="BT79" s="4">
        <v>0.40279999999999999</v>
      </c>
      <c r="BU79" s="4">
        <v>2.267903</v>
      </c>
      <c r="BV79" s="4">
        <v>8.1365639999999999</v>
      </c>
    </row>
    <row r="80" spans="1:74" x14ac:dyDescent="0.25">
      <c r="A80" s="2">
        <v>42068</v>
      </c>
      <c r="B80" s="3">
        <v>1.130324074074074E-2</v>
      </c>
      <c r="C80" s="4">
        <v>12.797000000000001</v>
      </c>
      <c r="D80" s="4">
        <v>-8.9999999999999998E-4</v>
      </c>
      <c r="E80" s="4">
        <v>-9.1953060000000004</v>
      </c>
      <c r="F80" s="4">
        <v>425.6</v>
      </c>
      <c r="G80" s="4">
        <v>21.1</v>
      </c>
      <c r="H80" s="4">
        <v>5.8</v>
      </c>
      <c r="J80" s="4">
        <v>0.9</v>
      </c>
      <c r="K80" s="4">
        <v>0.8911</v>
      </c>
      <c r="L80" s="4">
        <v>11.402699999999999</v>
      </c>
      <c r="M80" s="4">
        <v>0</v>
      </c>
      <c r="N80" s="4">
        <v>379.26549999999997</v>
      </c>
      <c r="O80" s="4">
        <v>18.781099999999999</v>
      </c>
      <c r="P80" s="4">
        <v>398</v>
      </c>
      <c r="Q80" s="4">
        <v>285.90600000000001</v>
      </c>
      <c r="R80" s="4">
        <v>14.157999999999999</v>
      </c>
      <c r="S80" s="4">
        <v>300.10000000000002</v>
      </c>
      <c r="T80" s="4">
        <v>5.83</v>
      </c>
      <c r="W80" s="4">
        <v>0</v>
      </c>
      <c r="X80" s="4">
        <v>0.80189999999999995</v>
      </c>
      <c r="Y80" s="4">
        <v>11.9</v>
      </c>
      <c r="Z80" s="4">
        <v>879</v>
      </c>
      <c r="AA80" s="4">
        <v>910</v>
      </c>
      <c r="AB80" s="4">
        <v>854</v>
      </c>
      <c r="AC80" s="4">
        <v>56</v>
      </c>
      <c r="AD80" s="4">
        <v>5.52</v>
      </c>
      <c r="AE80" s="4">
        <v>0.13</v>
      </c>
      <c r="AF80" s="4">
        <v>991</v>
      </c>
      <c r="AG80" s="4">
        <v>-13</v>
      </c>
      <c r="AH80" s="4">
        <v>17</v>
      </c>
      <c r="AI80" s="4">
        <v>30</v>
      </c>
      <c r="AJ80" s="4">
        <v>190</v>
      </c>
      <c r="AK80" s="4">
        <v>138.80000000000001</v>
      </c>
      <c r="AL80" s="4">
        <v>2.7</v>
      </c>
      <c r="AM80" s="4">
        <v>195</v>
      </c>
      <c r="AN80" s="4" t="s">
        <v>155</v>
      </c>
      <c r="AO80" s="4">
        <v>1</v>
      </c>
      <c r="AP80" s="5">
        <v>0.67790509259259257</v>
      </c>
      <c r="AQ80" s="4">
        <v>47.158605999999999</v>
      </c>
      <c r="AR80" s="4">
        <v>-88.484352000000001</v>
      </c>
      <c r="AS80" s="4">
        <v>305.89999999999998</v>
      </c>
      <c r="AT80" s="4">
        <v>20</v>
      </c>
      <c r="AU80" s="4">
        <v>12</v>
      </c>
      <c r="AV80" s="4">
        <v>9</v>
      </c>
      <c r="AW80" s="4" t="s">
        <v>207</v>
      </c>
      <c r="AX80" s="4">
        <v>1.3957999999999999</v>
      </c>
      <c r="AY80" s="4">
        <v>1.3293999999999999</v>
      </c>
      <c r="AZ80" s="4">
        <v>2.0251999999999999</v>
      </c>
      <c r="BA80" s="4">
        <v>14.023</v>
      </c>
      <c r="BB80" s="4">
        <v>16.5</v>
      </c>
      <c r="BC80" s="4">
        <v>1.18</v>
      </c>
      <c r="BD80" s="4">
        <v>12.227</v>
      </c>
      <c r="BE80" s="4">
        <v>3033.9160000000002</v>
      </c>
      <c r="BF80" s="4">
        <v>0</v>
      </c>
      <c r="BG80" s="4">
        <v>10.568</v>
      </c>
      <c r="BH80" s="4">
        <v>0.52300000000000002</v>
      </c>
      <c r="BI80" s="4">
        <v>11.090999999999999</v>
      </c>
      <c r="BJ80" s="4">
        <v>7.9660000000000002</v>
      </c>
      <c r="BK80" s="4">
        <v>0.39400000000000002</v>
      </c>
      <c r="BL80" s="4">
        <v>8.3610000000000007</v>
      </c>
      <c r="BM80" s="4">
        <v>5.1299999999999998E-2</v>
      </c>
      <c r="BQ80" s="4">
        <v>155.14500000000001</v>
      </c>
      <c r="BR80" s="4">
        <v>8.2972000000000004E-2</v>
      </c>
      <c r="BS80" s="4">
        <v>-5</v>
      </c>
      <c r="BT80" s="4">
        <v>0.40200000000000002</v>
      </c>
      <c r="BU80" s="4">
        <v>2.027628</v>
      </c>
      <c r="BV80" s="4">
        <v>8.1204000000000001</v>
      </c>
    </row>
    <row r="81" spans="1:74" x14ac:dyDescent="0.25">
      <c r="A81" s="2">
        <v>42068</v>
      </c>
      <c r="B81" s="3">
        <v>1.1314814814814814E-2</v>
      </c>
      <c r="C81" s="4">
        <v>12.515000000000001</v>
      </c>
      <c r="D81" s="4">
        <v>1.6000000000000001E-3</v>
      </c>
      <c r="E81" s="4">
        <v>15.951383</v>
      </c>
      <c r="F81" s="4">
        <v>544.79999999999995</v>
      </c>
      <c r="G81" s="4">
        <v>21.3</v>
      </c>
      <c r="H81" s="4">
        <v>38.700000000000003</v>
      </c>
      <c r="J81" s="4">
        <v>0.9</v>
      </c>
      <c r="K81" s="4">
        <v>0.89319999999999999</v>
      </c>
      <c r="L81" s="4">
        <v>11.1782</v>
      </c>
      <c r="M81" s="4">
        <v>1.4E-3</v>
      </c>
      <c r="N81" s="4">
        <v>486.64800000000002</v>
      </c>
      <c r="O81" s="4">
        <v>19.024899999999999</v>
      </c>
      <c r="P81" s="4">
        <v>505.7</v>
      </c>
      <c r="Q81" s="4">
        <v>366.85539999999997</v>
      </c>
      <c r="R81" s="4">
        <v>14.341799999999999</v>
      </c>
      <c r="S81" s="4">
        <v>381.2</v>
      </c>
      <c r="T81" s="4">
        <v>38.687199999999997</v>
      </c>
      <c r="W81" s="4">
        <v>0</v>
      </c>
      <c r="X81" s="4">
        <v>0.80389999999999995</v>
      </c>
      <c r="Y81" s="4">
        <v>11.9</v>
      </c>
      <c r="Z81" s="4">
        <v>883</v>
      </c>
      <c r="AA81" s="4">
        <v>914</v>
      </c>
      <c r="AB81" s="4">
        <v>858</v>
      </c>
      <c r="AC81" s="4">
        <v>56</v>
      </c>
      <c r="AD81" s="4">
        <v>5.52</v>
      </c>
      <c r="AE81" s="4">
        <v>0.13</v>
      </c>
      <c r="AF81" s="4">
        <v>991</v>
      </c>
      <c r="AG81" s="4">
        <v>-13</v>
      </c>
      <c r="AH81" s="4">
        <v>17</v>
      </c>
      <c r="AI81" s="4">
        <v>30</v>
      </c>
      <c r="AJ81" s="4">
        <v>190</v>
      </c>
      <c r="AK81" s="4">
        <v>138.19999999999999</v>
      </c>
      <c r="AL81" s="4">
        <v>2.5</v>
      </c>
      <c r="AM81" s="4">
        <v>195</v>
      </c>
      <c r="AN81" s="4" t="s">
        <v>155</v>
      </c>
      <c r="AO81" s="4">
        <v>1</v>
      </c>
      <c r="AP81" s="5">
        <v>0.67791666666666661</v>
      </c>
      <c r="AQ81" s="4">
        <v>47.158655000000003</v>
      </c>
      <c r="AR81" s="4">
        <v>-88.484249000000005</v>
      </c>
      <c r="AS81" s="4">
        <v>305.60000000000002</v>
      </c>
      <c r="AT81" s="4">
        <v>20.9</v>
      </c>
      <c r="AU81" s="4">
        <v>12</v>
      </c>
      <c r="AV81" s="4">
        <v>9</v>
      </c>
      <c r="AW81" s="4" t="s">
        <v>207</v>
      </c>
      <c r="AX81" s="4">
        <v>1.4</v>
      </c>
      <c r="AY81" s="4">
        <v>1.3</v>
      </c>
      <c r="AZ81" s="4">
        <v>2</v>
      </c>
      <c r="BA81" s="4">
        <v>14.023</v>
      </c>
      <c r="BB81" s="4">
        <v>16.850000000000001</v>
      </c>
      <c r="BC81" s="4">
        <v>1.2</v>
      </c>
      <c r="BD81" s="4">
        <v>11.959</v>
      </c>
      <c r="BE81" s="4">
        <v>3032.8449999999998</v>
      </c>
      <c r="BF81" s="4">
        <v>0.246</v>
      </c>
      <c r="BG81" s="4">
        <v>13.827</v>
      </c>
      <c r="BH81" s="4">
        <v>0.54100000000000004</v>
      </c>
      <c r="BI81" s="4">
        <v>14.368</v>
      </c>
      <c r="BJ81" s="4">
        <v>10.423</v>
      </c>
      <c r="BK81" s="4">
        <v>0.40699999999999997</v>
      </c>
      <c r="BL81" s="4">
        <v>10.831</v>
      </c>
      <c r="BM81" s="4">
        <v>0.34710000000000002</v>
      </c>
      <c r="BQ81" s="4">
        <v>158.58600000000001</v>
      </c>
      <c r="BR81" s="4">
        <v>0.11819300000000001</v>
      </c>
      <c r="BS81" s="4">
        <v>-5</v>
      </c>
      <c r="BT81" s="4">
        <v>0.4022</v>
      </c>
      <c r="BU81" s="4">
        <v>2.8883369999999999</v>
      </c>
      <c r="BV81" s="4">
        <v>8.1244359999999993</v>
      </c>
    </row>
    <row r="82" spans="1:74" x14ac:dyDescent="0.25">
      <c r="A82" s="2">
        <v>42068</v>
      </c>
      <c r="B82" s="3">
        <v>1.1326388888888888E-2</v>
      </c>
      <c r="C82" s="4">
        <v>12.51</v>
      </c>
      <c r="D82" s="4">
        <v>2E-3</v>
      </c>
      <c r="E82" s="4">
        <v>20</v>
      </c>
      <c r="F82" s="4">
        <v>560.5</v>
      </c>
      <c r="G82" s="4">
        <v>21.1</v>
      </c>
      <c r="H82" s="4">
        <v>22.4</v>
      </c>
      <c r="J82" s="4">
        <v>1</v>
      </c>
      <c r="K82" s="4">
        <v>0.89319999999999999</v>
      </c>
      <c r="L82" s="4">
        <v>11.174300000000001</v>
      </c>
      <c r="M82" s="4">
        <v>1.8E-3</v>
      </c>
      <c r="N82" s="4">
        <v>500.66750000000002</v>
      </c>
      <c r="O82" s="4">
        <v>18.886600000000001</v>
      </c>
      <c r="P82" s="4">
        <v>519.6</v>
      </c>
      <c r="Q82" s="4">
        <v>377.4239</v>
      </c>
      <c r="R82" s="4">
        <v>14.237500000000001</v>
      </c>
      <c r="S82" s="4">
        <v>391.7</v>
      </c>
      <c r="T82" s="4">
        <v>22.383299999999998</v>
      </c>
      <c r="W82" s="4">
        <v>0</v>
      </c>
      <c r="X82" s="4">
        <v>0.89300000000000002</v>
      </c>
      <c r="Y82" s="4">
        <v>11.9</v>
      </c>
      <c r="Z82" s="4">
        <v>884</v>
      </c>
      <c r="AA82" s="4">
        <v>914</v>
      </c>
      <c r="AB82" s="4">
        <v>858</v>
      </c>
      <c r="AC82" s="4">
        <v>56</v>
      </c>
      <c r="AD82" s="4">
        <v>5.52</v>
      </c>
      <c r="AE82" s="4">
        <v>0.13</v>
      </c>
      <c r="AF82" s="4">
        <v>991</v>
      </c>
      <c r="AG82" s="4">
        <v>-13</v>
      </c>
      <c r="AH82" s="4">
        <v>17</v>
      </c>
      <c r="AI82" s="4">
        <v>30</v>
      </c>
      <c r="AJ82" s="4">
        <v>190</v>
      </c>
      <c r="AK82" s="4">
        <v>139</v>
      </c>
      <c r="AL82" s="4">
        <v>2.5</v>
      </c>
      <c r="AM82" s="4">
        <v>195</v>
      </c>
      <c r="AN82" s="4" t="s">
        <v>155</v>
      </c>
      <c r="AO82" s="4">
        <v>1</v>
      </c>
      <c r="AP82" s="5">
        <v>0.67792824074074076</v>
      </c>
      <c r="AQ82" s="4">
        <v>47.158656999999998</v>
      </c>
      <c r="AR82" s="4">
        <v>-88.484245000000001</v>
      </c>
      <c r="AS82" s="4">
        <v>305.60000000000002</v>
      </c>
      <c r="AT82" s="4">
        <v>16.5</v>
      </c>
      <c r="AU82" s="4">
        <v>12</v>
      </c>
      <c r="AV82" s="4">
        <v>9</v>
      </c>
      <c r="AW82" s="4" t="s">
        <v>207</v>
      </c>
      <c r="AX82" s="4">
        <v>1.4</v>
      </c>
      <c r="AY82" s="4">
        <v>1.3957999999999999</v>
      </c>
      <c r="AZ82" s="4">
        <v>2</v>
      </c>
      <c r="BA82" s="4">
        <v>14.023</v>
      </c>
      <c r="BB82" s="4">
        <v>16.86</v>
      </c>
      <c r="BC82" s="4">
        <v>1.2</v>
      </c>
      <c r="BD82" s="4">
        <v>11.952999999999999</v>
      </c>
      <c r="BE82" s="4">
        <v>3033.194</v>
      </c>
      <c r="BF82" s="4">
        <v>0.309</v>
      </c>
      <c r="BG82" s="4">
        <v>14.231999999999999</v>
      </c>
      <c r="BH82" s="4">
        <v>0.53700000000000003</v>
      </c>
      <c r="BI82" s="4">
        <v>14.769</v>
      </c>
      <c r="BJ82" s="4">
        <v>10.728999999999999</v>
      </c>
      <c r="BK82" s="4">
        <v>0.40500000000000003</v>
      </c>
      <c r="BL82" s="4">
        <v>11.132999999999999</v>
      </c>
      <c r="BM82" s="4">
        <v>0.2009</v>
      </c>
      <c r="BQ82" s="4">
        <v>176.25399999999999</v>
      </c>
      <c r="BR82" s="4">
        <v>0.14540600000000001</v>
      </c>
      <c r="BS82" s="4">
        <v>-5</v>
      </c>
      <c r="BT82" s="4">
        <v>0.40280100000000002</v>
      </c>
      <c r="BU82" s="4">
        <v>3.553369</v>
      </c>
      <c r="BV82" s="4">
        <v>8.1365759999999998</v>
      </c>
    </row>
    <row r="83" spans="1:74" x14ac:dyDescent="0.25">
      <c r="A83" s="2">
        <v>42068</v>
      </c>
      <c r="B83" s="3">
        <v>1.1337962962962965E-2</v>
      </c>
      <c r="C83" s="4">
        <v>12.461</v>
      </c>
      <c r="D83" s="4">
        <v>2E-3</v>
      </c>
      <c r="E83" s="4">
        <v>20</v>
      </c>
      <c r="F83" s="4">
        <v>559.79999999999995</v>
      </c>
      <c r="G83" s="4">
        <v>15.6</v>
      </c>
      <c r="H83" s="4">
        <v>9.6</v>
      </c>
      <c r="J83" s="4">
        <v>1.31</v>
      </c>
      <c r="K83" s="4">
        <v>0.89359999999999995</v>
      </c>
      <c r="L83" s="4">
        <v>11.1348</v>
      </c>
      <c r="M83" s="4">
        <v>1.8E-3</v>
      </c>
      <c r="N83" s="4">
        <v>500.24180000000001</v>
      </c>
      <c r="O83" s="4">
        <v>13.979900000000001</v>
      </c>
      <c r="P83" s="4">
        <v>514.20000000000005</v>
      </c>
      <c r="Q83" s="4">
        <v>377.10300000000001</v>
      </c>
      <c r="R83" s="4">
        <v>10.538600000000001</v>
      </c>
      <c r="S83" s="4">
        <v>387.6</v>
      </c>
      <c r="T83" s="4">
        <v>9.6333000000000002</v>
      </c>
      <c r="W83" s="4">
        <v>0</v>
      </c>
      <c r="X83" s="4">
        <v>1.1726000000000001</v>
      </c>
      <c r="Y83" s="4">
        <v>11.9</v>
      </c>
      <c r="Z83" s="4">
        <v>884</v>
      </c>
      <c r="AA83" s="4">
        <v>915</v>
      </c>
      <c r="AB83" s="4">
        <v>858</v>
      </c>
      <c r="AC83" s="4">
        <v>56</v>
      </c>
      <c r="AD83" s="4">
        <v>5.52</v>
      </c>
      <c r="AE83" s="4">
        <v>0.13</v>
      </c>
      <c r="AF83" s="4">
        <v>991</v>
      </c>
      <c r="AG83" s="4">
        <v>-13</v>
      </c>
      <c r="AH83" s="4">
        <v>17</v>
      </c>
      <c r="AI83" s="4">
        <v>30</v>
      </c>
      <c r="AJ83" s="4">
        <v>190</v>
      </c>
      <c r="AK83" s="4">
        <v>139</v>
      </c>
      <c r="AL83" s="4">
        <v>2.4</v>
      </c>
      <c r="AM83" s="4">
        <v>195</v>
      </c>
      <c r="AN83" s="4" t="s">
        <v>155</v>
      </c>
      <c r="AO83" s="4">
        <v>1</v>
      </c>
      <c r="AP83" s="5">
        <v>0.67792824074074076</v>
      </c>
      <c r="AQ83" s="4">
        <v>47.158676999999997</v>
      </c>
      <c r="AR83" s="4">
        <v>-88.484063000000006</v>
      </c>
      <c r="AS83" s="4">
        <v>304</v>
      </c>
      <c r="AT83" s="4">
        <v>16.3</v>
      </c>
      <c r="AU83" s="4">
        <v>12</v>
      </c>
      <c r="AV83" s="4">
        <v>9</v>
      </c>
      <c r="AW83" s="4" t="s">
        <v>207</v>
      </c>
      <c r="AX83" s="4">
        <v>1.4958</v>
      </c>
      <c r="AY83" s="4">
        <v>1.7831999999999999</v>
      </c>
      <c r="AZ83" s="4">
        <v>2.3832</v>
      </c>
      <c r="BA83" s="4">
        <v>14.023</v>
      </c>
      <c r="BB83" s="4">
        <v>16.920000000000002</v>
      </c>
      <c r="BC83" s="4">
        <v>1.21</v>
      </c>
      <c r="BD83" s="4">
        <v>11.906000000000001</v>
      </c>
      <c r="BE83" s="4">
        <v>3033.5770000000002</v>
      </c>
      <c r="BF83" s="4">
        <v>0.31</v>
      </c>
      <c r="BG83" s="4">
        <v>14.272</v>
      </c>
      <c r="BH83" s="4">
        <v>0.39900000000000002</v>
      </c>
      <c r="BI83" s="4">
        <v>14.670999999999999</v>
      </c>
      <c r="BJ83" s="4">
        <v>10.759</v>
      </c>
      <c r="BK83" s="4">
        <v>0.30099999999999999</v>
      </c>
      <c r="BL83" s="4">
        <v>11.06</v>
      </c>
      <c r="BM83" s="4">
        <v>8.6800000000000002E-2</v>
      </c>
      <c r="BQ83" s="4">
        <v>232.28</v>
      </c>
      <c r="BR83" s="4">
        <v>0.14479400000000001</v>
      </c>
      <c r="BS83" s="4">
        <v>-5</v>
      </c>
      <c r="BT83" s="4">
        <v>0.4022</v>
      </c>
      <c r="BU83" s="4">
        <v>3.5384090000000001</v>
      </c>
      <c r="BV83" s="4">
        <v>8.1244359999999993</v>
      </c>
    </row>
    <row r="84" spans="1:74" x14ac:dyDescent="0.25">
      <c r="A84" s="2">
        <v>42068</v>
      </c>
      <c r="B84" s="3">
        <v>1.1349537037037038E-2</v>
      </c>
      <c r="C84" s="4">
        <v>12.211</v>
      </c>
      <c r="D84" s="4">
        <v>2.3E-3</v>
      </c>
      <c r="E84" s="4">
        <v>23.316666999999999</v>
      </c>
      <c r="F84" s="4">
        <v>573.9</v>
      </c>
      <c r="G84" s="4">
        <v>13.2</v>
      </c>
      <c r="H84" s="4">
        <v>36.5</v>
      </c>
      <c r="J84" s="4">
        <v>1.6</v>
      </c>
      <c r="K84" s="4">
        <v>0.89559999999999995</v>
      </c>
      <c r="L84" s="4">
        <v>10.9352</v>
      </c>
      <c r="M84" s="4">
        <v>2.0999999999999999E-3</v>
      </c>
      <c r="N84" s="4">
        <v>513.91949999999997</v>
      </c>
      <c r="O84" s="4">
        <v>11.841100000000001</v>
      </c>
      <c r="P84" s="4">
        <v>525.79999999999995</v>
      </c>
      <c r="Q84" s="4">
        <v>387.4409</v>
      </c>
      <c r="R84" s="4">
        <v>8.9269999999999996</v>
      </c>
      <c r="S84" s="4">
        <v>396.4</v>
      </c>
      <c r="T84" s="4">
        <v>36.504800000000003</v>
      </c>
      <c r="W84" s="4">
        <v>0</v>
      </c>
      <c r="X84" s="4">
        <v>1.4323999999999999</v>
      </c>
      <c r="Y84" s="4">
        <v>11.9</v>
      </c>
      <c r="Z84" s="4">
        <v>884</v>
      </c>
      <c r="AA84" s="4">
        <v>915</v>
      </c>
      <c r="AB84" s="4">
        <v>856</v>
      </c>
      <c r="AC84" s="4">
        <v>56.2</v>
      </c>
      <c r="AD84" s="4">
        <v>5.54</v>
      </c>
      <c r="AE84" s="4">
        <v>0.13</v>
      </c>
      <c r="AF84" s="4">
        <v>991</v>
      </c>
      <c r="AG84" s="4">
        <v>-13</v>
      </c>
      <c r="AH84" s="4">
        <v>17</v>
      </c>
      <c r="AI84" s="4">
        <v>30</v>
      </c>
      <c r="AJ84" s="4">
        <v>190</v>
      </c>
      <c r="AK84" s="4">
        <v>139</v>
      </c>
      <c r="AL84" s="4">
        <v>2.4</v>
      </c>
      <c r="AM84" s="4">
        <v>195</v>
      </c>
      <c r="AN84" s="4" t="s">
        <v>155</v>
      </c>
      <c r="AO84" s="4">
        <v>1</v>
      </c>
      <c r="AP84" s="5">
        <v>0.67795138888888884</v>
      </c>
      <c r="AQ84" s="4">
        <v>47.158774000000001</v>
      </c>
      <c r="AR84" s="4">
        <v>-88.484020000000001</v>
      </c>
      <c r="AS84" s="4">
        <v>303.7</v>
      </c>
      <c r="AT84" s="4">
        <v>24.2</v>
      </c>
      <c r="AU84" s="4">
        <v>12</v>
      </c>
      <c r="AV84" s="4">
        <v>10</v>
      </c>
      <c r="AW84" s="4" t="s">
        <v>202</v>
      </c>
      <c r="AX84" s="4">
        <v>1.2125999999999999</v>
      </c>
      <c r="AY84" s="4">
        <v>1.8</v>
      </c>
      <c r="AZ84" s="4">
        <v>2.2084000000000001</v>
      </c>
      <c r="BA84" s="4">
        <v>14.023</v>
      </c>
      <c r="BB84" s="4">
        <v>17.239999999999998</v>
      </c>
      <c r="BC84" s="4">
        <v>1.23</v>
      </c>
      <c r="BD84" s="4">
        <v>11.662000000000001</v>
      </c>
      <c r="BE84" s="4">
        <v>3032.931</v>
      </c>
      <c r="BF84" s="4">
        <v>0.36899999999999999</v>
      </c>
      <c r="BG84" s="4">
        <v>14.927</v>
      </c>
      <c r="BH84" s="4">
        <v>0.34399999999999997</v>
      </c>
      <c r="BI84" s="4">
        <v>15.271000000000001</v>
      </c>
      <c r="BJ84" s="4">
        <v>11.253</v>
      </c>
      <c r="BK84" s="4">
        <v>0.25900000000000001</v>
      </c>
      <c r="BL84" s="4">
        <v>11.513</v>
      </c>
      <c r="BM84" s="4">
        <v>0.33479999999999999</v>
      </c>
      <c r="BQ84" s="4">
        <v>288.87599999999998</v>
      </c>
      <c r="BR84" s="4">
        <v>0.16519700000000001</v>
      </c>
      <c r="BS84" s="4">
        <v>-5</v>
      </c>
      <c r="BT84" s="4">
        <v>0.40279999999999999</v>
      </c>
      <c r="BU84" s="4">
        <v>4.0370059999999999</v>
      </c>
      <c r="BV84" s="4">
        <v>8.1365560000000006</v>
      </c>
    </row>
    <row r="85" spans="1:74" x14ac:dyDescent="0.25">
      <c r="A85" s="2">
        <v>42068</v>
      </c>
      <c r="B85" s="3">
        <v>1.1361111111111112E-2</v>
      </c>
      <c r="C85" s="4">
        <v>11.866</v>
      </c>
      <c r="D85" s="4">
        <v>3.0000000000000001E-3</v>
      </c>
      <c r="E85" s="4">
        <v>30</v>
      </c>
      <c r="F85" s="4">
        <v>541.70000000000005</v>
      </c>
      <c r="G85" s="4">
        <v>13.4</v>
      </c>
      <c r="H85" s="4">
        <v>40.1</v>
      </c>
      <c r="J85" s="4">
        <v>1.9</v>
      </c>
      <c r="K85" s="4">
        <v>0.89839999999999998</v>
      </c>
      <c r="L85" s="4">
        <v>10.6594</v>
      </c>
      <c r="M85" s="4">
        <v>2.7000000000000001E-3</v>
      </c>
      <c r="N85" s="4">
        <v>486.62049999999999</v>
      </c>
      <c r="O85" s="4">
        <v>11.9984</v>
      </c>
      <c r="P85" s="4">
        <v>498.6</v>
      </c>
      <c r="Q85" s="4">
        <v>366.96300000000002</v>
      </c>
      <c r="R85" s="4">
        <v>9.048</v>
      </c>
      <c r="S85" s="4">
        <v>376</v>
      </c>
      <c r="T85" s="4">
        <v>40.1</v>
      </c>
      <c r="W85" s="4">
        <v>0</v>
      </c>
      <c r="X85" s="4">
        <v>1.7069000000000001</v>
      </c>
      <c r="Y85" s="4">
        <v>11.9</v>
      </c>
      <c r="Z85" s="4">
        <v>884</v>
      </c>
      <c r="AA85" s="4">
        <v>914</v>
      </c>
      <c r="AB85" s="4">
        <v>855</v>
      </c>
      <c r="AC85" s="4">
        <v>57</v>
      </c>
      <c r="AD85" s="4">
        <v>5.62</v>
      </c>
      <c r="AE85" s="4">
        <v>0.13</v>
      </c>
      <c r="AF85" s="4">
        <v>991</v>
      </c>
      <c r="AG85" s="4">
        <v>-13</v>
      </c>
      <c r="AH85" s="4">
        <v>17</v>
      </c>
      <c r="AI85" s="4">
        <v>30</v>
      </c>
      <c r="AJ85" s="4">
        <v>190.2</v>
      </c>
      <c r="AK85" s="4">
        <v>139</v>
      </c>
      <c r="AL85" s="4">
        <v>2.6</v>
      </c>
      <c r="AM85" s="4">
        <v>195</v>
      </c>
      <c r="AN85" s="4" t="s">
        <v>155</v>
      </c>
      <c r="AO85" s="4">
        <v>1</v>
      </c>
      <c r="AP85" s="5">
        <v>0.67796296296296299</v>
      </c>
      <c r="AQ85" s="4">
        <v>47.158878999999999</v>
      </c>
      <c r="AR85" s="4">
        <v>-88.484003999999999</v>
      </c>
      <c r="AS85" s="4">
        <v>303.39999999999998</v>
      </c>
      <c r="AT85" s="4">
        <v>25</v>
      </c>
      <c r="AU85" s="4">
        <v>12</v>
      </c>
      <c r="AV85" s="4">
        <v>11</v>
      </c>
      <c r="AW85" s="4" t="s">
        <v>208</v>
      </c>
      <c r="AX85" s="4">
        <v>1.2</v>
      </c>
      <c r="AY85" s="4">
        <v>1.8</v>
      </c>
      <c r="AZ85" s="4">
        <v>2.2000000000000002</v>
      </c>
      <c r="BA85" s="4">
        <v>14.023</v>
      </c>
      <c r="BB85" s="4">
        <v>17.72</v>
      </c>
      <c r="BC85" s="4">
        <v>1.26</v>
      </c>
      <c r="BD85" s="4">
        <v>11.315</v>
      </c>
      <c r="BE85" s="4">
        <v>3032.9009999999998</v>
      </c>
      <c r="BF85" s="4">
        <v>0.48799999999999999</v>
      </c>
      <c r="BG85" s="4">
        <v>14.499000000000001</v>
      </c>
      <c r="BH85" s="4">
        <v>0.35799999999999998</v>
      </c>
      <c r="BI85" s="4">
        <v>14.856999999999999</v>
      </c>
      <c r="BJ85" s="4">
        <v>10.933999999999999</v>
      </c>
      <c r="BK85" s="4">
        <v>0.27</v>
      </c>
      <c r="BL85" s="4">
        <v>11.204000000000001</v>
      </c>
      <c r="BM85" s="4">
        <v>0.37730000000000002</v>
      </c>
      <c r="BQ85" s="4">
        <v>353.12</v>
      </c>
      <c r="BR85" s="4">
        <v>0.15748200000000001</v>
      </c>
      <c r="BS85" s="4">
        <v>-5</v>
      </c>
      <c r="BT85" s="4">
        <v>0.40138600000000002</v>
      </c>
      <c r="BU85" s="4">
        <v>3.848455</v>
      </c>
      <c r="BV85" s="4">
        <v>8.1079889999999999</v>
      </c>
    </row>
    <row r="86" spans="1:74" x14ac:dyDescent="0.25">
      <c r="A86" s="2">
        <v>42068</v>
      </c>
      <c r="B86" s="3">
        <v>1.1372685185185185E-2</v>
      </c>
      <c r="C86" s="4">
        <v>11.763</v>
      </c>
      <c r="D86" s="4">
        <v>3.0000000000000001E-3</v>
      </c>
      <c r="E86" s="4">
        <v>30</v>
      </c>
      <c r="F86" s="4">
        <v>509.3</v>
      </c>
      <c r="G86" s="4">
        <v>13.4</v>
      </c>
      <c r="H86" s="4">
        <v>73.3</v>
      </c>
      <c r="J86" s="4">
        <v>2.21</v>
      </c>
      <c r="K86" s="4">
        <v>0.89910000000000001</v>
      </c>
      <c r="L86" s="4">
        <v>10.576499999999999</v>
      </c>
      <c r="M86" s="4">
        <v>2.7000000000000001E-3</v>
      </c>
      <c r="N86" s="4">
        <v>457.96199999999999</v>
      </c>
      <c r="O86" s="4">
        <v>12.0486</v>
      </c>
      <c r="P86" s="4">
        <v>470</v>
      </c>
      <c r="Q86" s="4">
        <v>345.35160000000002</v>
      </c>
      <c r="R86" s="4">
        <v>9.0859000000000005</v>
      </c>
      <c r="S86" s="4">
        <v>354.4</v>
      </c>
      <c r="T86" s="4">
        <v>73.279899999999998</v>
      </c>
      <c r="W86" s="4">
        <v>0</v>
      </c>
      <c r="X86" s="4">
        <v>1.9836</v>
      </c>
      <c r="Y86" s="4">
        <v>11.9</v>
      </c>
      <c r="Z86" s="4">
        <v>884</v>
      </c>
      <c r="AA86" s="4">
        <v>913</v>
      </c>
      <c r="AB86" s="4">
        <v>856</v>
      </c>
      <c r="AC86" s="4">
        <v>57</v>
      </c>
      <c r="AD86" s="4">
        <v>5.62</v>
      </c>
      <c r="AE86" s="4">
        <v>0.13</v>
      </c>
      <c r="AF86" s="4">
        <v>991</v>
      </c>
      <c r="AG86" s="4">
        <v>-13</v>
      </c>
      <c r="AH86" s="4">
        <v>17</v>
      </c>
      <c r="AI86" s="4">
        <v>30</v>
      </c>
      <c r="AJ86" s="4">
        <v>191</v>
      </c>
      <c r="AK86" s="4">
        <v>139</v>
      </c>
      <c r="AL86" s="4">
        <v>2.6</v>
      </c>
      <c r="AM86" s="4">
        <v>195</v>
      </c>
      <c r="AN86" s="4" t="s">
        <v>155</v>
      </c>
      <c r="AO86" s="4">
        <v>1</v>
      </c>
      <c r="AP86" s="5">
        <v>0.67797453703703703</v>
      </c>
      <c r="AQ86" s="4">
        <v>47.158979000000002</v>
      </c>
      <c r="AR86" s="4">
        <v>-88.483987999999997</v>
      </c>
      <c r="AS86" s="4">
        <v>303</v>
      </c>
      <c r="AT86" s="4">
        <v>25</v>
      </c>
      <c r="AU86" s="4">
        <v>12</v>
      </c>
      <c r="AV86" s="4">
        <v>11</v>
      </c>
      <c r="AW86" s="4" t="s">
        <v>208</v>
      </c>
      <c r="AX86" s="4">
        <v>1.0084</v>
      </c>
      <c r="AY86" s="4">
        <v>1.6084000000000001</v>
      </c>
      <c r="AZ86" s="4">
        <v>1.9126000000000001</v>
      </c>
      <c r="BA86" s="4">
        <v>14.023</v>
      </c>
      <c r="BB86" s="4">
        <v>17.86</v>
      </c>
      <c r="BC86" s="4">
        <v>1.27</v>
      </c>
      <c r="BD86" s="4">
        <v>11.215999999999999</v>
      </c>
      <c r="BE86" s="4">
        <v>3032.02</v>
      </c>
      <c r="BF86" s="4">
        <v>0.49199999999999999</v>
      </c>
      <c r="BG86" s="4">
        <v>13.749000000000001</v>
      </c>
      <c r="BH86" s="4">
        <v>0.36199999999999999</v>
      </c>
      <c r="BI86" s="4">
        <v>14.11</v>
      </c>
      <c r="BJ86" s="4">
        <v>10.368</v>
      </c>
      <c r="BK86" s="4">
        <v>0.27300000000000002</v>
      </c>
      <c r="BL86" s="4">
        <v>10.641</v>
      </c>
      <c r="BM86" s="4">
        <v>0.69469999999999998</v>
      </c>
      <c r="BQ86" s="4">
        <v>413.459</v>
      </c>
      <c r="BR86" s="4">
        <v>0.17527999999999999</v>
      </c>
      <c r="BS86" s="4">
        <v>-5</v>
      </c>
      <c r="BT86" s="4">
        <v>0.399204</v>
      </c>
      <c r="BU86" s="4">
        <v>4.2833990000000002</v>
      </c>
      <c r="BV86" s="4">
        <v>8.063917</v>
      </c>
    </row>
    <row r="87" spans="1:74" x14ac:dyDescent="0.25">
      <c r="A87" s="2">
        <v>42068</v>
      </c>
      <c r="B87" s="3">
        <v>1.1384259259259261E-2</v>
      </c>
      <c r="C87" s="4">
        <v>11.849</v>
      </c>
      <c r="D87" s="4">
        <v>3.0000000000000001E-3</v>
      </c>
      <c r="E87" s="4">
        <v>30</v>
      </c>
      <c r="F87" s="4">
        <v>469.2</v>
      </c>
      <c r="G87" s="4">
        <v>12.2</v>
      </c>
      <c r="H87" s="4">
        <v>68.7</v>
      </c>
      <c r="J87" s="4">
        <v>2.5499999999999998</v>
      </c>
      <c r="K87" s="4">
        <v>0.89849999999999997</v>
      </c>
      <c r="L87" s="4">
        <v>10.6464</v>
      </c>
      <c r="M87" s="4">
        <v>2.7000000000000001E-3</v>
      </c>
      <c r="N87" s="4">
        <v>421.60570000000001</v>
      </c>
      <c r="O87" s="4">
        <v>10.981299999999999</v>
      </c>
      <c r="P87" s="4">
        <v>432.6</v>
      </c>
      <c r="Q87" s="4">
        <v>317.93509999999998</v>
      </c>
      <c r="R87" s="4">
        <v>8.2810000000000006</v>
      </c>
      <c r="S87" s="4">
        <v>326.2</v>
      </c>
      <c r="T87" s="4">
        <v>68.720699999999994</v>
      </c>
      <c r="W87" s="4">
        <v>0</v>
      </c>
      <c r="X87" s="4">
        <v>2.2953000000000001</v>
      </c>
      <c r="Y87" s="4">
        <v>11.9</v>
      </c>
      <c r="Z87" s="4">
        <v>885</v>
      </c>
      <c r="AA87" s="4">
        <v>915</v>
      </c>
      <c r="AB87" s="4">
        <v>856</v>
      </c>
      <c r="AC87" s="4">
        <v>57</v>
      </c>
      <c r="AD87" s="4">
        <v>5.62</v>
      </c>
      <c r="AE87" s="4">
        <v>0.13</v>
      </c>
      <c r="AF87" s="4">
        <v>991</v>
      </c>
      <c r="AG87" s="4">
        <v>-13</v>
      </c>
      <c r="AH87" s="4">
        <v>17</v>
      </c>
      <c r="AI87" s="4">
        <v>30</v>
      </c>
      <c r="AJ87" s="4">
        <v>191</v>
      </c>
      <c r="AK87" s="4">
        <v>139</v>
      </c>
      <c r="AL87" s="4">
        <v>2.7</v>
      </c>
      <c r="AM87" s="4">
        <v>195</v>
      </c>
      <c r="AN87" s="4" t="s">
        <v>155</v>
      </c>
      <c r="AO87" s="4">
        <v>1</v>
      </c>
      <c r="AP87" s="5">
        <v>0.67798611111111118</v>
      </c>
      <c r="AQ87" s="4">
        <v>47.159111000000003</v>
      </c>
      <c r="AR87" s="4">
        <v>-88.484022999999993</v>
      </c>
      <c r="AS87" s="4">
        <v>303.8</v>
      </c>
      <c r="AT87" s="4">
        <v>27.1</v>
      </c>
      <c r="AU87" s="4">
        <v>12</v>
      </c>
      <c r="AV87" s="4">
        <v>11</v>
      </c>
      <c r="AW87" s="4" t="s">
        <v>208</v>
      </c>
      <c r="AX87" s="4">
        <v>1.287113</v>
      </c>
      <c r="AY87" s="4">
        <v>1.791409</v>
      </c>
      <c r="AZ87" s="4">
        <v>2.2828170000000001</v>
      </c>
      <c r="BA87" s="4">
        <v>14.023</v>
      </c>
      <c r="BB87" s="4">
        <v>17.73</v>
      </c>
      <c r="BC87" s="4">
        <v>1.26</v>
      </c>
      <c r="BD87" s="4">
        <v>11.298999999999999</v>
      </c>
      <c r="BE87" s="4">
        <v>3032.0949999999998</v>
      </c>
      <c r="BF87" s="4">
        <v>0.48899999999999999</v>
      </c>
      <c r="BG87" s="4">
        <v>12.574</v>
      </c>
      <c r="BH87" s="4">
        <v>0.32800000000000001</v>
      </c>
      <c r="BI87" s="4">
        <v>12.901999999999999</v>
      </c>
      <c r="BJ87" s="4">
        <v>9.4819999999999993</v>
      </c>
      <c r="BK87" s="4">
        <v>0.247</v>
      </c>
      <c r="BL87" s="4">
        <v>9.7289999999999992</v>
      </c>
      <c r="BM87" s="4">
        <v>0.6472</v>
      </c>
      <c r="BQ87" s="4">
        <v>475.32299999999998</v>
      </c>
      <c r="BR87" s="4">
        <v>0.20153099999999999</v>
      </c>
      <c r="BS87" s="4">
        <v>-5</v>
      </c>
      <c r="BT87" s="4">
        <v>0.399594</v>
      </c>
      <c r="BU87" s="4">
        <v>4.924925</v>
      </c>
      <c r="BV87" s="4">
        <v>8.0718069999999997</v>
      </c>
    </row>
    <row r="88" spans="1:74" x14ac:dyDescent="0.25">
      <c r="A88" s="2">
        <v>42068</v>
      </c>
      <c r="B88" s="3">
        <v>1.1395833333333334E-2</v>
      </c>
      <c r="C88" s="4">
        <v>11.96</v>
      </c>
      <c r="D88" s="4">
        <v>3.7000000000000002E-3</v>
      </c>
      <c r="E88" s="4">
        <v>36.978296999999998</v>
      </c>
      <c r="F88" s="4">
        <v>438.2</v>
      </c>
      <c r="G88" s="4">
        <v>12.3</v>
      </c>
      <c r="H88" s="4">
        <v>50.1</v>
      </c>
      <c r="J88" s="4">
        <v>2.92</v>
      </c>
      <c r="K88" s="4">
        <v>0.89759999999999995</v>
      </c>
      <c r="L88" s="4">
        <v>10.7354</v>
      </c>
      <c r="M88" s="4">
        <v>3.3E-3</v>
      </c>
      <c r="N88" s="4">
        <v>393.30130000000003</v>
      </c>
      <c r="O88" s="4">
        <v>11.020799999999999</v>
      </c>
      <c r="P88" s="4">
        <v>404.3</v>
      </c>
      <c r="Q88" s="4">
        <v>296.59059999999999</v>
      </c>
      <c r="R88" s="4">
        <v>8.3109000000000002</v>
      </c>
      <c r="S88" s="4">
        <v>304.89999999999998</v>
      </c>
      <c r="T88" s="4">
        <v>50.1</v>
      </c>
      <c r="W88" s="4">
        <v>0</v>
      </c>
      <c r="X88" s="4">
        <v>2.6204999999999998</v>
      </c>
      <c r="Y88" s="4">
        <v>11.9</v>
      </c>
      <c r="Z88" s="4">
        <v>887</v>
      </c>
      <c r="AA88" s="4">
        <v>917</v>
      </c>
      <c r="AB88" s="4">
        <v>856</v>
      </c>
      <c r="AC88" s="4">
        <v>57</v>
      </c>
      <c r="AD88" s="4">
        <v>5.62</v>
      </c>
      <c r="AE88" s="4">
        <v>0.13</v>
      </c>
      <c r="AF88" s="4">
        <v>991</v>
      </c>
      <c r="AG88" s="4">
        <v>-13</v>
      </c>
      <c r="AH88" s="4">
        <v>17</v>
      </c>
      <c r="AI88" s="4">
        <v>30</v>
      </c>
      <c r="AJ88" s="4">
        <v>191</v>
      </c>
      <c r="AK88" s="4">
        <v>139</v>
      </c>
      <c r="AL88" s="4">
        <v>2.7</v>
      </c>
      <c r="AM88" s="4">
        <v>195</v>
      </c>
      <c r="AN88" s="4" t="s">
        <v>155</v>
      </c>
      <c r="AO88" s="4">
        <v>1</v>
      </c>
      <c r="AP88" s="5">
        <v>0.67799768518518511</v>
      </c>
      <c r="AQ88" s="4">
        <v>47.159236999999997</v>
      </c>
      <c r="AR88" s="4">
        <v>-88.484043999999997</v>
      </c>
      <c r="AS88" s="4">
        <v>303.89999999999998</v>
      </c>
      <c r="AT88" s="4">
        <v>28.4</v>
      </c>
      <c r="AU88" s="4">
        <v>12</v>
      </c>
      <c r="AV88" s="4">
        <v>11</v>
      </c>
      <c r="AW88" s="4" t="s">
        <v>208</v>
      </c>
      <c r="AX88" s="4">
        <v>1.6831830000000001</v>
      </c>
      <c r="AY88" s="4">
        <v>2.3747750000000001</v>
      </c>
      <c r="AZ88" s="4">
        <v>2.9705710000000001</v>
      </c>
      <c r="BA88" s="4">
        <v>14.023</v>
      </c>
      <c r="BB88" s="4">
        <v>17.579999999999998</v>
      </c>
      <c r="BC88" s="4">
        <v>1.25</v>
      </c>
      <c r="BD88" s="4">
        <v>11.407</v>
      </c>
      <c r="BE88" s="4">
        <v>3032.373</v>
      </c>
      <c r="BF88" s="4">
        <v>0.59699999999999998</v>
      </c>
      <c r="BG88" s="4">
        <v>11.634</v>
      </c>
      <c r="BH88" s="4">
        <v>0.32600000000000001</v>
      </c>
      <c r="BI88" s="4">
        <v>11.96</v>
      </c>
      <c r="BJ88" s="4">
        <v>8.7729999999999997</v>
      </c>
      <c r="BK88" s="4">
        <v>0.246</v>
      </c>
      <c r="BL88" s="4">
        <v>9.0190000000000001</v>
      </c>
      <c r="BM88" s="4">
        <v>0.46800000000000003</v>
      </c>
      <c r="BQ88" s="4">
        <v>538.20899999999995</v>
      </c>
      <c r="BR88" s="4">
        <v>0.24807199999999999</v>
      </c>
      <c r="BS88" s="4">
        <v>-5</v>
      </c>
      <c r="BT88" s="4">
        <v>0.398202</v>
      </c>
      <c r="BU88" s="4">
        <v>6.0622559999999996</v>
      </c>
      <c r="BV88" s="4">
        <v>8.0436720000000008</v>
      </c>
    </row>
    <row r="89" spans="1:74" x14ac:dyDescent="0.25">
      <c r="A89" s="2">
        <v>42068</v>
      </c>
      <c r="B89" s="3">
        <v>1.1407407407407408E-2</v>
      </c>
      <c r="C89" s="4">
        <v>11.989000000000001</v>
      </c>
      <c r="D89" s="4">
        <v>4.0000000000000001E-3</v>
      </c>
      <c r="E89" s="4">
        <v>40</v>
      </c>
      <c r="F89" s="4">
        <v>423.1</v>
      </c>
      <c r="G89" s="4">
        <v>12.3</v>
      </c>
      <c r="H89" s="4">
        <v>111.9</v>
      </c>
      <c r="J89" s="4">
        <v>3.31</v>
      </c>
      <c r="K89" s="4">
        <v>0.89729999999999999</v>
      </c>
      <c r="L89" s="4">
        <v>10.7584</v>
      </c>
      <c r="M89" s="4">
        <v>3.5999999999999999E-3</v>
      </c>
      <c r="N89" s="4">
        <v>379.64920000000001</v>
      </c>
      <c r="O89" s="4">
        <v>11.037100000000001</v>
      </c>
      <c r="P89" s="4">
        <v>390.7</v>
      </c>
      <c r="Q89" s="4">
        <v>286.2955</v>
      </c>
      <c r="R89" s="4">
        <v>8.3231999999999999</v>
      </c>
      <c r="S89" s="4">
        <v>294.60000000000002</v>
      </c>
      <c r="T89" s="4">
        <v>111.87649999999999</v>
      </c>
      <c r="W89" s="4">
        <v>0</v>
      </c>
      <c r="X89" s="4">
        <v>2.9722</v>
      </c>
      <c r="Y89" s="4">
        <v>11.9</v>
      </c>
      <c r="Z89" s="4">
        <v>889</v>
      </c>
      <c r="AA89" s="4">
        <v>917</v>
      </c>
      <c r="AB89" s="4">
        <v>858</v>
      </c>
      <c r="AC89" s="4">
        <v>57</v>
      </c>
      <c r="AD89" s="4">
        <v>5.62</v>
      </c>
      <c r="AE89" s="4">
        <v>0.13</v>
      </c>
      <c r="AF89" s="4">
        <v>991</v>
      </c>
      <c r="AG89" s="4">
        <v>-13</v>
      </c>
      <c r="AH89" s="4">
        <v>17</v>
      </c>
      <c r="AI89" s="4">
        <v>30</v>
      </c>
      <c r="AJ89" s="4">
        <v>191</v>
      </c>
      <c r="AK89" s="4">
        <v>139</v>
      </c>
      <c r="AL89" s="4">
        <v>2.8</v>
      </c>
      <c r="AM89" s="4">
        <v>195</v>
      </c>
      <c r="AN89" s="4" t="s">
        <v>155</v>
      </c>
      <c r="AO89" s="4">
        <v>1</v>
      </c>
      <c r="AP89" s="5">
        <v>0.67800925925925926</v>
      </c>
      <c r="AQ89" s="4">
        <v>47.15936</v>
      </c>
      <c r="AR89" s="4">
        <v>-88.484054999999998</v>
      </c>
      <c r="AS89" s="4">
        <v>303.89999999999998</v>
      </c>
      <c r="AT89" s="4">
        <v>29.1</v>
      </c>
      <c r="AU89" s="4">
        <v>12</v>
      </c>
      <c r="AV89" s="4">
        <v>11</v>
      </c>
      <c r="AW89" s="4" t="s">
        <v>208</v>
      </c>
      <c r="AX89" s="4">
        <v>1.3168</v>
      </c>
      <c r="AY89" s="4">
        <v>2.1126</v>
      </c>
      <c r="AZ89" s="4">
        <v>2.5209999999999999</v>
      </c>
      <c r="BA89" s="4">
        <v>14.023</v>
      </c>
      <c r="BB89" s="4">
        <v>17.53</v>
      </c>
      <c r="BC89" s="4">
        <v>1.25</v>
      </c>
      <c r="BD89" s="4">
        <v>11.442</v>
      </c>
      <c r="BE89" s="4">
        <v>3030.5329999999999</v>
      </c>
      <c r="BF89" s="4">
        <v>0.64400000000000002</v>
      </c>
      <c r="BG89" s="4">
        <v>11.199</v>
      </c>
      <c r="BH89" s="4">
        <v>0.32600000000000001</v>
      </c>
      <c r="BI89" s="4">
        <v>11.525</v>
      </c>
      <c r="BJ89" s="4">
        <v>8.4450000000000003</v>
      </c>
      <c r="BK89" s="4">
        <v>0.246</v>
      </c>
      <c r="BL89" s="4">
        <v>8.6910000000000007</v>
      </c>
      <c r="BM89" s="4">
        <v>1.0421</v>
      </c>
      <c r="BQ89" s="4">
        <v>608.76900000000001</v>
      </c>
      <c r="BR89" s="4">
        <v>0.28239999999999998</v>
      </c>
      <c r="BS89" s="4">
        <v>-5</v>
      </c>
      <c r="BT89" s="4">
        <v>0.39879999999999999</v>
      </c>
      <c r="BU89" s="4">
        <v>6.9011500000000003</v>
      </c>
      <c r="BV89" s="4">
        <v>8.0557599999999994</v>
      </c>
    </row>
    <row r="90" spans="1:74" x14ac:dyDescent="0.25">
      <c r="A90" s="2">
        <v>42068</v>
      </c>
      <c r="B90" s="3">
        <v>1.1418981481481483E-2</v>
      </c>
      <c r="C90" s="4">
        <v>12.138999999999999</v>
      </c>
      <c r="D90" s="4">
        <v>4.0000000000000001E-3</v>
      </c>
      <c r="E90" s="4">
        <v>40</v>
      </c>
      <c r="F90" s="4">
        <v>468.9</v>
      </c>
      <c r="G90" s="4">
        <v>12.2</v>
      </c>
      <c r="H90" s="4">
        <v>92</v>
      </c>
      <c r="J90" s="4">
        <v>3.6</v>
      </c>
      <c r="K90" s="4">
        <v>0.8962</v>
      </c>
      <c r="L90" s="4">
        <v>10.8795</v>
      </c>
      <c r="M90" s="4">
        <v>3.5999999999999999E-3</v>
      </c>
      <c r="N90" s="4">
        <v>420.24520000000001</v>
      </c>
      <c r="O90" s="4">
        <v>10.9535</v>
      </c>
      <c r="P90" s="4">
        <v>431.2</v>
      </c>
      <c r="Q90" s="4">
        <v>316.9092</v>
      </c>
      <c r="R90" s="4">
        <v>8.2600999999999996</v>
      </c>
      <c r="S90" s="4">
        <v>325.2</v>
      </c>
      <c r="T90" s="4">
        <v>92.033100000000005</v>
      </c>
      <c r="W90" s="4">
        <v>0</v>
      </c>
      <c r="X90" s="4">
        <v>3.2254999999999998</v>
      </c>
      <c r="Y90" s="4">
        <v>11.9</v>
      </c>
      <c r="Z90" s="4">
        <v>889</v>
      </c>
      <c r="AA90" s="4">
        <v>919</v>
      </c>
      <c r="AB90" s="4">
        <v>858</v>
      </c>
      <c r="AC90" s="4">
        <v>57</v>
      </c>
      <c r="AD90" s="4">
        <v>5.62</v>
      </c>
      <c r="AE90" s="4">
        <v>0.13</v>
      </c>
      <c r="AF90" s="4">
        <v>991</v>
      </c>
      <c r="AG90" s="4">
        <v>-13</v>
      </c>
      <c r="AH90" s="4">
        <v>17</v>
      </c>
      <c r="AI90" s="4">
        <v>30</v>
      </c>
      <c r="AJ90" s="4">
        <v>190.8</v>
      </c>
      <c r="AK90" s="4">
        <v>139</v>
      </c>
      <c r="AL90" s="4">
        <v>3</v>
      </c>
      <c r="AM90" s="4">
        <v>195</v>
      </c>
      <c r="AN90" s="4" t="s">
        <v>155</v>
      </c>
      <c r="AO90" s="4">
        <v>1</v>
      </c>
      <c r="AP90" s="5">
        <v>0.67802083333333341</v>
      </c>
      <c r="AQ90" s="4">
        <v>47.159491000000003</v>
      </c>
      <c r="AR90" s="4">
        <v>-88.484053000000003</v>
      </c>
      <c r="AS90" s="4">
        <v>304</v>
      </c>
      <c r="AT90" s="4">
        <v>30.2</v>
      </c>
      <c r="AU90" s="4">
        <v>12</v>
      </c>
      <c r="AV90" s="4">
        <v>10</v>
      </c>
      <c r="AW90" s="4" t="s">
        <v>209</v>
      </c>
      <c r="AX90" s="4">
        <v>1.7789999999999999</v>
      </c>
      <c r="AY90" s="4">
        <v>1.0462</v>
      </c>
      <c r="AZ90" s="4">
        <v>2.8832</v>
      </c>
      <c r="BA90" s="4">
        <v>14.023</v>
      </c>
      <c r="BB90" s="4">
        <v>17.329999999999998</v>
      </c>
      <c r="BC90" s="4">
        <v>1.24</v>
      </c>
      <c r="BD90" s="4">
        <v>11.581</v>
      </c>
      <c r="BE90" s="4">
        <v>3031.009</v>
      </c>
      <c r="BF90" s="4">
        <v>0.63600000000000001</v>
      </c>
      <c r="BG90" s="4">
        <v>12.260999999999999</v>
      </c>
      <c r="BH90" s="4">
        <v>0.32</v>
      </c>
      <c r="BI90" s="4">
        <v>12.58</v>
      </c>
      <c r="BJ90" s="4">
        <v>9.2460000000000004</v>
      </c>
      <c r="BK90" s="4">
        <v>0.24099999999999999</v>
      </c>
      <c r="BL90" s="4">
        <v>9.4870000000000001</v>
      </c>
      <c r="BM90" s="4">
        <v>0.84789999999999999</v>
      </c>
      <c r="BQ90" s="4">
        <v>653.38599999999997</v>
      </c>
      <c r="BR90" s="4">
        <v>0.27140500000000001</v>
      </c>
      <c r="BS90" s="4">
        <v>-5</v>
      </c>
      <c r="BT90" s="4">
        <v>0.39779999999999999</v>
      </c>
      <c r="BU90" s="4">
        <v>6.6324500000000004</v>
      </c>
      <c r="BV90" s="4">
        <v>8.0355640000000008</v>
      </c>
    </row>
    <row r="91" spans="1:74" x14ac:dyDescent="0.25">
      <c r="A91" s="2">
        <v>42068</v>
      </c>
      <c r="B91" s="3">
        <v>1.1430555555555557E-2</v>
      </c>
      <c r="C91" s="4">
        <v>12.14</v>
      </c>
      <c r="D91" s="4">
        <v>4.0000000000000001E-3</v>
      </c>
      <c r="E91" s="4">
        <v>40</v>
      </c>
      <c r="F91" s="4">
        <v>602.79999999999995</v>
      </c>
      <c r="G91" s="4">
        <v>11.2</v>
      </c>
      <c r="H91" s="4">
        <v>71.599999999999994</v>
      </c>
      <c r="J91" s="4">
        <v>3.8</v>
      </c>
      <c r="K91" s="4">
        <v>0.8962</v>
      </c>
      <c r="L91" s="4">
        <v>10.879899999999999</v>
      </c>
      <c r="M91" s="4">
        <v>3.5999999999999999E-3</v>
      </c>
      <c r="N91" s="4">
        <v>540.22410000000002</v>
      </c>
      <c r="O91" s="4">
        <v>10.0085</v>
      </c>
      <c r="P91" s="4">
        <v>550.20000000000005</v>
      </c>
      <c r="Q91" s="4">
        <v>407.38589999999999</v>
      </c>
      <c r="R91" s="4">
        <v>7.5475000000000003</v>
      </c>
      <c r="S91" s="4">
        <v>414.9</v>
      </c>
      <c r="T91" s="4">
        <v>71.555899999999994</v>
      </c>
      <c r="W91" s="4">
        <v>0</v>
      </c>
      <c r="X91" s="4">
        <v>3.4056000000000002</v>
      </c>
      <c r="Y91" s="4">
        <v>11.8</v>
      </c>
      <c r="Z91" s="4">
        <v>887</v>
      </c>
      <c r="AA91" s="4">
        <v>915</v>
      </c>
      <c r="AB91" s="4">
        <v>855</v>
      </c>
      <c r="AC91" s="4">
        <v>57</v>
      </c>
      <c r="AD91" s="4">
        <v>5.62</v>
      </c>
      <c r="AE91" s="4">
        <v>0.13</v>
      </c>
      <c r="AF91" s="4">
        <v>991</v>
      </c>
      <c r="AG91" s="4">
        <v>-13</v>
      </c>
      <c r="AH91" s="4">
        <v>17</v>
      </c>
      <c r="AI91" s="4">
        <v>30</v>
      </c>
      <c r="AJ91" s="4">
        <v>190.2</v>
      </c>
      <c r="AK91" s="4">
        <v>139</v>
      </c>
      <c r="AL91" s="4">
        <v>2.9</v>
      </c>
      <c r="AM91" s="4">
        <v>195</v>
      </c>
      <c r="AN91" s="4" t="s">
        <v>155</v>
      </c>
      <c r="AO91" s="4">
        <v>1</v>
      </c>
      <c r="AP91" s="5">
        <v>0.67803240740740733</v>
      </c>
      <c r="AQ91" s="4">
        <v>47.159613</v>
      </c>
      <c r="AR91" s="4">
        <v>-88.484053000000003</v>
      </c>
      <c r="AS91" s="4">
        <v>304.10000000000002</v>
      </c>
      <c r="AT91" s="4">
        <v>30.3</v>
      </c>
      <c r="AU91" s="4">
        <v>12</v>
      </c>
      <c r="AV91" s="4">
        <v>9</v>
      </c>
      <c r="AW91" s="4" t="s">
        <v>210</v>
      </c>
      <c r="AX91" s="4">
        <v>1.321</v>
      </c>
      <c r="AY91" s="4">
        <v>1.1916</v>
      </c>
      <c r="AZ91" s="4">
        <v>2.9958</v>
      </c>
      <c r="BA91" s="4">
        <v>14.023</v>
      </c>
      <c r="BB91" s="4">
        <v>17.329999999999998</v>
      </c>
      <c r="BC91" s="4">
        <v>1.24</v>
      </c>
      <c r="BD91" s="4">
        <v>11.582000000000001</v>
      </c>
      <c r="BE91" s="4">
        <v>3031.5810000000001</v>
      </c>
      <c r="BF91" s="4">
        <v>0.63600000000000001</v>
      </c>
      <c r="BG91" s="4">
        <v>15.763999999999999</v>
      </c>
      <c r="BH91" s="4">
        <v>0.29199999999999998</v>
      </c>
      <c r="BI91" s="4">
        <v>16.056000000000001</v>
      </c>
      <c r="BJ91" s="4">
        <v>11.887</v>
      </c>
      <c r="BK91" s="4">
        <v>0.22</v>
      </c>
      <c r="BL91" s="4">
        <v>12.108000000000001</v>
      </c>
      <c r="BM91" s="4">
        <v>0.6593</v>
      </c>
      <c r="BQ91" s="4">
        <v>689.97400000000005</v>
      </c>
      <c r="BR91" s="4">
        <v>0.25936799999999999</v>
      </c>
      <c r="BS91" s="4">
        <v>-5</v>
      </c>
      <c r="BT91" s="4">
        <v>0.39739799999999997</v>
      </c>
      <c r="BU91" s="4">
        <v>6.3383060000000002</v>
      </c>
      <c r="BV91" s="4">
        <v>8.0274400000000004</v>
      </c>
    </row>
    <row r="92" spans="1:74" x14ac:dyDescent="0.25">
      <c r="A92" s="2">
        <v>42068</v>
      </c>
      <c r="B92" s="3">
        <v>1.1442129629629628E-2</v>
      </c>
      <c r="C92" s="4">
        <v>12.167</v>
      </c>
      <c r="D92" s="4">
        <v>4.0000000000000001E-3</v>
      </c>
      <c r="E92" s="4">
        <v>40</v>
      </c>
      <c r="F92" s="4">
        <v>670.5</v>
      </c>
      <c r="G92" s="4">
        <v>10.7</v>
      </c>
      <c r="H92" s="4">
        <v>91</v>
      </c>
      <c r="J92" s="4">
        <v>3.9</v>
      </c>
      <c r="K92" s="4">
        <v>0.89600000000000002</v>
      </c>
      <c r="L92" s="4">
        <v>10.900700000000001</v>
      </c>
      <c r="M92" s="4">
        <v>3.5999999999999999E-3</v>
      </c>
      <c r="N92" s="4">
        <v>600.7364</v>
      </c>
      <c r="O92" s="4">
        <v>9.6064000000000007</v>
      </c>
      <c r="P92" s="4">
        <v>610.29999999999995</v>
      </c>
      <c r="Q92" s="4">
        <v>453.01850000000002</v>
      </c>
      <c r="R92" s="4">
        <v>7.2442000000000002</v>
      </c>
      <c r="S92" s="4">
        <v>460.3</v>
      </c>
      <c r="T92" s="4">
        <v>91.025400000000005</v>
      </c>
      <c r="W92" s="4">
        <v>0</v>
      </c>
      <c r="X92" s="4">
        <v>3.4942000000000002</v>
      </c>
      <c r="Y92" s="4">
        <v>11.9</v>
      </c>
      <c r="Z92" s="4">
        <v>887</v>
      </c>
      <c r="AA92" s="4">
        <v>914</v>
      </c>
      <c r="AB92" s="4">
        <v>854</v>
      </c>
      <c r="AC92" s="4">
        <v>57</v>
      </c>
      <c r="AD92" s="4">
        <v>5.62</v>
      </c>
      <c r="AE92" s="4">
        <v>0.13</v>
      </c>
      <c r="AF92" s="4">
        <v>991</v>
      </c>
      <c r="AG92" s="4">
        <v>-13</v>
      </c>
      <c r="AH92" s="4">
        <v>17</v>
      </c>
      <c r="AI92" s="4">
        <v>30</v>
      </c>
      <c r="AJ92" s="4">
        <v>190.8</v>
      </c>
      <c r="AK92" s="4">
        <v>139</v>
      </c>
      <c r="AL92" s="4">
        <v>2.8</v>
      </c>
      <c r="AM92" s="4">
        <v>195</v>
      </c>
      <c r="AN92" s="4" t="s">
        <v>155</v>
      </c>
      <c r="AO92" s="4">
        <v>1</v>
      </c>
      <c r="AP92" s="5">
        <v>0.67804398148148148</v>
      </c>
      <c r="AQ92" s="4">
        <v>47.159618000000002</v>
      </c>
      <c r="AR92" s="4">
        <v>-88.484053000000003</v>
      </c>
      <c r="AS92" s="4">
        <v>304.10000000000002</v>
      </c>
      <c r="AT92" s="4">
        <v>31.8</v>
      </c>
      <c r="AU92" s="4">
        <v>12</v>
      </c>
      <c r="AV92" s="4">
        <v>9</v>
      </c>
      <c r="AW92" s="4" t="s">
        <v>210</v>
      </c>
      <c r="AX92" s="4">
        <v>1.3</v>
      </c>
      <c r="AY92" s="4">
        <v>1.2</v>
      </c>
      <c r="AZ92" s="4">
        <v>3</v>
      </c>
      <c r="BA92" s="4">
        <v>14.023</v>
      </c>
      <c r="BB92" s="4">
        <v>17.29</v>
      </c>
      <c r="BC92" s="4">
        <v>1.23</v>
      </c>
      <c r="BD92" s="4">
        <v>11.613</v>
      </c>
      <c r="BE92" s="4">
        <v>3031.0219999999999</v>
      </c>
      <c r="BF92" s="4">
        <v>0.63400000000000001</v>
      </c>
      <c r="BG92" s="4">
        <v>17.492999999999999</v>
      </c>
      <c r="BH92" s="4">
        <v>0.28000000000000003</v>
      </c>
      <c r="BI92" s="4">
        <v>17.771999999999998</v>
      </c>
      <c r="BJ92" s="4">
        <v>13.191000000000001</v>
      </c>
      <c r="BK92" s="4">
        <v>0.21099999999999999</v>
      </c>
      <c r="BL92" s="4">
        <v>13.401999999999999</v>
      </c>
      <c r="BM92" s="4">
        <v>0.83699999999999997</v>
      </c>
      <c r="BQ92" s="4">
        <v>706.45500000000004</v>
      </c>
      <c r="BR92" s="4">
        <v>0.27882499999999999</v>
      </c>
      <c r="BS92" s="4">
        <v>-5</v>
      </c>
      <c r="BT92" s="4">
        <v>0.39880100000000002</v>
      </c>
      <c r="BU92" s="4">
        <v>6.8137809999999996</v>
      </c>
      <c r="BV92" s="4">
        <v>8.0557759999999998</v>
      </c>
    </row>
    <row r="93" spans="1:74" x14ac:dyDescent="0.25">
      <c r="A93" s="2">
        <v>42068</v>
      </c>
      <c r="B93" s="3">
        <v>1.1453703703703702E-2</v>
      </c>
      <c r="C93" s="4">
        <v>12.215999999999999</v>
      </c>
      <c r="D93" s="4">
        <v>4.0000000000000001E-3</v>
      </c>
      <c r="E93" s="4">
        <v>40</v>
      </c>
      <c r="F93" s="4">
        <v>634.1</v>
      </c>
      <c r="G93" s="4">
        <v>10.6</v>
      </c>
      <c r="H93" s="4">
        <v>50.1</v>
      </c>
      <c r="J93" s="4">
        <v>4</v>
      </c>
      <c r="K93" s="4">
        <v>0.89559999999999995</v>
      </c>
      <c r="L93" s="4">
        <v>10.940899999999999</v>
      </c>
      <c r="M93" s="4">
        <v>3.5999999999999999E-3</v>
      </c>
      <c r="N93" s="4">
        <v>567.9153</v>
      </c>
      <c r="O93" s="4">
        <v>9.4933999999999994</v>
      </c>
      <c r="P93" s="4">
        <v>577.4</v>
      </c>
      <c r="Q93" s="4">
        <v>428.2679</v>
      </c>
      <c r="R93" s="4">
        <v>7.1590999999999996</v>
      </c>
      <c r="S93" s="4">
        <v>435.4</v>
      </c>
      <c r="T93" s="4">
        <v>50.1</v>
      </c>
      <c r="W93" s="4">
        <v>0</v>
      </c>
      <c r="X93" s="4">
        <v>3.5823999999999998</v>
      </c>
      <c r="Y93" s="4">
        <v>11.8</v>
      </c>
      <c r="Z93" s="4">
        <v>886</v>
      </c>
      <c r="AA93" s="4">
        <v>913</v>
      </c>
      <c r="AB93" s="4">
        <v>852</v>
      </c>
      <c r="AC93" s="4">
        <v>57</v>
      </c>
      <c r="AD93" s="4">
        <v>5.62</v>
      </c>
      <c r="AE93" s="4">
        <v>0.13</v>
      </c>
      <c r="AF93" s="4">
        <v>991</v>
      </c>
      <c r="AG93" s="4">
        <v>-13</v>
      </c>
      <c r="AH93" s="4">
        <v>17</v>
      </c>
      <c r="AI93" s="4">
        <v>30</v>
      </c>
      <c r="AJ93" s="4">
        <v>190.2</v>
      </c>
      <c r="AK93" s="4">
        <v>139</v>
      </c>
      <c r="AL93" s="4">
        <v>2.9</v>
      </c>
      <c r="AM93" s="4">
        <v>195</v>
      </c>
      <c r="AN93" s="4" t="s">
        <v>155</v>
      </c>
      <c r="AO93" s="4">
        <v>1</v>
      </c>
      <c r="AP93" s="5">
        <v>0.67804398148148148</v>
      </c>
      <c r="AQ93" s="4">
        <v>47.159880999999999</v>
      </c>
      <c r="AR93" s="4">
        <v>-88.484064000000004</v>
      </c>
      <c r="AS93" s="4">
        <v>305.89999999999998</v>
      </c>
      <c r="AT93" s="4">
        <v>31.9</v>
      </c>
      <c r="AU93" s="4">
        <v>12</v>
      </c>
      <c r="AV93" s="4">
        <v>9</v>
      </c>
      <c r="AW93" s="4" t="s">
        <v>210</v>
      </c>
      <c r="AX93" s="4">
        <v>1.3</v>
      </c>
      <c r="AY93" s="4">
        <v>1.2</v>
      </c>
      <c r="AZ93" s="4">
        <v>3</v>
      </c>
      <c r="BA93" s="4">
        <v>14.023</v>
      </c>
      <c r="BB93" s="4">
        <v>17.23</v>
      </c>
      <c r="BC93" s="4">
        <v>1.23</v>
      </c>
      <c r="BD93" s="4">
        <v>11.656000000000001</v>
      </c>
      <c r="BE93" s="4">
        <v>3032.1320000000001</v>
      </c>
      <c r="BF93" s="4">
        <v>0.63200000000000001</v>
      </c>
      <c r="BG93" s="4">
        <v>16.481999999999999</v>
      </c>
      <c r="BH93" s="4">
        <v>0.27600000000000002</v>
      </c>
      <c r="BI93" s="4">
        <v>16.757999999999999</v>
      </c>
      <c r="BJ93" s="4">
        <v>12.429</v>
      </c>
      <c r="BK93" s="4">
        <v>0.20799999999999999</v>
      </c>
      <c r="BL93" s="4">
        <v>12.637</v>
      </c>
      <c r="BM93" s="4">
        <v>0.4592</v>
      </c>
      <c r="BQ93" s="4">
        <v>721.89400000000001</v>
      </c>
      <c r="BR93" s="4">
        <v>0.25240000000000001</v>
      </c>
      <c r="BS93" s="4">
        <v>-5</v>
      </c>
      <c r="BT93" s="4">
        <v>0.39800000000000002</v>
      </c>
      <c r="BU93" s="4">
        <v>6.1680250000000001</v>
      </c>
      <c r="BV93" s="4">
        <v>8.0396000000000001</v>
      </c>
    </row>
    <row r="94" spans="1:74" x14ac:dyDescent="0.25">
      <c r="A94" s="2">
        <v>42068</v>
      </c>
      <c r="B94" s="3">
        <v>1.1465277777777777E-2</v>
      </c>
      <c r="C94" s="4">
        <v>12.25</v>
      </c>
      <c r="D94" s="4">
        <v>3.3E-3</v>
      </c>
      <c r="E94" s="4">
        <v>33.255626999999997</v>
      </c>
      <c r="F94" s="4">
        <v>611.4</v>
      </c>
      <c r="G94" s="4">
        <v>10.6</v>
      </c>
      <c r="H94" s="4">
        <v>81.099999999999994</v>
      </c>
      <c r="J94" s="4">
        <v>4</v>
      </c>
      <c r="K94" s="4">
        <v>0.89529999999999998</v>
      </c>
      <c r="L94" s="4">
        <v>10.9671</v>
      </c>
      <c r="M94" s="4">
        <v>3.0000000000000001E-3</v>
      </c>
      <c r="N94" s="4">
        <v>547.3646</v>
      </c>
      <c r="O94" s="4">
        <v>9.4899000000000004</v>
      </c>
      <c r="P94" s="4">
        <v>556.9</v>
      </c>
      <c r="Q94" s="4">
        <v>412.7706</v>
      </c>
      <c r="R94" s="4">
        <v>7.1563999999999997</v>
      </c>
      <c r="S94" s="4">
        <v>419.9</v>
      </c>
      <c r="T94" s="4">
        <v>81.110200000000006</v>
      </c>
      <c r="W94" s="4">
        <v>0</v>
      </c>
      <c r="X94" s="4">
        <v>3.5811000000000002</v>
      </c>
      <c r="Y94" s="4">
        <v>11.9</v>
      </c>
      <c r="Z94" s="4">
        <v>886</v>
      </c>
      <c r="AA94" s="4">
        <v>915</v>
      </c>
      <c r="AB94" s="4">
        <v>854</v>
      </c>
      <c r="AC94" s="4">
        <v>57</v>
      </c>
      <c r="AD94" s="4">
        <v>5.62</v>
      </c>
      <c r="AE94" s="4">
        <v>0.13</v>
      </c>
      <c r="AF94" s="4">
        <v>991</v>
      </c>
      <c r="AG94" s="4">
        <v>-13</v>
      </c>
      <c r="AH94" s="4">
        <v>17</v>
      </c>
      <c r="AI94" s="4">
        <v>30</v>
      </c>
      <c r="AJ94" s="4">
        <v>191</v>
      </c>
      <c r="AK94" s="4">
        <v>138.80000000000001</v>
      </c>
      <c r="AL94" s="4">
        <v>2.7</v>
      </c>
      <c r="AM94" s="4">
        <v>195</v>
      </c>
      <c r="AN94" s="4" t="s">
        <v>155</v>
      </c>
      <c r="AO94" s="4">
        <v>2</v>
      </c>
      <c r="AP94" s="5">
        <v>0.67806712962962967</v>
      </c>
      <c r="AQ94" s="4">
        <v>47.160029000000002</v>
      </c>
      <c r="AR94" s="4">
        <v>-88.484076999999999</v>
      </c>
      <c r="AS94" s="4">
        <v>306.60000000000002</v>
      </c>
      <c r="AT94" s="4">
        <v>33</v>
      </c>
      <c r="AU94" s="4">
        <v>12</v>
      </c>
      <c r="AV94" s="4">
        <v>10</v>
      </c>
      <c r="AW94" s="4" t="s">
        <v>211</v>
      </c>
      <c r="AX94" s="4">
        <v>1.3</v>
      </c>
      <c r="AY94" s="4">
        <v>1.2</v>
      </c>
      <c r="AZ94" s="4">
        <v>3</v>
      </c>
      <c r="BA94" s="4">
        <v>14.023</v>
      </c>
      <c r="BB94" s="4">
        <v>17.18</v>
      </c>
      <c r="BC94" s="4">
        <v>1.23</v>
      </c>
      <c r="BD94" s="4">
        <v>11.696999999999999</v>
      </c>
      <c r="BE94" s="4">
        <v>3031.4189999999999</v>
      </c>
      <c r="BF94" s="4">
        <v>0.52400000000000002</v>
      </c>
      <c r="BG94" s="4">
        <v>15.843999999999999</v>
      </c>
      <c r="BH94" s="4">
        <v>0.27500000000000002</v>
      </c>
      <c r="BI94" s="4">
        <v>16.119</v>
      </c>
      <c r="BJ94" s="4">
        <v>11.948</v>
      </c>
      <c r="BK94" s="4">
        <v>0.20699999999999999</v>
      </c>
      <c r="BL94" s="4">
        <v>12.154999999999999</v>
      </c>
      <c r="BM94" s="4">
        <v>0.74139999999999995</v>
      </c>
      <c r="BQ94" s="4">
        <v>719.72799999999995</v>
      </c>
      <c r="BR94" s="4">
        <v>0.24298500000000001</v>
      </c>
      <c r="BS94" s="4">
        <v>-5</v>
      </c>
      <c r="BT94" s="4">
        <v>0.39820100000000003</v>
      </c>
      <c r="BU94" s="4">
        <v>5.9379439999999999</v>
      </c>
      <c r="BV94" s="4">
        <v>8.0436599999999991</v>
      </c>
    </row>
    <row r="95" spans="1:74" x14ac:dyDescent="0.25">
      <c r="A95" s="2">
        <v>42068</v>
      </c>
      <c r="B95" s="3">
        <v>1.1476851851851851E-2</v>
      </c>
      <c r="C95" s="4">
        <v>12.231999999999999</v>
      </c>
      <c r="D95" s="4">
        <v>3.0000000000000001E-3</v>
      </c>
      <c r="E95" s="4">
        <v>30</v>
      </c>
      <c r="F95" s="4">
        <v>628</v>
      </c>
      <c r="G95" s="4">
        <v>10.7</v>
      </c>
      <c r="H95" s="4">
        <v>57.9</v>
      </c>
      <c r="J95" s="4">
        <v>4</v>
      </c>
      <c r="K95" s="4">
        <v>0.89549999999999996</v>
      </c>
      <c r="L95" s="4">
        <v>10.9534</v>
      </c>
      <c r="M95" s="4">
        <v>2.7000000000000001E-3</v>
      </c>
      <c r="N95" s="4">
        <v>562.34879999999998</v>
      </c>
      <c r="O95" s="4">
        <v>9.5814000000000004</v>
      </c>
      <c r="P95" s="4">
        <v>571.9</v>
      </c>
      <c r="Q95" s="4">
        <v>424.0702</v>
      </c>
      <c r="R95" s="4">
        <v>7.2253999999999996</v>
      </c>
      <c r="S95" s="4">
        <v>431.3</v>
      </c>
      <c r="T95" s="4">
        <v>57.850499999999997</v>
      </c>
      <c r="W95" s="4">
        <v>0</v>
      </c>
      <c r="X95" s="4">
        <v>3.5817999999999999</v>
      </c>
      <c r="Y95" s="4">
        <v>11.9</v>
      </c>
      <c r="Z95" s="4">
        <v>885</v>
      </c>
      <c r="AA95" s="4">
        <v>914</v>
      </c>
      <c r="AB95" s="4">
        <v>855</v>
      </c>
      <c r="AC95" s="4">
        <v>57</v>
      </c>
      <c r="AD95" s="4">
        <v>5.62</v>
      </c>
      <c r="AE95" s="4">
        <v>0.13</v>
      </c>
      <c r="AF95" s="4">
        <v>991</v>
      </c>
      <c r="AG95" s="4">
        <v>-13</v>
      </c>
      <c r="AH95" s="4">
        <v>16.795204999999999</v>
      </c>
      <c r="AI95" s="4">
        <v>30</v>
      </c>
      <c r="AJ95" s="4">
        <v>191</v>
      </c>
      <c r="AK95" s="4">
        <v>138.19999999999999</v>
      </c>
      <c r="AL95" s="4">
        <v>2.8</v>
      </c>
      <c r="AM95" s="4">
        <v>195</v>
      </c>
      <c r="AN95" s="4" t="s">
        <v>155</v>
      </c>
      <c r="AO95" s="4">
        <v>2</v>
      </c>
      <c r="AP95" s="5">
        <v>0.6780787037037036</v>
      </c>
      <c r="AQ95" s="4">
        <v>47.160170999999998</v>
      </c>
      <c r="AR95" s="4">
        <v>-88.484080000000006</v>
      </c>
      <c r="AS95" s="4">
        <v>306.89999999999998</v>
      </c>
      <c r="AT95" s="4">
        <v>33.700000000000003</v>
      </c>
      <c r="AU95" s="4">
        <v>12</v>
      </c>
      <c r="AV95" s="4">
        <v>10</v>
      </c>
      <c r="AW95" s="4" t="s">
        <v>211</v>
      </c>
      <c r="AX95" s="4">
        <v>1.3</v>
      </c>
      <c r="AY95" s="4">
        <v>1.2958000000000001</v>
      </c>
      <c r="AZ95" s="4">
        <v>2.5209999999999999</v>
      </c>
      <c r="BA95" s="4">
        <v>14.023</v>
      </c>
      <c r="BB95" s="4">
        <v>17.21</v>
      </c>
      <c r="BC95" s="4">
        <v>1.23</v>
      </c>
      <c r="BD95" s="4">
        <v>11.673999999999999</v>
      </c>
      <c r="BE95" s="4">
        <v>3032.1559999999999</v>
      </c>
      <c r="BF95" s="4">
        <v>0.47299999999999998</v>
      </c>
      <c r="BG95" s="4">
        <v>16.302</v>
      </c>
      <c r="BH95" s="4">
        <v>0.27800000000000002</v>
      </c>
      <c r="BI95" s="4">
        <v>16.579999999999998</v>
      </c>
      <c r="BJ95" s="4">
        <v>12.294</v>
      </c>
      <c r="BK95" s="4">
        <v>0.20899999999999999</v>
      </c>
      <c r="BL95" s="4">
        <v>12.503</v>
      </c>
      <c r="BM95" s="4">
        <v>0.52959999999999996</v>
      </c>
      <c r="BQ95" s="4">
        <v>720.95600000000002</v>
      </c>
      <c r="BR95" s="4">
        <v>0.23386699999999999</v>
      </c>
      <c r="BS95" s="4">
        <v>-5</v>
      </c>
      <c r="BT95" s="4">
        <v>0.39838600000000002</v>
      </c>
      <c r="BU95" s="4">
        <v>5.715128</v>
      </c>
      <c r="BV95" s="4">
        <v>8.0473890000000008</v>
      </c>
    </row>
    <row r="96" spans="1:74" x14ac:dyDescent="0.25">
      <c r="A96" s="2">
        <v>42068</v>
      </c>
      <c r="B96" s="3">
        <v>1.1488425925925925E-2</v>
      </c>
      <c r="C96" s="4">
        <v>12.14</v>
      </c>
      <c r="D96" s="4">
        <v>3.3E-3</v>
      </c>
      <c r="E96" s="4">
        <v>33.288925999999996</v>
      </c>
      <c r="F96" s="4">
        <v>640</v>
      </c>
      <c r="G96" s="4">
        <v>10.7</v>
      </c>
      <c r="H96" s="4">
        <v>61.6</v>
      </c>
      <c r="J96" s="4">
        <v>4</v>
      </c>
      <c r="K96" s="4">
        <v>0.8962</v>
      </c>
      <c r="L96" s="4">
        <v>10.879799999999999</v>
      </c>
      <c r="M96" s="4">
        <v>3.0000000000000001E-3</v>
      </c>
      <c r="N96" s="4">
        <v>573.54690000000005</v>
      </c>
      <c r="O96" s="4">
        <v>9.5890000000000004</v>
      </c>
      <c r="P96" s="4">
        <v>583.1</v>
      </c>
      <c r="Q96" s="4">
        <v>432.51479999999998</v>
      </c>
      <c r="R96" s="4">
        <v>7.2310999999999996</v>
      </c>
      <c r="S96" s="4">
        <v>439.7</v>
      </c>
      <c r="T96" s="4">
        <v>61.561500000000002</v>
      </c>
      <c r="W96" s="4">
        <v>0</v>
      </c>
      <c r="X96" s="4">
        <v>3.5847000000000002</v>
      </c>
      <c r="Y96" s="4">
        <v>11.8</v>
      </c>
      <c r="Z96" s="4">
        <v>886</v>
      </c>
      <c r="AA96" s="4">
        <v>915</v>
      </c>
      <c r="AB96" s="4">
        <v>855</v>
      </c>
      <c r="AC96" s="4">
        <v>57</v>
      </c>
      <c r="AD96" s="4">
        <v>5.62</v>
      </c>
      <c r="AE96" s="4">
        <v>0.13</v>
      </c>
      <c r="AF96" s="4">
        <v>991</v>
      </c>
      <c r="AG96" s="4">
        <v>-13</v>
      </c>
      <c r="AH96" s="4">
        <v>16</v>
      </c>
      <c r="AI96" s="4">
        <v>30</v>
      </c>
      <c r="AJ96" s="4">
        <v>191</v>
      </c>
      <c r="AK96" s="4">
        <v>139</v>
      </c>
      <c r="AL96" s="4">
        <v>2.7</v>
      </c>
      <c r="AM96" s="4">
        <v>195</v>
      </c>
      <c r="AN96" s="4" t="s">
        <v>155</v>
      </c>
      <c r="AO96" s="4">
        <v>2</v>
      </c>
      <c r="AP96" s="5">
        <v>0.67809027777777775</v>
      </c>
      <c r="AQ96" s="4">
        <v>47.160311999999998</v>
      </c>
      <c r="AR96" s="4">
        <v>-88.484072999999995</v>
      </c>
      <c r="AS96" s="4">
        <v>307.10000000000002</v>
      </c>
      <c r="AT96" s="4">
        <v>34.1</v>
      </c>
      <c r="AU96" s="4">
        <v>12</v>
      </c>
      <c r="AV96" s="4">
        <v>10</v>
      </c>
      <c r="AW96" s="4" t="s">
        <v>211</v>
      </c>
      <c r="AX96" s="4">
        <v>1.3</v>
      </c>
      <c r="AY96" s="4">
        <v>1.3957999999999999</v>
      </c>
      <c r="AZ96" s="4">
        <v>2.5</v>
      </c>
      <c r="BA96" s="4">
        <v>14.023</v>
      </c>
      <c r="BB96" s="4">
        <v>17.329999999999998</v>
      </c>
      <c r="BC96" s="4">
        <v>1.24</v>
      </c>
      <c r="BD96" s="4">
        <v>11.586</v>
      </c>
      <c r="BE96" s="4">
        <v>3032.0279999999998</v>
      </c>
      <c r="BF96" s="4">
        <v>0.52900000000000003</v>
      </c>
      <c r="BG96" s="4">
        <v>16.739000000000001</v>
      </c>
      <c r="BH96" s="4">
        <v>0.28000000000000003</v>
      </c>
      <c r="BI96" s="4">
        <v>17.018000000000001</v>
      </c>
      <c r="BJ96" s="4">
        <v>12.622999999999999</v>
      </c>
      <c r="BK96" s="4">
        <v>0.21099999999999999</v>
      </c>
      <c r="BL96" s="4">
        <v>12.834</v>
      </c>
      <c r="BM96" s="4">
        <v>0.56730000000000003</v>
      </c>
      <c r="BQ96" s="4">
        <v>726.37400000000002</v>
      </c>
      <c r="BR96" s="4">
        <v>0.245611</v>
      </c>
      <c r="BS96" s="4">
        <v>-5</v>
      </c>
      <c r="BT96" s="4">
        <v>0.39681499999999997</v>
      </c>
      <c r="BU96" s="4">
        <v>6.002129</v>
      </c>
      <c r="BV96" s="4">
        <v>8.0156670000000005</v>
      </c>
    </row>
    <row r="97" spans="1:74" x14ac:dyDescent="0.25">
      <c r="A97" s="2">
        <v>42068</v>
      </c>
      <c r="B97" s="3">
        <v>1.1499999999999998E-2</v>
      </c>
      <c r="C97" s="4">
        <v>12.122999999999999</v>
      </c>
      <c r="D97" s="4">
        <v>4.0000000000000001E-3</v>
      </c>
      <c r="E97" s="4">
        <v>40</v>
      </c>
      <c r="F97" s="4">
        <v>635.9</v>
      </c>
      <c r="G97" s="4">
        <v>10.6</v>
      </c>
      <c r="H97" s="4">
        <v>94.2</v>
      </c>
      <c r="J97" s="4">
        <v>3.95</v>
      </c>
      <c r="K97" s="4">
        <v>0.89629999999999999</v>
      </c>
      <c r="L97" s="4">
        <v>10.865600000000001</v>
      </c>
      <c r="M97" s="4">
        <v>3.5999999999999999E-3</v>
      </c>
      <c r="N97" s="4">
        <v>569.95259999999996</v>
      </c>
      <c r="O97" s="4">
        <v>9.5007000000000001</v>
      </c>
      <c r="P97" s="4">
        <v>579.5</v>
      </c>
      <c r="Q97" s="4">
        <v>429.80430000000001</v>
      </c>
      <c r="R97" s="4">
        <v>7.1645000000000003</v>
      </c>
      <c r="S97" s="4">
        <v>437</v>
      </c>
      <c r="T97" s="4">
        <v>94.231899999999996</v>
      </c>
      <c r="W97" s="4">
        <v>0</v>
      </c>
      <c r="X97" s="4">
        <v>3.5362</v>
      </c>
      <c r="Y97" s="4">
        <v>11.8</v>
      </c>
      <c r="Z97" s="4">
        <v>888</v>
      </c>
      <c r="AA97" s="4">
        <v>918</v>
      </c>
      <c r="AB97" s="4">
        <v>857</v>
      </c>
      <c r="AC97" s="4">
        <v>57</v>
      </c>
      <c r="AD97" s="4">
        <v>5.62</v>
      </c>
      <c r="AE97" s="4">
        <v>0.13</v>
      </c>
      <c r="AF97" s="4">
        <v>991</v>
      </c>
      <c r="AG97" s="4">
        <v>-13</v>
      </c>
      <c r="AH97" s="4">
        <v>16</v>
      </c>
      <c r="AI97" s="4">
        <v>30</v>
      </c>
      <c r="AJ97" s="4">
        <v>191</v>
      </c>
      <c r="AK97" s="4">
        <v>139</v>
      </c>
      <c r="AL97" s="4">
        <v>2.8</v>
      </c>
      <c r="AM97" s="4">
        <v>195</v>
      </c>
      <c r="AN97" s="4" t="s">
        <v>155</v>
      </c>
      <c r="AO97" s="4">
        <v>2</v>
      </c>
      <c r="AP97" s="5">
        <v>0.6781018518518519</v>
      </c>
      <c r="AQ97" s="4">
        <v>47.160449</v>
      </c>
      <c r="AR97" s="4">
        <v>-88.484065000000001</v>
      </c>
      <c r="AS97" s="4">
        <v>307.39999999999998</v>
      </c>
      <c r="AT97" s="4">
        <v>34.1</v>
      </c>
      <c r="AU97" s="4">
        <v>12</v>
      </c>
      <c r="AV97" s="4">
        <v>10</v>
      </c>
      <c r="AW97" s="4" t="s">
        <v>211</v>
      </c>
      <c r="AX97" s="4">
        <v>1.3</v>
      </c>
      <c r="AY97" s="4">
        <v>1.5915999999999999</v>
      </c>
      <c r="AZ97" s="4">
        <v>2.5</v>
      </c>
      <c r="BA97" s="4">
        <v>14.023</v>
      </c>
      <c r="BB97" s="4">
        <v>17.350000000000001</v>
      </c>
      <c r="BC97" s="4">
        <v>1.24</v>
      </c>
      <c r="BD97" s="4">
        <v>11.571</v>
      </c>
      <c r="BE97" s="4">
        <v>3030.9569999999999</v>
      </c>
      <c r="BF97" s="4">
        <v>0.63700000000000001</v>
      </c>
      <c r="BG97" s="4">
        <v>16.649999999999999</v>
      </c>
      <c r="BH97" s="4">
        <v>0.27800000000000002</v>
      </c>
      <c r="BI97" s="4">
        <v>16.927</v>
      </c>
      <c r="BJ97" s="4">
        <v>12.555999999999999</v>
      </c>
      <c r="BK97" s="4">
        <v>0.20899999999999999</v>
      </c>
      <c r="BL97" s="4">
        <v>12.765000000000001</v>
      </c>
      <c r="BM97" s="4">
        <v>0.86929999999999996</v>
      </c>
      <c r="BQ97" s="4">
        <v>717.23599999999999</v>
      </c>
      <c r="BR97" s="4">
        <v>0.25347599999999998</v>
      </c>
      <c r="BS97" s="4">
        <v>-5</v>
      </c>
      <c r="BT97" s="4">
        <v>0.399594</v>
      </c>
      <c r="BU97" s="4">
        <v>6.1943080000000004</v>
      </c>
      <c r="BV97" s="4">
        <v>8.0718069999999997</v>
      </c>
    </row>
    <row r="98" spans="1:74" x14ac:dyDescent="0.25">
      <c r="A98" s="2">
        <v>42068</v>
      </c>
      <c r="B98" s="3">
        <v>1.1511574074074075E-2</v>
      </c>
      <c r="C98" s="4">
        <v>12.12</v>
      </c>
      <c r="D98" s="4">
        <v>4.0000000000000001E-3</v>
      </c>
      <c r="E98" s="4">
        <v>40</v>
      </c>
      <c r="F98" s="4">
        <v>654</v>
      </c>
      <c r="G98" s="4">
        <v>10.6</v>
      </c>
      <c r="H98" s="4">
        <v>90.2</v>
      </c>
      <c r="J98" s="4">
        <v>3.9</v>
      </c>
      <c r="K98" s="4">
        <v>0.89629999999999999</v>
      </c>
      <c r="L98" s="4">
        <v>10.8635</v>
      </c>
      <c r="M98" s="4">
        <v>3.5999999999999999E-3</v>
      </c>
      <c r="N98" s="4">
        <v>586.1635</v>
      </c>
      <c r="O98" s="4">
        <v>9.5009999999999994</v>
      </c>
      <c r="P98" s="4">
        <v>595.70000000000005</v>
      </c>
      <c r="Q98" s="4">
        <v>442.029</v>
      </c>
      <c r="R98" s="4">
        <v>7.1647999999999996</v>
      </c>
      <c r="S98" s="4">
        <v>449.2</v>
      </c>
      <c r="T98" s="4">
        <v>90.2</v>
      </c>
      <c r="W98" s="4">
        <v>0</v>
      </c>
      <c r="X98" s="4">
        <v>3.4956999999999998</v>
      </c>
      <c r="Y98" s="4">
        <v>11.8</v>
      </c>
      <c r="Z98" s="4">
        <v>890</v>
      </c>
      <c r="AA98" s="4">
        <v>919</v>
      </c>
      <c r="AB98" s="4">
        <v>859</v>
      </c>
      <c r="AC98" s="4">
        <v>57</v>
      </c>
      <c r="AD98" s="4">
        <v>5.62</v>
      </c>
      <c r="AE98" s="4">
        <v>0.13</v>
      </c>
      <c r="AF98" s="4">
        <v>991</v>
      </c>
      <c r="AG98" s="4">
        <v>-13</v>
      </c>
      <c r="AH98" s="4">
        <v>16.201798</v>
      </c>
      <c r="AI98" s="4">
        <v>30</v>
      </c>
      <c r="AJ98" s="4">
        <v>191</v>
      </c>
      <c r="AK98" s="4">
        <v>138.80000000000001</v>
      </c>
      <c r="AL98" s="4">
        <v>2.8</v>
      </c>
      <c r="AM98" s="4">
        <v>195</v>
      </c>
      <c r="AN98" s="4" t="s">
        <v>155</v>
      </c>
      <c r="AO98" s="4">
        <v>2</v>
      </c>
      <c r="AP98" s="5">
        <v>0.67811342592592594</v>
      </c>
      <c r="AQ98" s="4">
        <v>47.160590999999997</v>
      </c>
      <c r="AR98" s="4">
        <v>-88.483984000000007</v>
      </c>
      <c r="AS98" s="4">
        <v>307.5</v>
      </c>
      <c r="AT98" s="4">
        <v>34.4</v>
      </c>
      <c r="AU98" s="4">
        <v>12</v>
      </c>
      <c r="AV98" s="4">
        <v>10</v>
      </c>
      <c r="AW98" s="4" t="s">
        <v>211</v>
      </c>
      <c r="AX98" s="4">
        <v>1.3</v>
      </c>
      <c r="AY98" s="4">
        <v>1.6</v>
      </c>
      <c r="AZ98" s="4">
        <v>2.5</v>
      </c>
      <c r="BA98" s="4">
        <v>14.023</v>
      </c>
      <c r="BB98" s="4">
        <v>17.350000000000001</v>
      </c>
      <c r="BC98" s="4">
        <v>1.24</v>
      </c>
      <c r="BD98" s="4">
        <v>11.567</v>
      </c>
      <c r="BE98" s="4">
        <v>3031.0709999999999</v>
      </c>
      <c r="BF98" s="4">
        <v>0.63700000000000001</v>
      </c>
      <c r="BG98" s="4">
        <v>17.126999999999999</v>
      </c>
      <c r="BH98" s="4">
        <v>0.27800000000000002</v>
      </c>
      <c r="BI98" s="4">
        <v>17.405000000000001</v>
      </c>
      <c r="BJ98" s="4">
        <v>12.916</v>
      </c>
      <c r="BK98" s="4">
        <v>0.20899999999999999</v>
      </c>
      <c r="BL98" s="4">
        <v>13.125</v>
      </c>
      <c r="BM98" s="4">
        <v>0.83230000000000004</v>
      </c>
      <c r="BQ98" s="4">
        <v>709.18</v>
      </c>
      <c r="BR98" s="4">
        <v>0.27802700000000002</v>
      </c>
      <c r="BS98" s="4">
        <v>-5</v>
      </c>
      <c r="BT98" s="4">
        <v>0.398202</v>
      </c>
      <c r="BU98" s="4">
        <v>6.7942850000000004</v>
      </c>
      <c r="BV98" s="4">
        <v>8.0436759999999996</v>
      </c>
    </row>
    <row r="99" spans="1:74" x14ac:dyDescent="0.25">
      <c r="A99" s="2">
        <v>42068</v>
      </c>
      <c r="B99" s="3">
        <v>1.1523148148148149E-2</v>
      </c>
      <c r="C99" s="4">
        <v>12.019</v>
      </c>
      <c r="D99" s="4">
        <v>4.0000000000000001E-3</v>
      </c>
      <c r="E99" s="4">
        <v>40</v>
      </c>
      <c r="F99" s="4">
        <v>656.8</v>
      </c>
      <c r="G99" s="4">
        <v>10.6</v>
      </c>
      <c r="H99" s="4">
        <v>100.2</v>
      </c>
      <c r="J99" s="4">
        <v>3.9</v>
      </c>
      <c r="K99" s="4">
        <v>0.8972</v>
      </c>
      <c r="L99" s="4">
        <v>10.782500000000001</v>
      </c>
      <c r="M99" s="4">
        <v>3.5999999999999999E-3</v>
      </c>
      <c r="N99" s="4">
        <v>589.26980000000003</v>
      </c>
      <c r="O99" s="4">
        <v>9.5098000000000003</v>
      </c>
      <c r="P99" s="4">
        <v>598.79999999999995</v>
      </c>
      <c r="Q99" s="4">
        <v>444.37150000000003</v>
      </c>
      <c r="R99" s="4">
        <v>7.1714000000000002</v>
      </c>
      <c r="S99" s="4">
        <v>451.5</v>
      </c>
      <c r="T99" s="4">
        <v>100.2</v>
      </c>
      <c r="W99" s="4">
        <v>0</v>
      </c>
      <c r="X99" s="4">
        <v>3.4988999999999999</v>
      </c>
      <c r="Y99" s="4">
        <v>11.8</v>
      </c>
      <c r="Z99" s="4">
        <v>890</v>
      </c>
      <c r="AA99" s="4">
        <v>916</v>
      </c>
      <c r="AB99" s="4">
        <v>857</v>
      </c>
      <c r="AC99" s="4">
        <v>57</v>
      </c>
      <c r="AD99" s="4">
        <v>5.62</v>
      </c>
      <c r="AE99" s="4">
        <v>0.13</v>
      </c>
      <c r="AF99" s="4">
        <v>991</v>
      </c>
      <c r="AG99" s="4">
        <v>-13</v>
      </c>
      <c r="AH99" s="4">
        <v>17</v>
      </c>
      <c r="AI99" s="4">
        <v>30</v>
      </c>
      <c r="AJ99" s="4">
        <v>191</v>
      </c>
      <c r="AK99" s="4">
        <v>138.19999999999999</v>
      </c>
      <c r="AL99" s="4">
        <v>2.9</v>
      </c>
      <c r="AM99" s="4">
        <v>195</v>
      </c>
      <c r="AN99" s="4" t="s">
        <v>155</v>
      </c>
      <c r="AO99" s="4">
        <v>2</v>
      </c>
      <c r="AP99" s="5">
        <v>0.67812499999999998</v>
      </c>
      <c r="AQ99" s="4">
        <v>47.160727000000001</v>
      </c>
      <c r="AR99" s="4">
        <v>-88.483901000000003</v>
      </c>
      <c r="AS99" s="4">
        <v>308</v>
      </c>
      <c r="AT99" s="4">
        <v>34.6</v>
      </c>
      <c r="AU99" s="4">
        <v>12</v>
      </c>
      <c r="AV99" s="4">
        <v>10</v>
      </c>
      <c r="AW99" s="4" t="s">
        <v>211</v>
      </c>
      <c r="AX99" s="4">
        <v>1.3957999999999999</v>
      </c>
      <c r="AY99" s="4">
        <v>2.0790000000000002</v>
      </c>
      <c r="AZ99" s="4">
        <v>2.9790000000000001</v>
      </c>
      <c r="BA99" s="4">
        <v>14.023</v>
      </c>
      <c r="BB99" s="4">
        <v>17.489999999999998</v>
      </c>
      <c r="BC99" s="4">
        <v>1.25</v>
      </c>
      <c r="BD99" s="4">
        <v>11.464</v>
      </c>
      <c r="BE99" s="4">
        <v>3030.846</v>
      </c>
      <c r="BF99" s="4">
        <v>0.64200000000000002</v>
      </c>
      <c r="BG99" s="4">
        <v>17.346</v>
      </c>
      <c r="BH99" s="4">
        <v>0.28000000000000003</v>
      </c>
      <c r="BI99" s="4">
        <v>17.626000000000001</v>
      </c>
      <c r="BJ99" s="4">
        <v>13.081</v>
      </c>
      <c r="BK99" s="4">
        <v>0.21099999999999999</v>
      </c>
      <c r="BL99" s="4">
        <v>13.292</v>
      </c>
      <c r="BM99" s="4">
        <v>0.93140000000000001</v>
      </c>
      <c r="BQ99" s="4">
        <v>715.11400000000003</v>
      </c>
      <c r="BR99" s="4">
        <v>0.29803200000000002</v>
      </c>
      <c r="BS99" s="4">
        <v>-5</v>
      </c>
      <c r="BT99" s="4">
        <v>0.39920099999999997</v>
      </c>
      <c r="BU99" s="4">
        <v>7.283156</v>
      </c>
      <c r="BV99" s="4">
        <v>8.0638559999999995</v>
      </c>
    </row>
    <row r="100" spans="1:74" x14ac:dyDescent="0.25">
      <c r="A100" s="2">
        <v>42068</v>
      </c>
      <c r="B100" s="3">
        <v>1.1534722222222222E-2</v>
      </c>
      <c r="C100" s="4">
        <v>11.93</v>
      </c>
      <c r="D100" s="4">
        <v>4.7000000000000002E-3</v>
      </c>
      <c r="E100" s="4">
        <v>46.723027000000002</v>
      </c>
      <c r="F100" s="4">
        <v>656.9</v>
      </c>
      <c r="G100" s="4">
        <v>12.5</v>
      </c>
      <c r="H100" s="4">
        <v>94.4</v>
      </c>
      <c r="J100" s="4">
        <v>3.9</v>
      </c>
      <c r="K100" s="4">
        <v>0.89790000000000003</v>
      </c>
      <c r="L100" s="4">
        <v>10.7117</v>
      </c>
      <c r="M100" s="4">
        <v>4.1999999999999997E-3</v>
      </c>
      <c r="N100" s="4">
        <v>589.77930000000003</v>
      </c>
      <c r="O100" s="4">
        <v>11.198</v>
      </c>
      <c r="P100" s="4">
        <v>601</v>
      </c>
      <c r="Q100" s="4">
        <v>444.75749999999999</v>
      </c>
      <c r="R100" s="4">
        <v>8.4444999999999997</v>
      </c>
      <c r="S100" s="4">
        <v>453.2</v>
      </c>
      <c r="T100" s="4">
        <v>94.361699999999999</v>
      </c>
      <c r="W100" s="4">
        <v>0</v>
      </c>
      <c r="X100" s="4">
        <v>3.5015999999999998</v>
      </c>
      <c r="Y100" s="4">
        <v>11.9</v>
      </c>
      <c r="Z100" s="4">
        <v>889</v>
      </c>
      <c r="AA100" s="4">
        <v>913</v>
      </c>
      <c r="AB100" s="4">
        <v>858</v>
      </c>
      <c r="AC100" s="4">
        <v>57</v>
      </c>
      <c r="AD100" s="4">
        <v>5.62</v>
      </c>
      <c r="AE100" s="4">
        <v>0.13</v>
      </c>
      <c r="AF100" s="4">
        <v>991</v>
      </c>
      <c r="AG100" s="4">
        <v>-13</v>
      </c>
      <c r="AH100" s="4">
        <v>17</v>
      </c>
      <c r="AI100" s="4">
        <v>30</v>
      </c>
      <c r="AJ100" s="4">
        <v>191</v>
      </c>
      <c r="AK100" s="4">
        <v>138.80000000000001</v>
      </c>
      <c r="AL100" s="4">
        <v>2.9</v>
      </c>
      <c r="AM100" s="4">
        <v>195</v>
      </c>
      <c r="AN100" s="4" t="s">
        <v>155</v>
      </c>
      <c r="AO100" s="4">
        <v>2</v>
      </c>
      <c r="AP100" s="5">
        <v>0.67813657407407402</v>
      </c>
      <c r="AQ100" s="4">
        <v>47.160876999999999</v>
      </c>
      <c r="AR100" s="4">
        <v>-88.483863999999997</v>
      </c>
      <c r="AS100" s="4">
        <v>308.60000000000002</v>
      </c>
      <c r="AT100" s="4">
        <v>35.700000000000003</v>
      </c>
      <c r="AU100" s="4">
        <v>12</v>
      </c>
      <c r="AV100" s="4">
        <v>10</v>
      </c>
      <c r="AW100" s="4" t="s">
        <v>211</v>
      </c>
      <c r="AX100" s="4">
        <v>1.3042</v>
      </c>
      <c r="AY100" s="4">
        <v>2.1</v>
      </c>
      <c r="AZ100" s="4">
        <v>2.5209999999999999</v>
      </c>
      <c r="BA100" s="4">
        <v>14.023</v>
      </c>
      <c r="BB100" s="4">
        <v>17.61</v>
      </c>
      <c r="BC100" s="4">
        <v>1.26</v>
      </c>
      <c r="BD100" s="4">
        <v>11.377000000000001</v>
      </c>
      <c r="BE100" s="4">
        <v>3030.8879999999999</v>
      </c>
      <c r="BF100" s="4">
        <v>0.755</v>
      </c>
      <c r="BG100" s="4">
        <v>17.475999999999999</v>
      </c>
      <c r="BH100" s="4">
        <v>0.33200000000000002</v>
      </c>
      <c r="BI100" s="4">
        <v>17.808</v>
      </c>
      <c r="BJ100" s="4">
        <v>13.179</v>
      </c>
      <c r="BK100" s="4">
        <v>0.25</v>
      </c>
      <c r="BL100" s="4">
        <v>13.429</v>
      </c>
      <c r="BM100" s="4">
        <v>0.88290000000000002</v>
      </c>
      <c r="BQ100" s="4">
        <v>720.41200000000003</v>
      </c>
      <c r="BR100" s="4">
        <v>0.33019999999999999</v>
      </c>
      <c r="BS100" s="4">
        <v>-5</v>
      </c>
      <c r="BT100" s="4">
        <v>0.39960000000000001</v>
      </c>
      <c r="BU100" s="4">
        <v>8.0692620000000002</v>
      </c>
      <c r="BV100" s="4">
        <v>8.0719200000000004</v>
      </c>
    </row>
    <row r="101" spans="1:74" x14ac:dyDescent="0.25">
      <c r="A101" s="2">
        <v>42068</v>
      </c>
      <c r="B101" s="3">
        <v>1.1546296296296296E-2</v>
      </c>
      <c r="C101" s="4">
        <v>11.98</v>
      </c>
      <c r="D101" s="4">
        <v>5.0000000000000001E-3</v>
      </c>
      <c r="E101" s="4">
        <v>50</v>
      </c>
      <c r="F101" s="4">
        <v>741.9</v>
      </c>
      <c r="G101" s="4">
        <v>19.2</v>
      </c>
      <c r="H101" s="4">
        <v>85.9</v>
      </c>
      <c r="J101" s="4">
        <v>3.9</v>
      </c>
      <c r="K101" s="4">
        <v>0.89739999999999998</v>
      </c>
      <c r="L101" s="4">
        <v>10.7502</v>
      </c>
      <c r="M101" s="4">
        <v>4.4999999999999997E-3</v>
      </c>
      <c r="N101" s="4">
        <v>665.71860000000004</v>
      </c>
      <c r="O101" s="4">
        <v>17.209700000000002</v>
      </c>
      <c r="P101" s="4">
        <v>682.9</v>
      </c>
      <c r="Q101" s="4">
        <v>502.03210000000001</v>
      </c>
      <c r="R101" s="4">
        <v>12.978199999999999</v>
      </c>
      <c r="S101" s="4">
        <v>515</v>
      </c>
      <c r="T101" s="4">
        <v>85.906000000000006</v>
      </c>
      <c r="W101" s="4">
        <v>0</v>
      </c>
      <c r="X101" s="4">
        <v>3.4996999999999998</v>
      </c>
      <c r="Y101" s="4">
        <v>11.8</v>
      </c>
      <c r="Z101" s="4">
        <v>891</v>
      </c>
      <c r="AA101" s="4">
        <v>913</v>
      </c>
      <c r="AB101" s="4">
        <v>860</v>
      </c>
      <c r="AC101" s="4">
        <v>57</v>
      </c>
      <c r="AD101" s="4">
        <v>5.63</v>
      </c>
      <c r="AE101" s="4">
        <v>0.13</v>
      </c>
      <c r="AF101" s="4">
        <v>990</v>
      </c>
      <c r="AG101" s="4">
        <v>-13</v>
      </c>
      <c r="AH101" s="4">
        <v>17</v>
      </c>
      <c r="AI101" s="4">
        <v>30</v>
      </c>
      <c r="AJ101" s="4">
        <v>191</v>
      </c>
      <c r="AK101" s="4">
        <v>138.19999999999999</v>
      </c>
      <c r="AL101" s="4">
        <v>2.5</v>
      </c>
      <c r="AM101" s="4">
        <v>195</v>
      </c>
      <c r="AN101" s="4" t="s">
        <v>155</v>
      </c>
      <c r="AO101" s="4">
        <v>2</v>
      </c>
      <c r="AP101" s="5">
        <v>0.67814814814814817</v>
      </c>
      <c r="AQ101" s="4">
        <v>47.161034999999998</v>
      </c>
      <c r="AR101" s="4">
        <v>-88.483857999999998</v>
      </c>
      <c r="AS101" s="4">
        <v>308.8</v>
      </c>
      <c r="AT101" s="4">
        <v>36.6</v>
      </c>
      <c r="AU101" s="4">
        <v>12</v>
      </c>
      <c r="AV101" s="4">
        <v>9</v>
      </c>
      <c r="AW101" s="4" t="s">
        <v>212</v>
      </c>
      <c r="AX101" s="4">
        <v>1.3957999999999999</v>
      </c>
      <c r="AY101" s="4">
        <v>2.5790000000000002</v>
      </c>
      <c r="AZ101" s="4">
        <v>3.0748000000000002</v>
      </c>
      <c r="BA101" s="4">
        <v>14.023</v>
      </c>
      <c r="BB101" s="4">
        <v>17.54</v>
      </c>
      <c r="BC101" s="4">
        <v>1.25</v>
      </c>
      <c r="BD101" s="4">
        <v>11.436999999999999</v>
      </c>
      <c r="BE101" s="4">
        <v>3031.018</v>
      </c>
      <c r="BF101" s="4">
        <v>0.80500000000000005</v>
      </c>
      <c r="BG101" s="4">
        <v>19.655999999999999</v>
      </c>
      <c r="BH101" s="4">
        <v>0.50800000000000001</v>
      </c>
      <c r="BI101" s="4">
        <v>20.164000000000001</v>
      </c>
      <c r="BJ101" s="4">
        <v>14.823</v>
      </c>
      <c r="BK101" s="4">
        <v>0.38300000000000001</v>
      </c>
      <c r="BL101" s="4">
        <v>15.206</v>
      </c>
      <c r="BM101" s="4">
        <v>0.80100000000000005</v>
      </c>
      <c r="BQ101" s="4">
        <v>717.471</v>
      </c>
      <c r="BR101" s="4">
        <v>0.33760000000000001</v>
      </c>
      <c r="BS101" s="4">
        <v>-5</v>
      </c>
      <c r="BT101" s="4">
        <v>0.39779999999999999</v>
      </c>
      <c r="BU101" s="4">
        <v>8.2500999999999998</v>
      </c>
      <c r="BV101" s="4">
        <v>8.0355600000000003</v>
      </c>
    </row>
    <row r="102" spans="1:74" x14ac:dyDescent="0.25">
      <c r="A102" s="2">
        <v>42068</v>
      </c>
      <c r="B102" s="3">
        <v>1.1557870370370371E-2</v>
      </c>
      <c r="C102" s="4">
        <v>12.125999999999999</v>
      </c>
      <c r="D102" s="4">
        <v>4.7000000000000002E-3</v>
      </c>
      <c r="E102" s="4">
        <v>46.609293999999998</v>
      </c>
      <c r="F102" s="4">
        <v>810.1</v>
      </c>
      <c r="G102" s="4">
        <v>20.9</v>
      </c>
      <c r="H102" s="4">
        <v>100.2</v>
      </c>
      <c r="J102" s="4">
        <v>3.9</v>
      </c>
      <c r="K102" s="4">
        <v>0.8962</v>
      </c>
      <c r="L102" s="4">
        <v>10.867900000000001</v>
      </c>
      <c r="M102" s="4">
        <v>4.1999999999999997E-3</v>
      </c>
      <c r="N102" s="4">
        <v>726.03380000000004</v>
      </c>
      <c r="O102" s="4">
        <v>18.736499999999999</v>
      </c>
      <c r="P102" s="4">
        <v>744.8</v>
      </c>
      <c r="Q102" s="4">
        <v>547.51689999999996</v>
      </c>
      <c r="R102" s="4">
        <v>14.1296</v>
      </c>
      <c r="S102" s="4">
        <v>561.6</v>
      </c>
      <c r="T102" s="4">
        <v>100.2</v>
      </c>
      <c r="W102" s="4">
        <v>0</v>
      </c>
      <c r="X102" s="4">
        <v>3.4952999999999999</v>
      </c>
      <c r="Y102" s="4">
        <v>11.9</v>
      </c>
      <c r="Z102" s="4">
        <v>889</v>
      </c>
      <c r="AA102" s="4">
        <v>912</v>
      </c>
      <c r="AB102" s="4">
        <v>861</v>
      </c>
      <c r="AC102" s="4">
        <v>57</v>
      </c>
      <c r="AD102" s="4">
        <v>5.63</v>
      </c>
      <c r="AE102" s="4">
        <v>0.13</v>
      </c>
      <c r="AF102" s="4">
        <v>990</v>
      </c>
      <c r="AG102" s="4">
        <v>-13</v>
      </c>
      <c r="AH102" s="4">
        <v>17</v>
      </c>
      <c r="AI102" s="4">
        <v>30</v>
      </c>
      <c r="AJ102" s="4">
        <v>191</v>
      </c>
      <c r="AK102" s="4">
        <v>138.80000000000001</v>
      </c>
      <c r="AL102" s="4">
        <v>2.7</v>
      </c>
      <c r="AM102" s="4">
        <v>195</v>
      </c>
      <c r="AN102" s="4" t="s">
        <v>155</v>
      </c>
      <c r="AO102" s="4">
        <v>2</v>
      </c>
      <c r="AP102" s="5">
        <v>0.67815972222222232</v>
      </c>
      <c r="AQ102" s="4">
        <v>47.161194999999999</v>
      </c>
      <c r="AR102" s="4">
        <v>-88.483868999999999</v>
      </c>
      <c r="AS102" s="4">
        <v>309.2</v>
      </c>
      <c r="AT102" s="4">
        <v>37.4</v>
      </c>
      <c r="AU102" s="4">
        <v>12</v>
      </c>
      <c r="AV102" s="4">
        <v>10</v>
      </c>
      <c r="AW102" s="4" t="s">
        <v>202</v>
      </c>
      <c r="AX102" s="4">
        <v>0.92100000000000004</v>
      </c>
      <c r="AY102" s="4">
        <v>1.3546</v>
      </c>
      <c r="AZ102" s="4">
        <v>1.663</v>
      </c>
      <c r="BA102" s="4">
        <v>14.023</v>
      </c>
      <c r="BB102" s="4">
        <v>17.34</v>
      </c>
      <c r="BC102" s="4">
        <v>1.24</v>
      </c>
      <c r="BD102" s="4">
        <v>11.577999999999999</v>
      </c>
      <c r="BE102" s="4">
        <v>3030.623</v>
      </c>
      <c r="BF102" s="4">
        <v>0.74099999999999999</v>
      </c>
      <c r="BG102" s="4">
        <v>21.202000000000002</v>
      </c>
      <c r="BH102" s="4">
        <v>0.54700000000000004</v>
      </c>
      <c r="BI102" s="4">
        <v>21.748999999999999</v>
      </c>
      <c r="BJ102" s="4">
        <v>15.989000000000001</v>
      </c>
      <c r="BK102" s="4">
        <v>0.41299999999999998</v>
      </c>
      <c r="BL102" s="4">
        <v>16.402000000000001</v>
      </c>
      <c r="BM102" s="4">
        <v>0.92400000000000004</v>
      </c>
      <c r="BQ102" s="4">
        <v>708.71299999999997</v>
      </c>
      <c r="BR102" s="4">
        <v>0.34062300000000001</v>
      </c>
      <c r="BS102" s="4">
        <v>-5</v>
      </c>
      <c r="BT102" s="4">
        <v>0.39679999999999999</v>
      </c>
      <c r="BU102" s="4">
        <v>8.3239839999999994</v>
      </c>
      <c r="BV102" s="4">
        <v>8.0153639999999999</v>
      </c>
    </row>
    <row r="103" spans="1:74" x14ac:dyDescent="0.25">
      <c r="A103" s="2">
        <v>42068</v>
      </c>
      <c r="B103" s="3">
        <v>1.1569444444444445E-2</v>
      </c>
      <c r="C103" s="4">
        <v>12.018000000000001</v>
      </c>
      <c r="D103" s="4">
        <v>4.1999999999999997E-3</v>
      </c>
      <c r="E103" s="4">
        <v>41.869459999999997</v>
      </c>
      <c r="F103" s="4">
        <v>856.5</v>
      </c>
      <c r="G103" s="4">
        <v>32</v>
      </c>
      <c r="H103" s="4">
        <v>80.2</v>
      </c>
      <c r="J103" s="4">
        <v>3.9</v>
      </c>
      <c r="K103" s="4">
        <v>0.89710000000000001</v>
      </c>
      <c r="L103" s="4">
        <v>10.7814</v>
      </c>
      <c r="M103" s="4">
        <v>3.8E-3</v>
      </c>
      <c r="N103" s="4">
        <v>768.3972</v>
      </c>
      <c r="O103" s="4">
        <v>28.708400000000001</v>
      </c>
      <c r="P103" s="4">
        <v>797.1</v>
      </c>
      <c r="Q103" s="4">
        <v>579.46400000000006</v>
      </c>
      <c r="R103" s="4">
        <v>21.6496</v>
      </c>
      <c r="S103" s="4">
        <v>601.1</v>
      </c>
      <c r="T103" s="4">
        <v>80.2</v>
      </c>
      <c r="W103" s="4">
        <v>0</v>
      </c>
      <c r="X103" s="4">
        <v>3.4988000000000001</v>
      </c>
      <c r="Y103" s="4">
        <v>11.9</v>
      </c>
      <c r="Z103" s="4">
        <v>888</v>
      </c>
      <c r="AA103" s="4">
        <v>911</v>
      </c>
      <c r="AB103" s="4">
        <v>861</v>
      </c>
      <c r="AC103" s="4">
        <v>57</v>
      </c>
      <c r="AD103" s="4">
        <v>5.63</v>
      </c>
      <c r="AE103" s="4">
        <v>0.13</v>
      </c>
      <c r="AF103" s="4">
        <v>990</v>
      </c>
      <c r="AG103" s="4">
        <v>-13</v>
      </c>
      <c r="AH103" s="4">
        <v>17</v>
      </c>
      <c r="AI103" s="4">
        <v>30</v>
      </c>
      <c r="AJ103" s="4">
        <v>191</v>
      </c>
      <c r="AK103" s="4">
        <v>138.19999999999999</v>
      </c>
      <c r="AL103" s="4">
        <v>2.8</v>
      </c>
      <c r="AM103" s="4">
        <v>195</v>
      </c>
      <c r="AN103" s="4" t="s">
        <v>155</v>
      </c>
      <c r="AO103" s="4">
        <v>2</v>
      </c>
      <c r="AP103" s="5">
        <v>0.67817129629629624</v>
      </c>
      <c r="AQ103" s="4">
        <v>47.161355999999998</v>
      </c>
      <c r="AR103" s="4">
        <v>-88.483891999999997</v>
      </c>
      <c r="AS103" s="4">
        <v>309.89999999999998</v>
      </c>
      <c r="AT103" s="4">
        <v>38.5</v>
      </c>
      <c r="AU103" s="4">
        <v>12</v>
      </c>
      <c r="AV103" s="4">
        <v>10</v>
      </c>
      <c r="AW103" s="4" t="s">
        <v>202</v>
      </c>
      <c r="AX103" s="4">
        <v>1.2828170000000001</v>
      </c>
      <c r="AY103" s="4">
        <v>1.96993</v>
      </c>
      <c r="AZ103" s="4">
        <v>2.365634</v>
      </c>
      <c r="BA103" s="4">
        <v>14.023</v>
      </c>
      <c r="BB103" s="4">
        <v>17.489999999999998</v>
      </c>
      <c r="BC103" s="4">
        <v>1.25</v>
      </c>
      <c r="BD103" s="4">
        <v>11.465999999999999</v>
      </c>
      <c r="BE103" s="4">
        <v>3031.3629999999998</v>
      </c>
      <c r="BF103" s="4">
        <v>0.67200000000000004</v>
      </c>
      <c r="BG103" s="4">
        <v>22.625</v>
      </c>
      <c r="BH103" s="4">
        <v>0.84499999999999997</v>
      </c>
      <c r="BI103" s="4">
        <v>23.47</v>
      </c>
      <c r="BJ103" s="4">
        <v>17.062000000000001</v>
      </c>
      <c r="BK103" s="4">
        <v>0.63700000000000001</v>
      </c>
      <c r="BL103" s="4">
        <v>17.699000000000002</v>
      </c>
      <c r="BM103" s="4">
        <v>0.74570000000000003</v>
      </c>
      <c r="BQ103" s="4">
        <v>715.29200000000003</v>
      </c>
      <c r="BR103" s="4">
        <v>0.24221899999999999</v>
      </c>
      <c r="BS103" s="4">
        <v>-5</v>
      </c>
      <c r="BT103" s="4">
        <v>0.39580100000000001</v>
      </c>
      <c r="BU103" s="4">
        <v>5.919232</v>
      </c>
      <c r="BV103" s="4">
        <v>7.9951759999999998</v>
      </c>
    </row>
    <row r="104" spans="1:74" x14ac:dyDescent="0.25">
      <c r="A104" s="2">
        <v>42068</v>
      </c>
      <c r="B104" s="3">
        <v>1.1581018518518518E-2</v>
      </c>
      <c r="C104" s="4">
        <v>11.993</v>
      </c>
      <c r="D104" s="4">
        <v>5.0000000000000001E-3</v>
      </c>
      <c r="E104" s="4">
        <v>49.927478000000001</v>
      </c>
      <c r="F104" s="4">
        <v>851</v>
      </c>
      <c r="G104" s="4">
        <v>27.8</v>
      </c>
      <c r="H104" s="4">
        <v>101.9</v>
      </c>
      <c r="J104" s="4">
        <v>3.9</v>
      </c>
      <c r="K104" s="4">
        <v>0.89729999999999999</v>
      </c>
      <c r="L104" s="4">
        <v>10.761100000000001</v>
      </c>
      <c r="M104" s="4">
        <v>4.4999999999999997E-3</v>
      </c>
      <c r="N104" s="4">
        <v>763.57680000000005</v>
      </c>
      <c r="O104" s="4">
        <v>24.933499999999999</v>
      </c>
      <c r="P104" s="4">
        <v>788.5</v>
      </c>
      <c r="Q104" s="4">
        <v>575.82889999999998</v>
      </c>
      <c r="R104" s="4">
        <v>18.802900000000001</v>
      </c>
      <c r="S104" s="4">
        <v>594.6</v>
      </c>
      <c r="T104" s="4">
        <v>101.9241</v>
      </c>
      <c r="W104" s="4">
        <v>0</v>
      </c>
      <c r="X104" s="4">
        <v>3.4994000000000001</v>
      </c>
      <c r="Y104" s="4">
        <v>11.8</v>
      </c>
      <c r="Z104" s="4">
        <v>889</v>
      </c>
      <c r="AA104" s="4">
        <v>912</v>
      </c>
      <c r="AB104" s="4">
        <v>860</v>
      </c>
      <c r="AC104" s="4">
        <v>57</v>
      </c>
      <c r="AD104" s="4">
        <v>5.63</v>
      </c>
      <c r="AE104" s="4">
        <v>0.13</v>
      </c>
      <c r="AF104" s="4">
        <v>990</v>
      </c>
      <c r="AG104" s="4">
        <v>-13</v>
      </c>
      <c r="AH104" s="4">
        <v>17</v>
      </c>
      <c r="AI104" s="4">
        <v>30</v>
      </c>
      <c r="AJ104" s="4">
        <v>191</v>
      </c>
      <c r="AK104" s="4">
        <v>139</v>
      </c>
      <c r="AL104" s="4">
        <v>2.7</v>
      </c>
      <c r="AM104" s="4">
        <v>195</v>
      </c>
      <c r="AN104" s="4" t="s">
        <v>155</v>
      </c>
      <c r="AO104" s="4">
        <v>2</v>
      </c>
      <c r="AP104" s="5">
        <v>0.67818287037037039</v>
      </c>
      <c r="AQ104" s="4">
        <v>47.161520000000003</v>
      </c>
      <c r="AR104" s="4">
        <v>-88.483932999999993</v>
      </c>
      <c r="AS104" s="4">
        <v>309.7</v>
      </c>
      <c r="AT104" s="4">
        <v>39.1</v>
      </c>
      <c r="AU104" s="4">
        <v>12</v>
      </c>
      <c r="AV104" s="4">
        <v>10</v>
      </c>
      <c r="AW104" s="4" t="s">
        <v>202</v>
      </c>
      <c r="AX104" s="4">
        <v>1.3</v>
      </c>
      <c r="AY104" s="4">
        <v>2</v>
      </c>
      <c r="AZ104" s="4">
        <v>2.4</v>
      </c>
      <c r="BA104" s="4">
        <v>14.023</v>
      </c>
      <c r="BB104" s="4">
        <v>17.52</v>
      </c>
      <c r="BC104" s="4">
        <v>1.25</v>
      </c>
      <c r="BD104" s="4">
        <v>11.448</v>
      </c>
      <c r="BE104" s="4">
        <v>3030.56</v>
      </c>
      <c r="BF104" s="4">
        <v>0.80300000000000005</v>
      </c>
      <c r="BG104" s="4">
        <v>22.518999999999998</v>
      </c>
      <c r="BH104" s="4">
        <v>0.73499999999999999</v>
      </c>
      <c r="BI104" s="4">
        <v>23.254999999999999</v>
      </c>
      <c r="BJ104" s="4">
        <v>16.981999999999999</v>
      </c>
      <c r="BK104" s="4">
        <v>0.55500000000000005</v>
      </c>
      <c r="BL104" s="4">
        <v>17.536999999999999</v>
      </c>
      <c r="BM104" s="4">
        <v>0.94920000000000004</v>
      </c>
      <c r="BQ104" s="4">
        <v>716.56500000000005</v>
      </c>
      <c r="BR104" s="4">
        <v>0.25174400000000002</v>
      </c>
      <c r="BS104" s="4">
        <v>-5</v>
      </c>
      <c r="BT104" s="4">
        <v>0.39520100000000002</v>
      </c>
      <c r="BU104" s="4">
        <v>6.1519870000000001</v>
      </c>
      <c r="BV104" s="4">
        <v>7.98306</v>
      </c>
    </row>
    <row r="105" spans="1:74" x14ac:dyDescent="0.25">
      <c r="A105" s="2">
        <v>42068</v>
      </c>
      <c r="B105" s="3">
        <v>1.1592592592592594E-2</v>
      </c>
      <c r="C105" s="4">
        <v>12.087</v>
      </c>
      <c r="D105" s="4">
        <v>6.7000000000000002E-3</v>
      </c>
      <c r="E105" s="4">
        <v>67.189938999999995</v>
      </c>
      <c r="F105" s="4">
        <v>832.2</v>
      </c>
      <c r="G105" s="4">
        <v>19.2</v>
      </c>
      <c r="H105" s="4">
        <v>93.1</v>
      </c>
      <c r="J105" s="4">
        <v>3.9</v>
      </c>
      <c r="K105" s="4">
        <v>0.89659999999999995</v>
      </c>
      <c r="L105" s="4">
        <v>10.8368</v>
      </c>
      <c r="M105" s="4">
        <v>6.0000000000000001E-3</v>
      </c>
      <c r="N105" s="4">
        <v>746.16690000000006</v>
      </c>
      <c r="O105" s="4">
        <v>17.191199999999998</v>
      </c>
      <c r="P105" s="4">
        <v>763.4</v>
      </c>
      <c r="Q105" s="4">
        <v>562.65930000000003</v>
      </c>
      <c r="R105" s="4">
        <v>12.9633</v>
      </c>
      <c r="S105" s="4">
        <v>575.6</v>
      </c>
      <c r="T105" s="4">
        <v>93.146799999999999</v>
      </c>
      <c r="W105" s="4">
        <v>0</v>
      </c>
      <c r="X105" s="4">
        <v>3.4967000000000001</v>
      </c>
      <c r="Y105" s="4">
        <v>11.9</v>
      </c>
      <c r="Z105" s="4">
        <v>891</v>
      </c>
      <c r="AA105" s="4">
        <v>916</v>
      </c>
      <c r="AB105" s="4">
        <v>863</v>
      </c>
      <c r="AC105" s="4">
        <v>56.8</v>
      </c>
      <c r="AD105" s="4">
        <v>5.61</v>
      </c>
      <c r="AE105" s="4">
        <v>0.13</v>
      </c>
      <c r="AF105" s="4">
        <v>990</v>
      </c>
      <c r="AG105" s="4">
        <v>-13</v>
      </c>
      <c r="AH105" s="4">
        <v>17</v>
      </c>
      <c r="AI105" s="4">
        <v>30</v>
      </c>
      <c r="AJ105" s="4">
        <v>191</v>
      </c>
      <c r="AK105" s="4">
        <v>138.80000000000001</v>
      </c>
      <c r="AL105" s="4">
        <v>2.9</v>
      </c>
      <c r="AM105" s="4">
        <v>195</v>
      </c>
      <c r="AN105" s="4" t="s">
        <v>155</v>
      </c>
      <c r="AO105" s="4">
        <v>2</v>
      </c>
      <c r="AP105" s="5">
        <v>0.67819444444444443</v>
      </c>
      <c r="AQ105" s="4">
        <v>47.161675000000002</v>
      </c>
      <c r="AR105" s="4">
        <v>-88.484014000000002</v>
      </c>
      <c r="AS105" s="4">
        <v>310</v>
      </c>
      <c r="AT105" s="4">
        <v>39.4</v>
      </c>
      <c r="AU105" s="4">
        <v>12</v>
      </c>
      <c r="AV105" s="4">
        <v>10</v>
      </c>
      <c r="AW105" s="4" t="s">
        <v>202</v>
      </c>
      <c r="AX105" s="4">
        <v>1.0125999999999999</v>
      </c>
      <c r="AY105" s="4">
        <v>1.042</v>
      </c>
      <c r="AZ105" s="4">
        <v>1.4419999999999999</v>
      </c>
      <c r="BA105" s="4">
        <v>14.023</v>
      </c>
      <c r="BB105" s="4">
        <v>17.39</v>
      </c>
      <c r="BC105" s="4">
        <v>1.24</v>
      </c>
      <c r="BD105" s="4">
        <v>11.534000000000001</v>
      </c>
      <c r="BE105" s="4">
        <v>3030.3240000000001</v>
      </c>
      <c r="BF105" s="4">
        <v>1.0720000000000001</v>
      </c>
      <c r="BG105" s="4">
        <v>21.85</v>
      </c>
      <c r="BH105" s="4">
        <v>0.503</v>
      </c>
      <c r="BI105" s="4">
        <v>22.353999999999999</v>
      </c>
      <c r="BJ105" s="4">
        <v>16.477</v>
      </c>
      <c r="BK105" s="4">
        <v>0.38</v>
      </c>
      <c r="BL105" s="4">
        <v>16.856000000000002</v>
      </c>
      <c r="BM105" s="4">
        <v>0.86129999999999995</v>
      </c>
      <c r="BQ105" s="4">
        <v>710.95500000000004</v>
      </c>
      <c r="BR105" s="4">
        <v>0.36681900000000001</v>
      </c>
      <c r="BS105" s="4">
        <v>-5</v>
      </c>
      <c r="BT105" s="4">
        <v>0.39579500000000001</v>
      </c>
      <c r="BU105" s="4">
        <v>8.9641439999999992</v>
      </c>
      <c r="BV105" s="4">
        <v>7.995063</v>
      </c>
    </row>
    <row r="106" spans="1:74" x14ac:dyDescent="0.25">
      <c r="A106" s="2">
        <v>42068</v>
      </c>
      <c r="B106" s="3">
        <v>1.1604166666666667E-2</v>
      </c>
      <c r="C106" s="4">
        <v>12.154</v>
      </c>
      <c r="D106" s="4">
        <v>7.0000000000000001E-3</v>
      </c>
      <c r="E106" s="4">
        <v>70</v>
      </c>
      <c r="F106" s="4">
        <v>776.1</v>
      </c>
      <c r="G106" s="4">
        <v>17.600000000000001</v>
      </c>
      <c r="H106" s="4">
        <v>64</v>
      </c>
      <c r="J106" s="4">
        <v>3.9</v>
      </c>
      <c r="K106" s="4">
        <v>0.89610000000000001</v>
      </c>
      <c r="L106" s="4">
        <v>10.8908</v>
      </c>
      <c r="M106" s="4">
        <v>6.3E-3</v>
      </c>
      <c r="N106" s="4">
        <v>695.45510000000002</v>
      </c>
      <c r="O106" s="4">
        <v>15.790800000000001</v>
      </c>
      <c r="P106" s="4">
        <v>711.2</v>
      </c>
      <c r="Q106" s="4">
        <v>524.27319999999997</v>
      </c>
      <c r="R106" s="4">
        <v>11.904</v>
      </c>
      <c r="S106" s="4">
        <v>536.20000000000005</v>
      </c>
      <c r="T106" s="4">
        <v>63.9923</v>
      </c>
      <c r="W106" s="4">
        <v>0</v>
      </c>
      <c r="X106" s="4">
        <v>3.4946999999999999</v>
      </c>
      <c r="Y106" s="4">
        <v>11.9</v>
      </c>
      <c r="Z106" s="4">
        <v>893</v>
      </c>
      <c r="AA106" s="4">
        <v>920</v>
      </c>
      <c r="AB106" s="4">
        <v>865</v>
      </c>
      <c r="AC106" s="4">
        <v>56</v>
      </c>
      <c r="AD106" s="4">
        <v>5.53</v>
      </c>
      <c r="AE106" s="4">
        <v>0.13</v>
      </c>
      <c r="AF106" s="4">
        <v>990</v>
      </c>
      <c r="AG106" s="4">
        <v>-13</v>
      </c>
      <c r="AH106" s="4">
        <v>17</v>
      </c>
      <c r="AI106" s="4">
        <v>30</v>
      </c>
      <c r="AJ106" s="4">
        <v>191</v>
      </c>
      <c r="AK106" s="4">
        <v>138.19999999999999</v>
      </c>
      <c r="AL106" s="4">
        <v>2.8</v>
      </c>
      <c r="AM106" s="4">
        <v>195</v>
      </c>
      <c r="AN106" s="4" t="s">
        <v>155</v>
      </c>
      <c r="AO106" s="4">
        <v>2</v>
      </c>
      <c r="AP106" s="5">
        <v>0.67820601851851858</v>
      </c>
      <c r="AQ106" s="4">
        <v>47.161830999999999</v>
      </c>
      <c r="AR106" s="4">
        <v>-88.484089999999995</v>
      </c>
      <c r="AS106" s="4">
        <v>310.5</v>
      </c>
      <c r="AT106" s="4">
        <v>39.5</v>
      </c>
      <c r="AU106" s="4">
        <v>12</v>
      </c>
      <c r="AV106" s="4">
        <v>11</v>
      </c>
      <c r="AW106" s="4" t="s">
        <v>208</v>
      </c>
      <c r="AX106" s="4">
        <v>1.095704</v>
      </c>
      <c r="AY106" s="4">
        <v>1.095704</v>
      </c>
      <c r="AZ106" s="4">
        <v>1.5914090000000001</v>
      </c>
      <c r="BA106" s="4">
        <v>14.023</v>
      </c>
      <c r="BB106" s="4">
        <v>17.309999999999999</v>
      </c>
      <c r="BC106" s="4">
        <v>1.23</v>
      </c>
      <c r="BD106" s="4">
        <v>11.597</v>
      </c>
      <c r="BE106" s="4">
        <v>3031.0329999999999</v>
      </c>
      <c r="BF106" s="4">
        <v>1.111</v>
      </c>
      <c r="BG106" s="4">
        <v>20.268999999999998</v>
      </c>
      <c r="BH106" s="4">
        <v>0.46</v>
      </c>
      <c r="BI106" s="4">
        <v>20.728999999999999</v>
      </c>
      <c r="BJ106" s="4">
        <v>15.28</v>
      </c>
      <c r="BK106" s="4">
        <v>0.34699999999999998</v>
      </c>
      <c r="BL106" s="4">
        <v>15.627000000000001</v>
      </c>
      <c r="BM106" s="4">
        <v>0.58899999999999997</v>
      </c>
      <c r="BQ106" s="4">
        <v>707.20100000000002</v>
      </c>
      <c r="BR106" s="4">
        <v>0.37203799999999998</v>
      </c>
      <c r="BS106" s="4">
        <v>-5</v>
      </c>
      <c r="BT106" s="4">
        <v>0.395204</v>
      </c>
      <c r="BU106" s="4">
        <v>9.0916779999999999</v>
      </c>
      <c r="BV106" s="4">
        <v>7.983117</v>
      </c>
    </row>
    <row r="107" spans="1:74" x14ac:dyDescent="0.25">
      <c r="A107" s="2">
        <v>42068</v>
      </c>
      <c r="B107" s="3">
        <v>1.1615740740740741E-2</v>
      </c>
      <c r="C107" s="4">
        <v>12.1</v>
      </c>
      <c r="D107" s="4">
        <v>7.0000000000000001E-3</v>
      </c>
      <c r="E107" s="4">
        <v>70</v>
      </c>
      <c r="F107" s="4">
        <v>698.3</v>
      </c>
      <c r="G107" s="4">
        <v>17.399999999999999</v>
      </c>
      <c r="H107" s="4">
        <v>70.2</v>
      </c>
      <c r="J107" s="4">
        <v>3.9</v>
      </c>
      <c r="K107" s="4">
        <v>0.89659999999999995</v>
      </c>
      <c r="L107" s="4">
        <v>10.8483</v>
      </c>
      <c r="M107" s="4">
        <v>6.3E-3</v>
      </c>
      <c r="N107" s="4">
        <v>626.02890000000002</v>
      </c>
      <c r="O107" s="4">
        <v>15.6</v>
      </c>
      <c r="P107" s="4">
        <v>641.6</v>
      </c>
      <c r="Q107" s="4">
        <v>471.93579999999997</v>
      </c>
      <c r="R107" s="4">
        <v>11.7601</v>
      </c>
      <c r="S107" s="4">
        <v>483.7</v>
      </c>
      <c r="T107" s="4">
        <v>70.2</v>
      </c>
      <c r="W107" s="4">
        <v>0</v>
      </c>
      <c r="X107" s="4">
        <v>3.4965000000000002</v>
      </c>
      <c r="Y107" s="4">
        <v>11.9</v>
      </c>
      <c r="Z107" s="4">
        <v>896</v>
      </c>
      <c r="AA107" s="4">
        <v>922</v>
      </c>
      <c r="AB107" s="4">
        <v>865</v>
      </c>
      <c r="AC107" s="4">
        <v>56</v>
      </c>
      <c r="AD107" s="4">
        <v>5.53</v>
      </c>
      <c r="AE107" s="4">
        <v>0.13</v>
      </c>
      <c r="AF107" s="4">
        <v>990</v>
      </c>
      <c r="AG107" s="4">
        <v>-13</v>
      </c>
      <c r="AH107" s="4">
        <v>16.797203</v>
      </c>
      <c r="AI107" s="4">
        <v>30</v>
      </c>
      <c r="AJ107" s="4">
        <v>191</v>
      </c>
      <c r="AK107" s="4">
        <v>139</v>
      </c>
      <c r="AL107" s="4">
        <v>3</v>
      </c>
      <c r="AM107" s="4">
        <v>195</v>
      </c>
      <c r="AN107" s="4" t="s">
        <v>155</v>
      </c>
      <c r="AO107" s="4">
        <v>2</v>
      </c>
      <c r="AP107" s="5">
        <v>0.67821759259259251</v>
      </c>
      <c r="AQ107" s="4">
        <v>47.162000999999997</v>
      </c>
      <c r="AR107" s="4">
        <v>-88.484111999999996</v>
      </c>
      <c r="AS107" s="4">
        <v>311.3</v>
      </c>
      <c r="AT107" s="4">
        <v>40.299999999999997</v>
      </c>
      <c r="AU107" s="4">
        <v>12</v>
      </c>
      <c r="AV107" s="4">
        <v>11</v>
      </c>
      <c r="AW107" s="4" t="s">
        <v>208</v>
      </c>
      <c r="AX107" s="4">
        <v>1.1000000000000001</v>
      </c>
      <c r="AY107" s="4">
        <v>1.1000000000000001</v>
      </c>
      <c r="AZ107" s="4">
        <v>1.6</v>
      </c>
      <c r="BA107" s="4">
        <v>14.023</v>
      </c>
      <c r="BB107" s="4">
        <v>17.38</v>
      </c>
      <c r="BC107" s="4">
        <v>1.24</v>
      </c>
      <c r="BD107" s="4">
        <v>11.539</v>
      </c>
      <c r="BE107" s="4">
        <v>3030.8890000000001</v>
      </c>
      <c r="BF107" s="4">
        <v>1.1160000000000001</v>
      </c>
      <c r="BG107" s="4">
        <v>18.315999999999999</v>
      </c>
      <c r="BH107" s="4">
        <v>0.45600000000000002</v>
      </c>
      <c r="BI107" s="4">
        <v>18.773</v>
      </c>
      <c r="BJ107" s="4">
        <v>13.808</v>
      </c>
      <c r="BK107" s="4">
        <v>0.34399999999999997</v>
      </c>
      <c r="BL107" s="4">
        <v>14.151999999999999</v>
      </c>
      <c r="BM107" s="4">
        <v>0.64859999999999995</v>
      </c>
      <c r="BQ107" s="4">
        <v>710.31</v>
      </c>
      <c r="BR107" s="4">
        <v>0.387098</v>
      </c>
      <c r="BS107" s="4">
        <v>-5</v>
      </c>
      <c r="BT107" s="4">
        <v>0.39600000000000002</v>
      </c>
      <c r="BU107" s="4">
        <v>9.4597049999999996</v>
      </c>
      <c r="BV107" s="4">
        <v>7.9992000000000001</v>
      </c>
    </row>
    <row r="108" spans="1:74" x14ac:dyDescent="0.25">
      <c r="A108" s="2">
        <v>42068</v>
      </c>
      <c r="B108" s="3">
        <v>1.1627314814814814E-2</v>
      </c>
      <c r="C108" s="4">
        <v>12.1</v>
      </c>
      <c r="D108" s="4">
        <v>7.3000000000000001E-3</v>
      </c>
      <c r="E108" s="4">
        <v>73.280731000000003</v>
      </c>
      <c r="F108" s="4">
        <v>668.2</v>
      </c>
      <c r="G108" s="4">
        <v>13.4</v>
      </c>
      <c r="H108" s="4">
        <v>34.1</v>
      </c>
      <c r="J108" s="4">
        <v>3.9</v>
      </c>
      <c r="K108" s="4">
        <v>0.89659999999999995</v>
      </c>
      <c r="L108" s="4">
        <v>10.8485</v>
      </c>
      <c r="M108" s="4">
        <v>6.6E-3</v>
      </c>
      <c r="N108" s="4">
        <v>599.11789999999996</v>
      </c>
      <c r="O108" s="4">
        <v>12.0014</v>
      </c>
      <c r="P108" s="4">
        <v>611.1</v>
      </c>
      <c r="Q108" s="4">
        <v>451.64879999999999</v>
      </c>
      <c r="R108" s="4">
        <v>9.0473999999999997</v>
      </c>
      <c r="S108" s="4">
        <v>460.7</v>
      </c>
      <c r="T108" s="4">
        <v>34.128100000000003</v>
      </c>
      <c r="W108" s="4">
        <v>0</v>
      </c>
      <c r="X108" s="4">
        <v>3.4965999999999999</v>
      </c>
      <c r="Y108" s="4">
        <v>11.9</v>
      </c>
      <c r="Z108" s="4">
        <v>898</v>
      </c>
      <c r="AA108" s="4">
        <v>923</v>
      </c>
      <c r="AB108" s="4">
        <v>866</v>
      </c>
      <c r="AC108" s="4">
        <v>56</v>
      </c>
      <c r="AD108" s="4">
        <v>5.53</v>
      </c>
      <c r="AE108" s="4">
        <v>0.13</v>
      </c>
      <c r="AF108" s="4">
        <v>990</v>
      </c>
      <c r="AG108" s="4">
        <v>-13</v>
      </c>
      <c r="AH108" s="4">
        <v>16</v>
      </c>
      <c r="AI108" s="4">
        <v>30</v>
      </c>
      <c r="AJ108" s="4">
        <v>191</v>
      </c>
      <c r="AK108" s="4">
        <v>139</v>
      </c>
      <c r="AL108" s="4">
        <v>3</v>
      </c>
      <c r="AM108" s="4">
        <v>195</v>
      </c>
      <c r="AN108" s="4" t="s">
        <v>155</v>
      </c>
      <c r="AO108" s="4">
        <v>2</v>
      </c>
      <c r="AP108" s="5">
        <v>0.67822916666666666</v>
      </c>
      <c r="AQ108" s="4">
        <v>47.162174999999998</v>
      </c>
      <c r="AR108" s="4">
        <v>-88.484086000000005</v>
      </c>
      <c r="AS108" s="4">
        <v>311.7</v>
      </c>
      <c r="AT108" s="4">
        <v>41</v>
      </c>
      <c r="AU108" s="4">
        <v>12</v>
      </c>
      <c r="AV108" s="4">
        <v>11</v>
      </c>
      <c r="AW108" s="4" t="s">
        <v>208</v>
      </c>
      <c r="AX108" s="4">
        <v>1.4832000000000001</v>
      </c>
      <c r="AY108" s="4">
        <v>2.4411999999999998</v>
      </c>
      <c r="AZ108" s="4">
        <v>2.8454000000000002</v>
      </c>
      <c r="BA108" s="4">
        <v>14.023</v>
      </c>
      <c r="BB108" s="4">
        <v>17.38</v>
      </c>
      <c r="BC108" s="4">
        <v>1.24</v>
      </c>
      <c r="BD108" s="4">
        <v>11.536</v>
      </c>
      <c r="BE108" s="4">
        <v>3031.8159999999998</v>
      </c>
      <c r="BF108" s="4">
        <v>1.169</v>
      </c>
      <c r="BG108" s="4">
        <v>17.533999999999999</v>
      </c>
      <c r="BH108" s="4">
        <v>0.35099999999999998</v>
      </c>
      <c r="BI108" s="4">
        <v>17.885000000000002</v>
      </c>
      <c r="BJ108" s="4">
        <v>13.218</v>
      </c>
      <c r="BK108" s="4">
        <v>0.26500000000000001</v>
      </c>
      <c r="BL108" s="4">
        <v>13.483000000000001</v>
      </c>
      <c r="BM108" s="4">
        <v>0.31540000000000001</v>
      </c>
      <c r="BQ108" s="4">
        <v>710.52700000000004</v>
      </c>
      <c r="BR108" s="4">
        <v>0.417825</v>
      </c>
      <c r="BS108" s="4">
        <v>-5</v>
      </c>
      <c r="BT108" s="4">
        <v>0.395596</v>
      </c>
      <c r="BU108" s="4">
        <v>10.210602</v>
      </c>
      <c r="BV108" s="4">
        <v>7.991047</v>
      </c>
    </row>
    <row r="109" spans="1:74" x14ac:dyDescent="0.25">
      <c r="A109" s="2">
        <v>42068</v>
      </c>
      <c r="B109" s="3">
        <v>1.1638888888888891E-2</v>
      </c>
      <c r="C109" s="4">
        <v>12.332000000000001</v>
      </c>
      <c r="D109" s="4">
        <v>7.7999999999999996E-3</v>
      </c>
      <c r="E109" s="4">
        <v>78.347751000000002</v>
      </c>
      <c r="F109" s="4">
        <v>619.1</v>
      </c>
      <c r="G109" s="4">
        <v>12.8</v>
      </c>
      <c r="H109" s="4">
        <v>33.4</v>
      </c>
      <c r="J109" s="4">
        <v>3.9</v>
      </c>
      <c r="K109" s="4">
        <v>0.89470000000000005</v>
      </c>
      <c r="L109" s="4">
        <v>11.0335</v>
      </c>
      <c r="M109" s="4">
        <v>7.0000000000000001E-3</v>
      </c>
      <c r="N109" s="4">
        <v>553.88130000000001</v>
      </c>
      <c r="O109" s="4">
        <v>11.452</v>
      </c>
      <c r="P109" s="4">
        <v>565.29999999999995</v>
      </c>
      <c r="Q109" s="4">
        <v>417.54689999999999</v>
      </c>
      <c r="R109" s="4">
        <v>8.6331000000000007</v>
      </c>
      <c r="S109" s="4">
        <v>426.2</v>
      </c>
      <c r="T109" s="4">
        <v>33.435400000000001</v>
      </c>
      <c r="W109" s="4">
        <v>0</v>
      </c>
      <c r="X109" s="4">
        <v>3.4893000000000001</v>
      </c>
      <c r="Y109" s="4">
        <v>11.9</v>
      </c>
      <c r="Z109" s="4">
        <v>899</v>
      </c>
      <c r="AA109" s="4">
        <v>921</v>
      </c>
      <c r="AB109" s="4">
        <v>866</v>
      </c>
      <c r="AC109" s="4">
        <v>56</v>
      </c>
      <c r="AD109" s="4">
        <v>5.53</v>
      </c>
      <c r="AE109" s="4">
        <v>0.13</v>
      </c>
      <c r="AF109" s="4">
        <v>990</v>
      </c>
      <c r="AG109" s="4">
        <v>-13</v>
      </c>
      <c r="AH109" s="4">
        <v>16.200799</v>
      </c>
      <c r="AI109" s="4">
        <v>30</v>
      </c>
      <c r="AJ109" s="4">
        <v>191</v>
      </c>
      <c r="AK109" s="4">
        <v>139</v>
      </c>
      <c r="AL109" s="4">
        <v>2.8</v>
      </c>
      <c r="AM109" s="4">
        <v>195</v>
      </c>
      <c r="AN109" s="4" t="s">
        <v>155</v>
      </c>
      <c r="AO109" s="4">
        <v>2</v>
      </c>
      <c r="AP109" s="5">
        <v>0.67824074074074081</v>
      </c>
      <c r="AQ109" s="4">
        <v>47.16234</v>
      </c>
      <c r="AR109" s="4">
        <v>-88.484092000000004</v>
      </c>
      <c r="AS109" s="4">
        <v>312.2</v>
      </c>
      <c r="AT109" s="4">
        <v>41</v>
      </c>
      <c r="AU109" s="4">
        <v>12</v>
      </c>
      <c r="AV109" s="4">
        <v>11</v>
      </c>
      <c r="AW109" s="4" t="s">
        <v>208</v>
      </c>
      <c r="AX109" s="4">
        <v>1.5</v>
      </c>
      <c r="AY109" s="4">
        <v>2.5</v>
      </c>
      <c r="AZ109" s="4">
        <v>2.9</v>
      </c>
      <c r="BA109" s="4">
        <v>14.023</v>
      </c>
      <c r="BB109" s="4">
        <v>17.079999999999998</v>
      </c>
      <c r="BC109" s="4">
        <v>1.22</v>
      </c>
      <c r="BD109" s="4">
        <v>11.771000000000001</v>
      </c>
      <c r="BE109" s="4">
        <v>3031.5740000000001</v>
      </c>
      <c r="BF109" s="4">
        <v>1.226</v>
      </c>
      <c r="BG109" s="4">
        <v>15.936999999999999</v>
      </c>
      <c r="BH109" s="4">
        <v>0.33</v>
      </c>
      <c r="BI109" s="4">
        <v>16.266999999999999</v>
      </c>
      <c r="BJ109" s="4">
        <v>12.013999999999999</v>
      </c>
      <c r="BK109" s="4">
        <v>0.248</v>
      </c>
      <c r="BL109" s="4">
        <v>12.263</v>
      </c>
      <c r="BM109" s="4">
        <v>0.30380000000000001</v>
      </c>
      <c r="BQ109" s="4">
        <v>697.09100000000001</v>
      </c>
      <c r="BR109" s="4">
        <v>0.43060599999999999</v>
      </c>
      <c r="BS109" s="4">
        <v>-5</v>
      </c>
      <c r="BT109" s="4">
        <v>0.39440199999999997</v>
      </c>
      <c r="BU109" s="4">
        <v>10.522944000000001</v>
      </c>
      <c r="BV109" s="4">
        <v>7.9669119999999998</v>
      </c>
    </row>
    <row r="110" spans="1:74" x14ac:dyDescent="0.25">
      <c r="A110" s="2">
        <v>42068</v>
      </c>
      <c r="B110" s="3">
        <v>1.1650462962962965E-2</v>
      </c>
      <c r="C110" s="4">
        <v>12.37</v>
      </c>
      <c r="D110" s="4">
        <v>7.0000000000000001E-3</v>
      </c>
      <c r="E110" s="4">
        <v>70</v>
      </c>
      <c r="F110" s="4">
        <v>576.29999999999995</v>
      </c>
      <c r="G110" s="4">
        <v>12.8</v>
      </c>
      <c r="H110" s="4">
        <v>38.6</v>
      </c>
      <c r="J110" s="4">
        <v>3.9</v>
      </c>
      <c r="K110" s="4">
        <v>0.89439999999999997</v>
      </c>
      <c r="L110" s="4">
        <v>11.064299999999999</v>
      </c>
      <c r="M110" s="4">
        <v>6.3E-3</v>
      </c>
      <c r="N110" s="4">
        <v>515.47310000000004</v>
      </c>
      <c r="O110" s="4">
        <v>11.449</v>
      </c>
      <c r="P110" s="4">
        <v>526.9</v>
      </c>
      <c r="Q110" s="4">
        <v>388.59269999999998</v>
      </c>
      <c r="R110" s="4">
        <v>8.6309000000000005</v>
      </c>
      <c r="S110" s="4">
        <v>397.2</v>
      </c>
      <c r="T110" s="4">
        <v>38.563200000000002</v>
      </c>
      <c r="W110" s="4">
        <v>0</v>
      </c>
      <c r="X110" s="4">
        <v>3.4883999999999999</v>
      </c>
      <c r="Y110" s="4">
        <v>12</v>
      </c>
      <c r="Z110" s="4">
        <v>897</v>
      </c>
      <c r="AA110" s="4">
        <v>919</v>
      </c>
      <c r="AB110" s="4">
        <v>868</v>
      </c>
      <c r="AC110" s="4">
        <v>56</v>
      </c>
      <c r="AD110" s="4">
        <v>5.53</v>
      </c>
      <c r="AE110" s="4">
        <v>0.13</v>
      </c>
      <c r="AF110" s="4">
        <v>990</v>
      </c>
      <c r="AG110" s="4">
        <v>-13</v>
      </c>
      <c r="AH110" s="4">
        <v>16.8002</v>
      </c>
      <c r="AI110" s="4">
        <v>30</v>
      </c>
      <c r="AJ110" s="4">
        <v>191.2</v>
      </c>
      <c r="AK110" s="4">
        <v>139</v>
      </c>
      <c r="AL110" s="4">
        <v>3.1</v>
      </c>
      <c r="AM110" s="4">
        <v>195</v>
      </c>
      <c r="AN110" s="4" t="s">
        <v>155</v>
      </c>
      <c r="AO110" s="4">
        <v>2</v>
      </c>
      <c r="AP110" s="5">
        <v>0.67825231481481485</v>
      </c>
      <c r="AQ110" s="4">
        <v>47.162519000000003</v>
      </c>
      <c r="AR110" s="4">
        <v>-88.484082000000001</v>
      </c>
      <c r="AS110" s="4">
        <v>312.60000000000002</v>
      </c>
      <c r="AT110" s="4">
        <v>43.5</v>
      </c>
      <c r="AU110" s="4">
        <v>12</v>
      </c>
      <c r="AV110" s="4">
        <v>11</v>
      </c>
      <c r="AW110" s="4" t="s">
        <v>208</v>
      </c>
      <c r="AX110" s="4">
        <v>1.5</v>
      </c>
      <c r="AY110" s="4">
        <v>2.5</v>
      </c>
      <c r="AZ110" s="4">
        <v>2.9</v>
      </c>
      <c r="BA110" s="4">
        <v>14.023</v>
      </c>
      <c r="BB110" s="4">
        <v>17.03</v>
      </c>
      <c r="BC110" s="4">
        <v>1.21</v>
      </c>
      <c r="BD110" s="4">
        <v>11.801</v>
      </c>
      <c r="BE110" s="4">
        <v>3031.616</v>
      </c>
      <c r="BF110" s="4">
        <v>1.0920000000000001</v>
      </c>
      <c r="BG110" s="4">
        <v>14.791</v>
      </c>
      <c r="BH110" s="4">
        <v>0.32900000000000001</v>
      </c>
      <c r="BI110" s="4">
        <v>15.119</v>
      </c>
      <c r="BJ110" s="4">
        <v>11.15</v>
      </c>
      <c r="BK110" s="4">
        <v>0.248</v>
      </c>
      <c r="BL110" s="4">
        <v>11.398</v>
      </c>
      <c r="BM110" s="4">
        <v>0.34939999999999999</v>
      </c>
      <c r="BQ110" s="4">
        <v>694.97299999999996</v>
      </c>
      <c r="BR110" s="4">
        <v>0.42641099999999998</v>
      </c>
      <c r="BS110" s="4">
        <v>-5</v>
      </c>
      <c r="BT110" s="4">
        <v>0.39560000000000001</v>
      </c>
      <c r="BU110" s="4">
        <v>10.420408</v>
      </c>
      <c r="BV110" s="4">
        <v>7.9911279999999998</v>
      </c>
    </row>
    <row r="111" spans="1:74" x14ac:dyDescent="0.25">
      <c r="A111" s="2">
        <v>42068</v>
      </c>
      <c r="B111" s="3">
        <v>1.1662037037037038E-2</v>
      </c>
      <c r="C111" s="4">
        <v>12.375</v>
      </c>
      <c r="D111" s="4">
        <v>7.0000000000000001E-3</v>
      </c>
      <c r="E111" s="4">
        <v>70</v>
      </c>
      <c r="F111" s="4">
        <v>583.1</v>
      </c>
      <c r="G111" s="4">
        <v>12.9</v>
      </c>
      <c r="H111" s="4">
        <v>20.100000000000001</v>
      </c>
      <c r="J111" s="4">
        <v>3.9</v>
      </c>
      <c r="K111" s="4">
        <v>0.89449999999999996</v>
      </c>
      <c r="L111" s="4">
        <v>11.0692</v>
      </c>
      <c r="M111" s="4">
        <v>6.3E-3</v>
      </c>
      <c r="N111" s="4">
        <v>521.59400000000005</v>
      </c>
      <c r="O111" s="4">
        <v>11.5389</v>
      </c>
      <c r="P111" s="4">
        <v>533.1</v>
      </c>
      <c r="Q111" s="4">
        <v>393.20690000000002</v>
      </c>
      <c r="R111" s="4">
        <v>8.6986000000000008</v>
      </c>
      <c r="S111" s="4">
        <v>401.9</v>
      </c>
      <c r="T111" s="4">
        <v>20.057400000000001</v>
      </c>
      <c r="W111" s="4">
        <v>0</v>
      </c>
      <c r="X111" s="4">
        <v>3.4885000000000002</v>
      </c>
      <c r="Y111" s="4">
        <v>11.9</v>
      </c>
      <c r="Z111" s="4">
        <v>895</v>
      </c>
      <c r="AA111" s="4">
        <v>919</v>
      </c>
      <c r="AB111" s="4">
        <v>867</v>
      </c>
      <c r="AC111" s="4">
        <v>56</v>
      </c>
      <c r="AD111" s="4">
        <v>5.53</v>
      </c>
      <c r="AE111" s="4">
        <v>0.13</v>
      </c>
      <c r="AF111" s="4">
        <v>990</v>
      </c>
      <c r="AG111" s="4">
        <v>-13</v>
      </c>
      <c r="AH111" s="4">
        <v>16.199000000000002</v>
      </c>
      <c r="AI111" s="4">
        <v>30</v>
      </c>
      <c r="AJ111" s="4">
        <v>192</v>
      </c>
      <c r="AK111" s="4">
        <v>139</v>
      </c>
      <c r="AL111" s="4">
        <v>3.3</v>
      </c>
      <c r="AM111" s="4">
        <v>195</v>
      </c>
      <c r="AN111" s="4" t="s">
        <v>155</v>
      </c>
      <c r="AO111" s="4">
        <v>2</v>
      </c>
      <c r="AP111" s="5">
        <v>0.67826388888888889</v>
      </c>
      <c r="AQ111" s="4">
        <v>47.162703999999998</v>
      </c>
      <c r="AR111" s="4">
        <v>-88.484093999999999</v>
      </c>
      <c r="AS111" s="4">
        <v>312.8</v>
      </c>
      <c r="AT111" s="4">
        <v>44.3</v>
      </c>
      <c r="AU111" s="4">
        <v>12</v>
      </c>
      <c r="AV111" s="4">
        <v>11</v>
      </c>
      <c r="AW111" s="4" t="s">
        <v>208</v>
      </c>
      <c r="AX111" s="4">
        <v>1.3084</v>
      </c>
      <c r="AY111" s="4">
        <v>1.9252</v>
      </c>
      <c r="AZ111" s="4">
        <v>2.3252000000000002</v>
      </c>
      <c r="BA111" s="4">
        <v>14.023</v>
      </c>
      <c r="BB111" s="4">
        <v>17.02</v>
      </c>
      <c r="BC111" s="4">
        <v>1.21</v>
      </c>
      <c r="BD111" s="4">
        <v>11.795999999999999</v>
      </c>
      <c r="BE111" s="4">
        <v>3032.12</v>
      </c>
      <c r="BF111" s="4">
        <v>1.0920000000000001</v>
      </c>
      <c r="BG111" s="4">
        <v>14.962</v>
      </c>
      <c r="BH111" s="4">
        <v>0.33100000000000002</v>
      </c>
      <c r="BI111" s="4">
        <v>15.292999999999999</v>
      </c>
      <c r="BJ111" s="4">
        <v>11.279</v>
      </c>
      <c r="BK111" s="4">
        <v>0.25</v>
      </c>
      <c r="BL111" s="4">
        <v>11.529</v>
      </c>
      <c r="BM111" s="4">
        <v>0.1817</v>
      </c>
      <c r="BQ111" s="4">
        <v>694.81100000000004</v>
      </c>
      <c r="BR111" s="4">
        <v>0.39096500000000001</v>
      </c>
      <c r="BS111" s="4">
        <v>-5</v>
      </c>
      <c r="BT111" s="4">
        <v>0.39380100000000001</v>
      </c>
      <c r="BU111" s="4">
        <v>9.5542069999999999</v>
      </c>
      <c r="BV111" s="4">
        <v>7.9547800000000004</v>
      </c>
    </row>
    <row r="112" spans="1:74" x14ac:dyDescent="0.25">
      <c r="A112" s="2">
        <v>42068</v>
      </c>
      <c r="B112" s="3">
        <v>1.1673611111111109E-2</v>
      </c>
      <c r="C112" s="4">
        <v>12.39</v>
      </c>
      <c r="D112" s="4">
        <v>6.3E-3</v>
      </c>
      <c r="E112" s="4">
        <v>63.290529999999997</v>
      </c>
      <c r="F112" s="4">
        <v>601.1</v>
      </c>
      <c r="G112" s="4">
        <v>12.9</v>
      </c>
      <c r="H112" s="4">
        <v>61.1</v>
      </c>
      <c r="J112" s="4">
        <v>3.8</v>
      </c>
      <c r="K112" s="4">
        <v>0.89429999999999998</v>
      </c>
      <c r="L112" s="4">
        <v>11.080299999999999</v>
      </c>
      <c r="M112" s="4">
        <v>5.7000000000000002E-3</v>
      </c>
      <c r="N112" s="4">
        <v>537.58219999999994</v>
      </c>
      <c r="O112" s="4">
        <v>11.536199999999999</v>
      </c>
      <c r="P112" s="4">
        <v>549.1</v>
      </c>
      <c r="Q112" s="4">
        <v>405.25970000000001</v>
      </c>
      <c r="R112" s="4">
        <v>8.6966000000000001</v>
      </c>
      <c r="S112" s="4">
        <v>414</v>
      </c>
      <c r="T112" s="4">
        <v>61.147599999999997</v>
      </c>
      <c r="W112" s="4">
        <v>0</v>
      </c>
      <c r="X112" s="4">
        <v>3.3982999999999999</v>
      </c>
      <c r="Y112" s="4">
        <v>12</v>
      </c>
      <c r="Z112" s="4">
        <v>895</v>
      </c>
      <c r="AA112" s="4">
        <v>919</v>
      </c>
      <c r="AB112" s="4">
        <v>865</v>
      </c>
      <c r="AC112" s="4">
        <v>56</v>
      </c>
      <c r="AD112" s="4">
        <v>5.53</v>
      </c>
      <c r="AE112" s="4">
        <v>0.13</v>
      </c>
      <c r="AF112" s="4">
        <v>990</v>
      </c>
      <c r="AG112" s="4">
        <v>-13</v>
      </c>
      <c r="AH112" s="4">
        <v>17</v>
      </c>
      <c r="AI112" s="4">
        <v>30</v>
      </c>
      <c r="AJ112" s="4">
        <v>192</v>
      </c>
      <c r="AK112" s="4">
        <v>139</v>
      </c>
      <c r="AL112" s="4">
        <v>3.1</v>
      </c>
      <c r="AM112" s="4">
        <v>195</v>
      </c>
      <c r="AN112" s="4" t="s">
        <v>155</v>
      </c>
      <c r="AO112" s="4">
        <v>2</v>
      </c>
      <c r="AP112" s="5">
        <v>0.67827546296296293</v>
      </c>
      <c r="AQ112" s="4">
        <v>47.162711999999999</v>
      </c>
      <c r="AR112" s="4">
        <v>-88.484094999999996</v>
      </c>
      <c r="AS112" s="4">
        <v>312.8</v>
      </c>
      <c r="AT112" s="4">
        <v>44.3</v>
      </c>
      <c r="AU112" s="4">
        <v>12</v>
      </c>
      <c r="AV112" s="4">
        <v>11</v>
      </c>
      <c r="AW112" s="4" t="s">
        <v>208</v>
      </c>
      <c r="AX112" s="4">
        <v>1.3</v>
      </c>
      <c r="AY112" s="4">
        <v>1.9</v>
      </c>
      <c r="AZ112" s="4">
        <v>2.2999999999999998</v>
      </c>
      <c r="BA112" s="4">
        <v>14.023</v>
      </c>
      <c r="BB112" s="4">
        <v>17</v>
      </c>
      <c r="BC112" s="4">
        <v>1.21</v>
      </c>
      <c r="BD112" s="4">
        <v>11.821999999999999</v>
      </c>
      <c r="BE112" s="4">
        <v>3031.1489999999999</v>
      </c>
      <c r="BF112" s="4">
        <v>0.98499999999999999</v>
      </c>
      <c r="BG112" s="4">
        <v>15.401</v>
      </c>
      <c r="BH112" s="4">
        <v>0.33</v>
      </c>
      <c r="BI112" s="4">
        <v>15.731</v>
      </c>
      <c r="BJ112" s="4">
        <v>11.61</v>
      </c>
      <c r="BK112" s="4">
        <v>0.249</v>
      </c>
      <c r="BL112" s="4">
        <v>11.859</v>
      </c>
      <c r="BM112" s="4">
        <v>0.55320000000000003</v>
      </c>
      <c r="BQ112" s="4">
        <v>675.947</v>
      </c>
      <c r="BR112" s="4">
        <v>0.41700799999999999</v>
      </c>
      <c r="BS112" s="4">
        <v>-5</v>
      </c>
      <c r="BT112" s="4">
        <v>0.39260200000000001</v>
      </c>
      <c r="BU112" s="4">
        <v>10.190633</v>
      </c>
      <c r="BV112" s="4">
        <v>7.9305519999999996</v>
      </c>
    </row>
    <row r="113" spans="1:74" x14ac:dyDescent="0.25">
      <c r="A113" s="2">
        <v>42068</v>
      </c>
      <c r="B113" s="3">
        <v>1.1685185185185186E-2</v>
      </c>
      <c r="C113" s="4">
        <v>12.41</v>
      </c>
      <c r="D113" s="4">
        <v>6.0000000000000001E-3</v>
      </c>
      <c r="E113" s="4">
        <v>60</v>
      </c>
      <c r="F113" s="4">
        <v>687.3</v>
      </c>
      <c r="G113" s="4">
        <v>12.9</v>
      </c>
      <c r="H113" s="4">
        <v>34.1</v>
      </c>
      <c r="J113" s="4">
        <v>3.74</v>
      </c>
      <c r="K113" s="4">
        <v>0.89410000000000001</v>
      </c>
      <c r="L113" s="4">
        <v>11.0959</v>
      </c>
      <c r="M113" s="4">
        <v>5.4000000000000003E-3</v>
      </c>
      <c r="N113" s="4">
        <v>614.5598</v>
      </c>
      <c r="O113" s="4">
        <v>11.534000000000001</v>
      </c>
      <c r="P113" s="4">
        <v>626.1</v>
      </c>
      <c r="Q113" s="4">
        <v>463.28980000000001</v>
      </c>
      <c r="R113" s="4">
        <v>8.6950000000000003</v>
      </c>
      <c r="S113" s="4">
        <v>472</v>
      </c>
      <c r="T113" s="4">
        <v>34.131900000000002</v>
      </c>
      <c r="W113" s="4">
        <v>0</v>
      </c>
      <c r="X113" s="4">
        <v>3.3452999999999999</v>
      </c>
      <c r="Y113" s="4">
        <v>12</v>
      </c>
      <c r="Z113" s="4">
        <v>894</v>
      </c>
      <c r="AA113" s="4">
        <v>917</v>
      </c>
      <c r="AB113" s="4">
        <v>865</v>
      </c>
      <c r="AC113" s="4">
        <v>56</v>
      </c>
      <c r="AD113" s="4">
        <v>5.53</v>
      </c>
      <c r="AE113" s="4">
        <v>0.13</v>
      </c>
      <c r="AF113" s="4">
        <v>990</v>
      </c>
      <c r="AG113" s="4">
        <v>-13</v>
      </c>
      <c r="AH113" s="4">
        <v>16.8002</v>
      </c>
      <c r="AI113" s="4">
        <v>30</v>
      </c>
      <c r="AJ113" s="4">
        <v>192</v>
      </c>
      <c r="AK113" s="4">
        <v>139</v>
      </c>
      <c r="AL113" s="4">
        <v>2.9</v>
      </c>
      <c r="AM113" s="4">
        <v>195</v>
      </c>
      <c r="AN113" s="4" t="s">
        <v>155</v>
      </c>
      <c r="AO113" s="4">
        <v>2</v>
      </c>
      <c r="AP113" s="5">
        <v>0.67827546296296293</v>
      </c>
      <c r="AQ113" s="4">
        <v>47.162886999999998</v>
      </c>
      <c r="AR113" s="4">
        <v>-88.484151999999995</v>
      </c>
      <c r="AS113" s="4">
        <v>313.2</v>
      </c>
      <c r="AT113" s="4">
        <v>44.7</v>
      </c>
      <c r="AU113" s="4">
        <v>12</v>
      </c>
      <c r="AV113" s="4">
        <v>11</v>
      </c>
      <c r="AW113" s="4" t="s">
        <v>208</v>
      </c>
      <c r="AX113" s="4">
        <v>1.1084000000000001</v>
      </c>
      <c r="AY113" s="4">
        <v>1.0378000000000001</v>
      </c>
      <c r="AZ113" s="4">
        <v>1.5336000000000001</v>
      </c>
      <c r="BA113" s="4">
        <v>14.023</v>
      </c>
      <c r="BB113" s="4">
        <v>16.98</v>
      </c>
      <c r="BC113" s="4">
        <v>1.21</v>
      </c>
      <c r="BD113" s="4">
        <v>11.843999999999999</v>
      </c>
      <c r="BE113" s="4">
        <v>3031.96</v>
      </c>
      <c r="BF113" s="4">
        <v>0.93300000000000005</v>
      </c>
      <c r="BG113" s="4">
        <v>17.585999999999999</v>
      </c>
      <c r="BH113" s="4">
        <v>0.33</v>
      </c>
      <c r="BI113" s="4">
        <v>17.916</v>
      </c>
      <c r="BJ113" s="4">
        <v>13.257</v>
      </c>
      <c r="BK113" s="4">
        <v>0.249</v>
      </c>
      <c r="BL113" s="4">
        <v>13.506</v>
      </c>
      <c r="BM113" s="4">
        <v>0.30840000000000001</v>
      </c>
      <c r="BQ113" s="4">
        <v>664.65800000000002</v>
      </c>
      <c r="BR113" s="4">
        <v>0.39960899999999999</v>
      </c>
      <c r="BS113" s="4">
        <v>-5</v>
      </c>
      <c r="BT113" s="4">
        <v>0.390401</v>
      </c>
      <c r="BU113" s="4">
        <v>9.7654540000000001</v>
      </c>
      <c r="BV113" s="4">
        <v>7.8860919999999997</v>
      </c>
    </row>
    <row r="114" spans="1:74" x14ac:dyDescent="0.25">
      <c r="A114" s="2">
        <v>42068</v>
      </c>
      <c r="B114" s="3">
        <v>1.1696759259259259E-2</v>
      </c>
      <c r="C114" s="4">
        <v>12.41</v>
      </c>
      <c r="D114" s="4">
        <v>6.0000000000000001E-3</v>
      </c>
      <c r="E114" s="4">
        <v>60</v>
      </c>
      <c r="F114" s="4">
        <v>721.4</v>
      </c>
      <c r="G114" s="4">
        <v>12.9</v>
      </c>
      <c r="H114" s="4">
        <v>37.200000000000003</v>
      </c>
      <c r="J114" s="4">
        <v>3.7</v>
      </c>
      <c r="K114" s="4">
        <v>0.89400000000000002</v>
      </c>
      <c r="L114" s="4">
        <v>11.094799999999999</v>
      </c>
      <c r="M114" s="4">
        <v>5.4000000000000003E-3</v>
      </c>
      <c r="N114" s="4">
        <v>644.96280000000002</v>
      </c>
      <c r="O114" s="4">
        <v>11.5328</v>
      </c>
      <c r="P114" s="4">
        <v>656.5</v>
      </c>
      <c r="Q114" s="4">
        <v>486.20929999999998</v>
      </c>
      <c r="R114" s="4">
        <v>8.6941000000000006</v>
      </c>
      <c r="S114" s="4">
        <v>494.9</v>
      </c>
      <c r="T114" s="4">
        <v>37.155200000000001</v>
      </c>
      <c r="W114" s="4">
        <v>0</v>
      </c>
      <c r="X114" s="4">
        <v>3.3079000000000001</v>
      </c>
      <c r="Y114" s="4">
        <v>11.9</v>
      </c>
      <c r="Z114" s="4">
        <v>894</v>
      </c>
      <c r="AA114" s="4">
        <v>917</v>
      </c>
      <c r="AB114" s="4">
        <v>866</v>
      </c>
      <c r="AC114" s="4">
        <v>56</v>
      </c>
      <c r="AD114" s="4">
        <v>5.53</v>
      </c>
      <c r="AE114" s="4">
        <v>0.13</v>
      </c>
      <c r="AF114" s="4">
        <v>990</v>
      </c>
      <c r="AG114" s="4">
        <v>-13</v>
      </c>
      <c r="AH114" s="4">
        <v>16.199199</v>
      </c>
      <c r="AI114" s="4">
        <v>30</v>
      </c>
      <c r="AJ114" s="4">
        <v>192</v>
      </c>
      <c r="AK114" s="4">
        <v>139</v>
      </c>
      <c r="AL114" s="4">
        <v>2.6</v>
      </c>
      <c r="AM114" s="4">
        <v>195</v>
      </c>
      <c r="AN114" s="4" t="s">
        <v>155</v>
      </c>
      <c r="AO114" s="4">
        <v>2</v>
      </c>
      <c r="AP114" s="5">
        <v>0.67828703703703708</v>
      </c>
      <c r="AQ114" s="4">
        <v>47.163066000000001</v>
      </c>
      <c r="AR114" s="4">
        <v>-88.484185999999994</v>
      </c>
      <c r="AS114" s="4">
        <v>313.5</v>
      </c>
      <c r="AT114" s="4">
        <v>44.7</v>
      </c>
      <c r="AU114" s="4">
        <v>12</v>
      </c>
      <c r="AV114" s="4">
        <v>11</v>
      </c>
      <c r="AW114" s="4" t="s">
        <v>208</v>
      </c>
      <c r="AX114" s="4">
        <v>1.1000000000000001</v>
      </c>
      <c r="AY114" s="4">
        <v>1</v>
      </c>
      <c r="AZ114" s="4">
        <v>1.5</v>
      </c>
      <c r="BA114" s="4">
        <v>14.023</v>
      </c>
      <c r="BB114" s="4">
        <v>16.98</v>
      </c>
      <c r="BC114" s="4">
        <v>1.21</v>
      </c>
      <c r="BD114" s="4">
        <v>11.855</v>
      </c>
      <c r="BE114" s="4">
        <v>3031.8780000000002</v>
      </c>
      <c r="BF114" s="4">
        <v>0.93300000000000005</v>
      </c>
      <c r="BG114" s="4">
        <v>18.457000000000001</v>
      </c>
      <c r="BH114" s="4">
        <v>0.33</v>
      </c>
      <c r="BI114" s="4">
        <v>18.786999999999999</v>
      </c>
      <c r="BJ114" s="4">
        <v>13.914</v>
      </c>
      <c r="BK114" s="4">
        <v>0.249</v>
      </c>
      <c r="BL114" s="4">
        <v>14.163</v>
      </c>
      <c r="BM114" s="4">
        <v>0.33579999999999999</v>
      </c>
      <c r="BQ114" s="4">
        <v>657.26499999999999</v>
      </c>
      <c r="BR114" s="4">
        <v>0.362398</v>
      </c>
      <c r="BS114" s="4">
        <v>-5</v>
      </c>
      <c r="BT114" s="4">
        <v>0.38839800000000002</v>
      </c>
      <c r="BU114" s="4">
        <v>8.8561110000000003</v>
      </c>
      <c r="BV114" s="4">
        <v>7.8456479999999997</v>
      </c>
    </row>
    <row r="115" spans="1:74" x14ac:dyDescent="0.25">
      <c r="A115" s="2">
        <v>42068</v>
      </c>
      <c r="B115" s="3">
        <v>1.1708333333333333E-2</v>
      </c>
      <c r="C115" s="4">
        <v>12.393000000000001</v>
      </c>
      <c r="D115" s="4">
        <v>6.0000000000000001E-3</v>
      </c>
      <c r="E115" s="4">
        <v>60</v>
      </c>
      <c r="F115" s="4">
        <v>769.9</v>
      </c>
      <c r="G115" s="4">
        <v>12.9</v>
      </c>
      <c r="H115" s="4">
        <v>58.2</v>
      </c>
      <c r="J115" s="4">
        <v>3.6</v>
      </c>
      <c r="K115" s="4">
        <v>0.89419999999999999</v>
      </c>
      <c r="L115" s="4">
        <v>11.081099999999999</v>
      </c>
      <c r="M115" s="4">
        <v>5.4000000000000003E-3</v>
      </c>
      <c r="N115" s="4">
        <v>688.45029999999997</v>
      </c>
      <c r="O115" s="4">
        <v>11.534599999999999</v>
      </c>
      <c r="P115" s="4">
        <v>700</v>
      </c>
      <c r="Q115" s="4">
        <v>518.99469999999997</v>
      </c>
      <c r="R115" s="4">
        <v>8.6953999999999994</v>
      </c>
      <c r="S115" s="4">
        <v>527.70000000000005</v>
      </c>
      <c r="T115" s="4">
        <v>58.238199999999999</v>
      </c>
      <c r="W115" s="4">
        <v>0</v>
      </c>
      <c r="X115" s="4">
        <v>3.2189000000000001</v>
      </c>
      <c r="Y115" s="4">
        <v>12</v>
      </c>
      <c r="Z115" s="4">
        <v>892</v>
      </c>
      <c r="AA115" s="4">
        <v>915</v>
      </c>
      <c r="AB115" s="4">
        <v>865</v>
      </c>
      <c r="AC115" s="4">
        <v>56</v>
      </c>
      <c r="AD115" s="4">
        <v>5.53</v>
      </c>
      <c r="AE115" s="4">
        <v>0.13</v>
      </c>
      <c r="AF115" s="4">
        <v>990</v>
      </c>
      <c r="AG115" s="4">
        <v>-13</v>
      </c>
      <c r="AH115" s="4">
        <v>16.798995000000001</v>
      </c>
      <c r="AI115" s="4">
        <v>30</v>
      </c>
      <c r="AJ115" s="4">
        <v>192</v>
      </c>
      <c r="AK115" s="4">
        <v>139</v>
      </c>
      <c r="AL115" s="4">
        <v>2.7</v>
      </c>
      <c r="AM115" s="4">
        <v>195</v>
      </c>
      <c r="AN115" s="4" t="s">
        <v>155</v>
      </c>
      <c r="AO115" s="4">
        <v>2</v>
      </c>
      <c r="AP115" s="5">
        <v>0.67829861111111101</v>
      </c>
      <c r="AQ115" s="4">
        <v>47.163243999999999</v>
      </c>
      <c r="AR115" s="4">
        <v>-88.484216000000004</v>
      </c>
      <c r="AS115" s="4">
        <v>313.7</v>
      </c>
      <c r="AT115" s="4">
        <v>44.7</v>
      </c>
      <c r="AU115" s="4">
        <v>12</v>
      </c>
      <c r="AV115" s="4">
        <v>11</v>
      </c>
      <c r="AW115" s="4" t="s">
        <v>208</v>
      </c>
      <c r="AX115" s="4">
        <v>1.1000000000000001</v>
      </c>
      <c r="AY115" s="4">
        <v>1</v>
      </c>
      <c r="AZ115" s="4">
        <v>1.5</v>
      </c>
      <c r="BA115" s="4">
        <v>14.023</v>
      </c>
      <c r="BB115" s="4">
        <v>17</v>
      </c>
      <c r="BC115" s="4">
        <v>1.21</v>
      </c>
      <c r="BD115" s="4">
        <v>11.837999999999999</v>
      </c>
      <c r="BE115" s="4">
        <v>3031.31</v>
      </c>
      <c r="BF115" s="4">
        <v>0.93400000000000005</v>
      </c>
      <c r="BG115" s="4">
        <v>19.722000000000001</v>
      </c>
      <c r="BH115" s="4">
        <v>0.33</v>
      </c>
      <c r="BI115" s="4">
        <v>20.053000000000001</v>
      </c>
      <c r="BJ115" s="4">
        <v>14.868</v>
      </c>
      <c r="BK115" s="4">
        <v>0.249</v>
      </c>
      <c r="BL115" s="4">
        <v>15.117000000000001</v>
      </c>
      <c r="BM115" s="4">
        <v>0.52680000000000005</v>
      </c>
      <c r="BQ115" s="4">
        <v>640.26700000000005</v>
      </c>
      <c r="BR115" s="4">
        <v>0.35133700000000001</v>
      </c>
      <c r="BS115" s="4">
        <v>-5</v>
      </c>
      <c r="BT115" s="4">
        <v>0.38939699999999999</v>
      </c>
      <c r="BU115" s="4">
        <v>8.5857899999999994</v>
      </c>
      <c r="BV115" s="4">
        <v>7.8658190000000001</v>
      </c>
    </row>
    <row r="116" spans="1:74" x14ac:dyDescent="0.25">
      <c r="A116" s="2">
        <v>42068</v>
      </c>
      <c r="B116" s="3">
        <v>1.1719907407407406E-2</v>
      </c>
      <c r="C116" s="4">
        <v>12.356</v>
      </c>
      <c r="D116" s="4">
        <v>6.0000000000000001E-3</v>
      </c>
      <c r="E116" s="4">
        <v>60</v>
      </c>
      <c r="F116" s="4">
        <v>818.3</v>
      </c>
      <c r="G116" s="4">
        <v>13.1</v>
      </c>
      <c r="H116" s="4">
        <v>24.3</v>
      </c>
      <c r="J116" s="4">
        <v>3.5</v>
      </c>
      <c r="K116" s="4">
        <v>0.89439999999999997</v>
      </c>
      <c r="L116" s="4">
        <v>11.052199999999999</v>
      </c>
      <c r="M116" s="4">
        <v>5.4000000000000003E-3</v>
      </c>
      <c r="N116" s="4">
        <v>731.9076</v>
      </c>
      <c r="O116" s="4">
        <v>11.697699999999999</v>
      </c>
      <c r="P116" s="4">
        <v>743.6</v>
      </c>
      <c r="Q116" s="4">
        <v>551.76409999999998</v>
      </c>
      <c r="R116" s="4">
        <v>8.8185000000000002</v>
      </c>
      <c r="S116" s="4">
        <v>560.6</v>
      </c>
      <c r="T116" s="4">
        <v>24.2942</v>
      </c>
      <c r="W116" s="4">
        <v>0</v>
      </c>
      <c r="X116" s="4">
        <v>3.1316000000000002</v>
      </c>
      <c r="Y116" s="4">
        <v>12</v>
      </c>
      <c r="Z116" s="4">
        <v>892</v>
      </c>
      <c r="AA116" s="4">
        <v>915</v>
      </c>
      <c r="AB116" s="4">
        <v>863</v>
      </c>
      <c r="AC116" s="4">
        <v>56</v>
      </c>
      <c r="AD116" s="4">
        <v>5.53</v>
      </c>
      <c r="AE116" s="4">
        <v>0.13</v>
      </c>
      <c r="AF116" s="4">
        <v>989</v>
      </c>
      <c r="AG116" s="4">
        <v>-13</v>
      </c>
      <c r="AH116" s="4">
        <v>16.204795000000001</v>
      </c>
      <c r="AI116" s="4">
        <v>30</v>
      </c>
      <c r="AJ116" s="4">
        <v>192</v>
      </c>
      <c r="AK116" s="4">
        <v>139.19999999999999</v>
      </c>
      <c r="AL116" s="4">
        <v>2.6</v>
      </c>
      <c r="AM116" s="4">
        <v>195</v>
      </c>
      <c r="AN116" s="4" t="s">
        <v>155</v>
      </c>
      <c r="AO116" s="4">
        <v>2</v>
      </c>
      <c r="AP116" s="5">
        <v>0.67831018518518515</v>
      </c>
      <c r="AQ116" s="4">
        <v>47.163415000000001</v>
      </c>
      <c r="AR116" s="4">
        <v>-88.484331999999995</v>
      </c>
      <c r="AS116" s="4">
        <v>313.8</v>
      </c>
      <c r="AT116" s="4">
        <v>44.5</v>
      </c>
      <c r="AU116" s="4">
        <v>12</v>
      </c>
      <c r="AV116" s="4">
        <v>11</v>
      </c>
      <c r="AW116" s="4" t="s">
        <v>208</v>
      </c>
      <c r="AX116" s="4">
        <v>1.1958</v>
      </c>
      <c r="AY116" s="4">
        <v>1</v>
      </c>
      <c r="AZ116" s="4">
        <v>1.5958000000000001</v>
      </c>
      <c r="BA116" s="4">
        <v>14.023</v>
      </c>
      <c r="BB116" s="4">
        <v>17.05</v>
      </c>
      <c r="BC116" s="4">
        <v>1.22</v>
      </c>
      <c r="BD116" s="4">
        <v>11.801</v>
      </c>
      <c r="BE116" s="4">
        <v>3032.2629999999999</v>
      </c>
      <c r="BF116" s="4">
        <v>0.93700000000000006</v>
      </c>
      <c r="BG116" s="4">
        <v>21.029</v>
      </c>
      <c r="BH116" s="4">
        <v>0.33600000000000002</v>
      </c>
      <c r="BI116" s="4">
        <v>21.364999999999998</v>
      </c>
      <c r="BJ116" s="4">
        <v>15.853</v>
      </c>
      <c r="BK116" s="4">
        <v>0.253</v>
      </c>
      <c r="BL116" s="4">
        <v>16.106000000000002</v>
      </c>
      <c r="BM116" s="4">
        <v>0.22040000000000001</v>
      </c>
      <c r="BQ116" s="4">
        <v>624.71600000000001</v>
      </c>
      <c r="BR116" s="4">
        <v>0.30468600000000001</v>
      </c>
      <c r="BS116" s="4">
        <v>-5</v>
      </c>
      <c r="BT116" s="4">
        <v>0.386795</v>
      </c>
      <c r="BU116" s="4">
        <v>7.4457719999999998</v>
      </c>
      <c r="BV116" s="4">
        <v>7.8132630000000001</v>
      </c>
    </row>
    <row r="117" spans="1:74" x14ac:dyDescent="0.25">
      <c r="A117" s="2">
        <v>42068</v>
      </c>
      <c r="B117" s="3">
        <v>1.1731481481481482E-2</v>
      </c>
      <c r="C117" s="4">
        <v>12.598000000000001</v>
      </c>
      <c r="D117" s="4">
        <v>6.0000000000000001E-3</v>
      </c>
      <c r="E117" s="4">
        <v>60</v>
      </c>
      <c r="F117" s="4">
        <v>764.1</v>
      </c>
      <c r="G117" s="4">
        <v>25.1</v>
      </c>
      <c r="H117" s="4">
        <v>57.9</v>
      </c>
      <c r="J117" s="4">
        <v>3.5</v>
      </c>
      <c r="K117" s="4">
        <v>0.89249999999999996</v>
      </c>
      <c r="L117" s="4">
        <v>11.243499999999999</v>
      </c>
      <c r="M117" s="4">
        <v>5.4000000000000003E-3</v>
      </c>
      <c r="N117" s="4">
        <v>681.98800000000006</v>
      </c>
      <c r="O117" s="4">
        <v>22.400099999999998</v>
      </c>
      <c r="P117" s="4">
        <v>704.4</v>
      </c>
      <c r="Q117" s="4">
        <v>514.13120000000004</v>
      </c>
      <c r="R117" s="4">
        <v>16.886800000000001</v>
      </c>
      <c r="S117" s="4">
        <v>531</v>
      </c>
      <c r="T117" s="4">
        <v>57.889200000000002</v>
      </c>
      <c r="W117" s="4">
        <v>0</v>
      </c>
      <c r="X117" s="4">
        <v>3.1238000000000001</v>
      </c>
      <c r="Y117" s="4">
        <v>11.9</v>
      </c>
      <c r="Z117" s="4">
        <v>894</v>
      </c>
      <c r="AA117" s="4">
        <v>917</v>
      </c>
      <c r="AB117" s="4">
        <v>864</v>
      </c>
      <c r="AC117" s="4">
        <v>56</v>
      </c>
      <c r="AD117" s="4">
        <v>5.53</v>
      </c>
      <c r="AE117" s="4">
        <v>0.13</v>
      </c>
      <c r="AF117" s="4">
        <v>989</v>
      </c>
      <c r="AG117" s="4">
        <v>-13</v>
      </c>
      <c r="AH117" s="4">
        <v>17</v>
      </c>
      <c r="AI117" s="4">
        <v>30</v>
      </c>
      <c r="AJ117" s="4">
        <v>192</v>
      </c>
      <c r="AK117" s="4">
        <v>139.80000000000001</v>
      </c>
      <c r="AL117" s="4">
        <v>2.6</v>
      </c>
      <c r="AM117" s="4">
        <v>195</v>
      </c>
      <c r="AN117" s="4" t="s">
        <v>155</v>
      </c>
      <c r="AO117" s="4">
        <v>2</v>
      </c>
      <c r="AP117" s="5">
        <v>0.6783217592592593</v>
      </c>
      <c r="AQ117" s="4">
        <v>47.16395</v>
      </c>
      <c r="AR117" s="4">
        <v>-88.483930999999998</v>
      </c>
      <c r="AS117" s="4">
        <v>312.60000000000002</v>
      </c>
      <c r="AT117" s="4">
        <v>60.2</v>
      </c>
      <c r="AU117" s="4">
        <v>12</v>
      </c>
      <c r="AV117" s="4">
        <v>10</v>
      </c>
      <c r="AW117" s="4" t="s">
        <v>202</v>
      </c>
      <c r="AX117" s="4">
        <v>1.2</v>
      </c>
      <c r="AY117" s="4">
        <v>1.0958000000000001</v>
      </c>
      <c r="AZ117" s="4">
        <v>1.6958</v>
      </c>
      <c r="BA117" s="4">
        <v>14.023</v>
      </c>
      <c r="BB117" s="4">
        <v>16.73</v>
      </c>
      <c r="BC117" s="4">
        <v>1.19</v>
      </c>
      <c r="BD117" s="4">
        <v>12.044</v>
      </c>
      <c r="BE117" s="4">
        <v>3031.2080000000001</v>
      </c>
      <c r="BF117" s="4">
        <v>0.91900000000000004</v>
      </c>
      <c r="BG117" s="4">
        <v>19.254000000000001</v>
      </c>
      <c r="BH117" s="4">
        <v>0.63200000000000001</v>
      </c>
      <c r="BI117" s="4">
        <v>19.887</v>
      </c>
      <c r="BJ117" s="4">
        <v>14.515000000000001</v>
      </c>
      <c r="BK117" s="4">
        <v>0.47699999999999998</v>
      </c>
      <c r="BL117" s="4">
        <v>14.992000000000001</v>
      </c>
      <c r="BM117" s="4">
        <v>0.5161</v>
      </c>
      <c r="BQ117" s="4">
        <v>612.34199999999998</v>
      </c>
      <c r="BR117" s="4">
        <v>0.32817099999999999</v>
      </c>
      <c r="BS117" s="4">
        <v>-5</v>
      </c>
      <c r="BT117" s="4">
        <v>0.38600000000000001</v>
      </c>
      <c r="BU117" s="4">
        <v>8.0196749999999994</v>
      </c>
      <c r="BV117" s="4">
        <v>7.7972000000000001</v>
      </c>
    </row>
    <row r="118" spans="1:74" x14ac:dyDescent="0.25">
      <c r="A118" s="2">
        <v>42068</v>
      </c>
      <c r="B118" s="3">
        <v>1.1743055555555555E-2</v>
      </c>
      <c r="C118" s="4">
        <v>12.847</v>
      </c>
      <c r="D118" s="4">
        <v>4.5999999999999999E-3</v>
      </c>
      <c r="E118" s="4">
        <v>46.194398999999997</v>
      </c>
      <c r="F118" s="4">
        <v>759.2</v>
      </c>
      <c r="G118" s="4">
        <v>39.299999999999997</v>
      </c>
      <c r="H118" s="4">
        <v>48.6</v>
      </c>
      <c r="J118" s="4">
        <v>3.4</v>
      </c>
      <c r="K118" s="4">
        <v>0.89059999999999995</v>
      </c>
      <c r="L118" s="4">
        <v>11.441700000000001</v>
      </c>
      <c r="M118" s="4">
        <v>4.1000000000000003E-3</v>
      </c>
      <c r="N118" s="4">
        <v>676.13649999999996</v>
      </c>
      <c r="O118" s="4">
        <v>34.980899999999998</v>
      </c>
      <c r="P118" s="4">
        <v>711.1</v>
      </c>
      <c r="Q118" s="4">
        <v>509.7199</v>
      </c>
      <c r="R118" s="4">
        <v>26.371099999999998</v>
      </c>
      <c r="S118" s="4">
        <v>536.1</v>
      </c>
      <c r="T118" s="4">
        <v>48.599200000000003</v>
      </c>
      <c r="W118" s="4">
        <v>0</v>
      </c>
      <c r="X118" s="4">
        <v>3.0295999999999998</v>
      </c>
      <c r="Y118" s="4">
        <v>12.1</v>
      </c>
      <c r="Z118" s="4">
        <v>891</v>
      </c>
      <c r="AA118" s="4">
        <v>917</v>
      </c>
      <c r="AB118" s="4">
        <v>862</v>
      </c>
      <c r="AC118" s="4">
        <v>56</v>
      </c>
      <c r="AD118" s="4">
        <v>5.53</v>
      </c>
      <c r="AE118" s="4">
        <v>0.13</v>
      </c>
      <c r="AF118" s="4">
        <v>989</v>
      </c>
      <c r="AG118" s="4">
        <v>-13</v>
      </c>
      <c r="AH118" s="4">
        <v>16.797203</v>
      </c>
      <c r="AI118" s="4">
        <v>30</v>
      </c>
      <c r="AJ118" s="4">
        <v>192</v>
      </c>
      <c r="AK118" s="4">
        <v>139.19999999999999</v>
      </c>
      <c r="AL118" s="4">
        <v>2.9</v>
      </c>
      <c r="AM118" s="4">
        <v>195</v>
      </c>
      <c r="AN118" s="4" t="s">
        <v>155</v>
      </c>
      <c r="AO118" s="4">
        <v>2</v>
      </c>
      <c r="AP118" s="5">
        <v>0.67834490740740738</v>
      </c>
      <c r="AQ118" s="4">
        <v>47.163972999999999</v>
      </c>
      <c r="AR118" s="4">
        <v>-88.483913000000001</v>
      </c>
      <c r="AS118" s="4">
        <v>312.5</v>
      </c>
      <c r="AT118" s="4">
        <v>76.5</v>
      </c>
      <c r="AU118" s="4">
        <v>12</v>
      </c>
      <c r="AV118" s="4">
        <v>11</v>
      </c>
      <c r="AW118" s="4" t="s">
        <v>208</v>
      </c>
      <c r="AX118" s="4">
        <v>1.2</v>
      </c>
      <c r="AY118" s="4">
        <v>1.1000000000000001</v>
      </c>
      <c r="AZ118" s="4">
        <v>1.7</v>
      </c>
      <c r="BA118" s="4">
        <v>14.023</v>
      </c>
      <c r="BB118" s="4">
        <v>16.43</v>
      </c>
      <c r="BC118" s="4">
        <v>1.17</v>
      </c>
      <c r="BD118" s="4">
        <v>12.279</v>
      </c>
      <c r="BE118" s="4">
        <v>3031.6489999999999</v>
      </c>
      <c r="BF118" s="4">
        <v>0.69399999999999995</v>
      </c>
      <c r="BG118" s="4">
        <v>18.760999999999999</v>
      </c>
      <c r="BH118" s="4">
        <v>0.97099999999999997</v>
      </c>
      <c r="BI118" s="4">
        <v>19.731999999999999</v>
      </c>
      <c r="BJ118" s="4">
        <v>14.143000000000001</v>
      </c>
      <c r="BK118" s="4">
        <v>0.73199999999999998</v>
      </c>
      <c r="BL118" s="4">
        <v>14.875</v>
      </c>
      <c r="BM118" s="4">
        <v>0.42580000000000001</v>
      </c>
      <c r="BQ118" s="4">
        <v>583.68399999999997</v>
      </c>
      <c r="BR118" s="4">
        <v>0.35203499999999999</v>
      </c>
      <c r="BS118" s="4">
        <v>-5</v>
      </c>
      <c r="BT118" s="4">
        <v>0.385189</v>
      </c>
      <c r="BU118" s="4">
        <v>8.6028540000000007</v>
      </c>
      <c r="BV118" s="4">
        <v>7.7808140000000003</v>
      </c>
    </row>
    <row r="119" spans="1:74" x14ac:dyDescent="0.25">
      <c r="A119" s="2">
        <v>42068</v>
      </c>
      <c r="B119" s="3">
        <v>1.1754629629629629E-2</v>
      </c>
      <c r="C119" s="4">
        <v>12.837999999999999</v>
      </c>
      <c r="D119" s="4">
        <v>4.0000000000000001E-3</v>
      </c>
      <c r="E119" s="4">
        <v>40</v>
      </c>
      <c r="F119" s="4">
        <v>868.1</v>
      </c>
      <c r="G119" s="4">
        <v>42.5</v>
      </c>
      <c r="H119" s="4">
        <v>20.100000000000001</v>
      </c>
      <c r="J119" s="4">
        <v>3.4</v>
      </c>
      <c r="K119" s="4">
        <v>0.89070000000000005</v>
      </c>
      <c r="L119" s="4">
        <v>11.4351</v>
      </c>
      <c r="M119" s="4">
        <v>3.5999999999999999E-3</v>
      </c>
      <c r="N119" s="4">
        <v>773.1789</v>
      </c>
      <c r="O119" s="4">
        <v>37.854799999999997</v>
      </c>
      <c r="P119" s="4">
        <v>811</v>
      </c>
      <c r="Q119" s="4">
        <v>582.87739999999997</v>
      </c>
      <c r="R119" s="4">
        <v>28.537600000000001</v>
      </c>
      <c r="S119" s="4">
        <v>611.4</v>
      </c>
      <c r="T119" s="4">
        <v>20.100000000000001</v>
      </c>
      <c r="W119" s="4">
        <v>0</v>
      </c>
      <c r="X119" s="4">
        <v>3.0284</v>
      </c>
      <c r="Y119" s="4">
        <v>11.9</v>
      </c>
      <c r="Z119" s="4">
        <v>886</v>
      </c>
      <c r="AA119" s="4">
        <v>911</v>
      </c>
      <c r="AB119" s="4">
        <v>859</v>
      </c>
      <c r="AC119" s="4">
        <v>56</v>
      </c>
      <c r="AD119" s="4">
        <v>5.53</v>
      </c>
      <c r="AE119" s="4">
        <v>0.13</v>
      </c>
      <c r="AF119" s="4">
        <v>989</v>
      </c>
      <c r="AG119" s="4">
        <v>-13</v>
      </c>
      <c r="AH119" s="4">
        <v>16.201798</v>
      </c>
      <c r="AI119" s="4">
        <v>30</v>
      </c>
      <c r="AJ119" s="4">
        <v>192</v>
      </c>
      <c r="AK119" s="4">
        <v>140</v>
      </c>
      <c r="AL119" s="4">
        <v>2.7</v>
      </c>
      <c r="AM119" s="4">
        <v>195</v>
      </c>
      <c r="AN119" s="4" t="s">
        <v>155</v>
      </c>
      <c r="AO119" s="4">
        <v>2</v>
      </c>
      <c r="AP119" s="5">
        <v>0.67834490740740738</v>
      </c>
      <c r="AQ119" s="4">
        <v>47.164222000000002</v>
      </c>
      <c r="AR119" s="4">
        <v>-88.484267000000003</v>
      </c>
      <c r="AS119" s="4">
        <v>311.8</v>
      </c>
      <c r="AT119" s="4">
        <v>61.3</v>
      </c>
      <c r="AU119" s="4">
        <v>12</v>
      </c>
      <c r="AV119" s="4">
        <v>11</v>
      </c>
      <c r="AW119" s="4" t="s">
        <v>208</v>
      </c>
      <c r="AX119" s="4">
        <v>0.81679999999999997</v>
      </c>
      <c r="AY119" s="4">
        <v>1.1000000000000001</v>
      </c>
      <c r="AZ119" s="4">
        <v>1.5084</v>
      </c>
      <c r="BA119" s="4">
        <v>14.023</v>
      </c>
      <c r="BB119" s="4">
        <v>16.45</v>
      </c>
      <c r="BC119" s="4">
        <v>1.17</v>
      </c>
      <c r="BD119" s="4">
        <v>12.271000000000001</v>
      </c>
      <c r="BE119" s="4">
        <v>3032.5590000000002</v>
      </c>
      <c r="BF119" s="4">
        <v>0.60099999999999998</v>
      </c>
      <c r="BG119" s="4">
        <v>21.472999999999999</v>
      </c>
      <c r="BH119" s="4">
        <v>1.0509999999999999</v>
      </c>
      <c r="BI119" s="4">
        <v>22.524000000000001</v>
      </c>
      <c r="BJ119" s="4">
        <v>16.187999999999999</v>
      </c>
      <c r="BK119" s="4">
        <v>0.79300000000000004</v>
      </c>
      <c r="BL119" s="4">
        <v>16.98</v>
      </c>
      <c r="BM119" s="4">
        <v>0.17630000000000001</v>
      </c>
      <c r="BQ119" s="4">
        <v>583.952</v>
      </c>
      <c r="BR119" s="4">
        <v>0.28562700000000002</v>
      </c>
      <c r="BS119" s="4">
        <v>-5</v>
      </c>
      <c r="BT119" s="4">
        <v>0.38200000000000001</v>
      </c>
      <c r="BU119" s="4">
        <v>6.9800180000000003</v>
      </c>
      <c r="BV119" s="4">
        <v>7.7164000000000001</v>
      </c>
    </row>
    <row r="120" spans="1:74" x14ac:dyDescent="0.25">
      <c r="A120" s="2">
        <v>42068</v>
      </c>
      <c r="B120" s="3">
        <v>1.1766203703703704E-2</v>
      </c>
      <c r="C120" s="4">
        <v>12.831</v>
      </c>
      <c r="D120" s="4">
        <v>3.7000000000000002E-3</v>
      </c>
      <c r="E120" s="4">
        <v>36.609293999999998</v>
      </c>
      <c r="F120" s="4">
        <v>994.1</v>
      </c>
      <c r="G120" s="4">
        <v>29.9</v>
      </c>
      <c r="H120" s="4">
        <v>12.9</v>
      </c>
      <c r="J120" s="4">
        <v>3.4</v>
      </c>
      <c r="K120" s="4">
        <v>0.89080000000000004</v>
      </c>
      <c r="L120" s="4">
        <v>11.4299</v>
      </c>
      <c r="M120" s="4">
        <v>3.3E-3</v>
      </c>
      <c r="N120" s="4">
        <v>885.52080000000001</v>
      </c>
      <c r="O120" s="4">
        <v>26.6342</v>
      </c>
      <c r="P120" s="4">
        <v>912.2</v>
      </c>
      <c r="Q120" s="4">
        <v>667.56870000000004</v>
      </c>
      <c r="R120" s="4">
        <v>20.078800000000001</v>
      </c>
      <c r="S120" s="4">
        <v>687.6</v>
      </c>
      <c r="T120" s="4">
        <v>12.8714</v>
      </c>
      <c r="W120" s="4">
        <v>0</v>
      </c>
      <c r="X120" s="4">
        <v>3.0286</v>
      </c>
      <c r="Y120" s="4">
        <v>12</v>
      </c>
      <c r="Z120" s="4">
        <v>883</v>
      </c>
      <c r="AA120" s="4">
        <v>906</v>
      </c>
      <c r="AB120" s="4">
        <v>856</v>
      </c>
      <c r="AC120" s="4">
        <v>56</v>
      </c>
      <c r="AD120" s="4">
        <v>5.53</v>
      </c>
      <c r="AE120" s="4">
        <v>0.13</v>
      </c>
      <c r="AF120" s="4">
        <v>989</v>
      </c>
      <c r="AG120" s="4">
        <v>-13</v>
      </c>
      <c r="AH120" s="4">
        <v>17</v>
      </c>
      <c r="AI120" s="4">
        <v>30</v>
      </c>
      <c r="AJ120" s="4">
        <v>192</v>
      </c>
      <c r="AK120" s="4">
        <v>140</v>
      </c>
      <c r="AL120" s="4">
        <v>2.8</v>
      </c>
      <c r="AM120" s="4">
        <v>195</v>
      </c>
      <c r="AN120" s="4" t="s">
        <v>155</v>
      </c>
      <c r="AO120" s="4">
        <v>2</v>
      </c>
      <c r="AP120" s="5">
        <v>0.67836805555555557</v>
      </c>
      <c r="AQ120" s="4">
        <v>47.164361</v>
      </c>
      <c r="AR120" s="4">
        <v>-88.484446000000005</v>
      </c>
      <c r="AS120" s="4">
        <v>311.60000000000002</v>
      </c>
      <c r="AT120" s="4">
        <v>44.7</v>
      </c>
      <c r="AU120" s="4">
        <v>12</v>
      </c>
      <c r="AV120" s="4">
        <v>10</v>
      </c>
      <c r="AW120" s="4" t="s">
        <v>211</v>
      </c>
      <c r="AX120" s="4">
        <v>0.8</v>
      </c>
      <c r="AY120" s="4">
        <v>1.1000000000000001</v>
      </c>
      <c r="AZ120" s="4">
        <v>1.5</v>
      </c>
      <c r="BA120" s="4">
        <v>14.023</v>
      </c>
      <c r="BB120" s="4">
        <v>16.46</v>
      </c>
      <c r="BC120" s="4">
        <v>1.17</v>
      </c>
      <c r="BD120" s="4">
        <v>12.262</v>
      </c>
      <c r="BE120" s="4">
        <v>3032.835</v>
      </c>
      <c r="BF120" s="4">
        <v>0.55100000000000005</v>
      </c>
      <c r="BG120" s="4">
        <v>24.606000000000002</v>
      </c>
      <c r="BH120" s="4">
        <v>0.74</v>
      </c>
      <c r="BI120" s="4">
        <v>25.346</v>
      </c>
      <c r="BJ120" s="4">
        <v>18.55</v>
      </c>
      <c r="BK120" s="4">
        <v>0.55800000000000005</v>
      </c>
      <c r="BL120" s="4">
        <v>19.108000000000001</v>
      </c>
      <c r="BM120" s="4">
        <v>0.1129</v>
      </c>
      <c r="BQ120" s="4">
        <v>584.32500000000005</v>
      </c>
      <c r="BR120" s="4">
        <v>0.20177100000000001</v>
      </c>
      <c r="BS120" s="4">
        <v>-5</v>
      </c>
      <c r="BT120" s="4">
        <v>0.38159799999999999</v>
      </c>
      <c r="BU120" s="4">
        <v>4.9307840000000001</v>
      </c>
      <c r="BV120" s="4">
        <v>7.7082879999999996</v>
      </c>
    </row>
    <row r="121" spans="1:74" x14ac:dyDescent="0.25">
      <c r="A121" s="2">
        <v>42068</v>
      </c>
      <c r="B121" s="3">
        <v>1.1777777777777778E-2</v>
      </c>
      <c r="C121" s="4">
        <v>12.872999999999999</v>
      </c>
      <c r="D121" s="4">
        <v>3.0000000000000001E-3</v>
      </c>
      <c r="E121" s="4">
        <v>30</v>
      </c>
      <c r="F121" s="4">
        <v>919.5</v>
      </c>
      <c r="G121" s="4">
        <v>29.9</v>
      </c>
      <c r="H121" s="4">
        <v>0</v>
      </c>
      <c r="J121" s="4">
        <v>3.24</v>
      </c>
      <c r="K121" s="4">
        <v>0.89039999999999997</v>
      </c>
      <c r="L121" s="4">
        <v>11.462400000000001</v>
      </c>
      <c r="M121" s="4">
        <v>2.7000000000000001E-3</v>
      </c>
      <c r="N121" s="4">
        <v>818.73270000000002</v>
      </c>
      <c r="O121" s="4">
        <v>26.6236</v>
      </c>
      <c r="P121" s="4">
        <v>845.4</v>
      </c>
      <c r="Q121" s="4">
        <v>617.21659999999997</v>
      </c>
      <c r="R121" s="4">
        <v>20.070699999999999</v>
      </c>
      <c r="S121" s="4">
        <v>637.29999999999995</v>
      </c>
      <c r="T121" s="4">
        <v>0</v>
      </c>
      <c r="W121" s="4">
        <v>0</v>
      </c>
      <c r="X121" s="4">
        <v>2.8864999999999998</v>
      </c>
      <c r="Y121" s="4">
        <v>12</v>
      </c>
      <c r="Z121" s="4">
        <v>881</v>
      </c>
      <c r="AA121" s="4">
        <v>903</v>
      </c>
      <c r="AB121" s="4">
        <v>853</v>
      </c>
      <c r="AC121" s="4">
        <v>56</v>
      </c>
      <c r="AD121" s="4">
        <v>5.53</v>
      </c>
      <c r="AE121" s="4">
        <v>0.13</v>
      </c>
      <c r="AF121" s="4">
        <v>989</v>
      </c>
      <c r="AG121" s="4">
        <v>-13</v>
      </c>
      <c r="AH121" s="4">
        <v>16.8002</v>
      </c>
      <c r="AI121" s="4">
        <v>30</v>
      </c>
      <c r="AJ121" s="4">
        <v>192</v>
      </c>
      <c r="AK121" s="4">
        <v>140</v>
      </c>
      <c r="AL121" s="4">
        <v>2.6</v>
      </c>
      <c r="AM121" s="4">
        <v>195</v>
      </c>
      <c r="AN121" s="4" t="s">
        <v>155</v>
      </c>
      <c r="AO121" s="4">
        <v>2</v>
      </c>
      <c r="AP121" s="5">
        <v>0.67837962962962972</v>
      </c>
      <c r="AQ121" s="4">
        <v>47.164442000000001</v>
      </c>
      <c r="AR121" s="4">
        <v>-88.484701999999999</v>
      </c>
      <c r="AS121" s="4">
        <v>311.89999999999998</v>
      </c>
      <c r="AT121" s="4">
        <v>43.3</v>
      </c>
      <c r="AU121" s="4">
        <v>12</v>
      </c>
      <c r="AV121" s="4">
        <v>10</v>
      </c>
      <c r="AW121" s="4" t="s">
        <v>211</v>
      </c>
      <c r="AX121" s="4">
        <v>0.89580000000000004</v>
      </c>
      <c r="AY121" s="4">
        <v>1.1958</v>
      </c>
      <c r="AZ121" s="4">
        <v>1.5958000000000001</v>
      </c>
      <c r="BA121" s="4">
        <v>14.023</v>
      </c>
      <c r="BB121" s="4">
        <v>16.41</v>
      </c>
      <c r="BC121" s="4">
        <v>1.17</v>
      </c>
      <c r="BD121" s="4">
        <v>12.305999999999999</v>
      </c>
      <c r="BE121" s="4">
        <v>3033.3069999999998</v>
      </c>
      <c r="BF121" s="4">
        <v>0.45</v>
      </c>
      <c r="BG121" s="4">
        <v>22.689</v>
      </c>
      <c r="BH121" s="4">
        <v>0.73799999999999999</v>
      </c>
      <c r="BI121" s="4">
        <v>23.427</v>
      </c>
      <c r="BJ121" s="4">
        <v>17.105</v>
      </c>
      <c r="BK121" s="4">
        <v>0.55600000000000005</v>
      </c>
      <c r="BL121" s="4">
        <v>17.661000000000001</v>
      </c>
      <c r="BM121" s="4">
        <v>0</v>
      </c>
      <c r="BQ121" s="4">
        <v>555.40099999999995</v>
      </c>
      <c r="BR121" s="4">
        <v>0.16900399999999999</v>
      </c>
      <c r="BS121" s="4">
        <v>-5</v>
      </c>
      <c r="BT121" s="4">
        <v>0.38019999999999998</v>
      </c>
      <c r="BU121" s="4">
        <v>4.1300359999999996</v>
      </c>
      <c r="BV121" s="4">
        <v>7.6800360000000003</v>
      </c>
    </row>
    <row r="122" spans="1:74" x14ac:dyDescent="0.25">
      <c r="A122" s="2">
        <v>42068</v>
      </c>
      <c r="B122" s="3">
        <v>1.1789351851851851E-2</v>
      </c>
      <c r="C122" s="4">
        <v>13.000999999999999</v>
      </c>
      <c r="D122" s="4">
        <v>3.0000000000000001E-3</v>
      </c>
      <c r="E122" s="4">
        <v>30</v>
      </c>
      <c r="F122" s="4">
        <v>886.2</v>
      </c>
      <c r="G122" s="4">
        <v>20.8</v>
      </c>
      <c r="H122" s="4">
        <v>11.6</v>
      </c>
      <c r="J122" s="4">
        <v>3.2</v>
      </c>
      <c r="K122" s="4">
        <v>0.88939999999999997</v>
      </c>
      <c r="L122" s="4">
        <v>11.5631</v>
      </c>
      <c r="M122" s="4">
        <v>2.7000000000000001E-3</v>
      </c>
      <c r="N122" s="4">
        <v>788.16849999999999</v>
      </c>
      <c r="O122" s="4">
        <v>18.476700000000001</v>
      </c>
      <c r="P122" s="4">
        <v>806.6</v>
      </c>
      <c r="Q122" s="4">
        <v>594.16579999999999</v>
      </c>
      <c r="R122" s="4">
        <v>13.928800000000001</v>
      </c>
      <c r="S122" s="4">
        <v>608.1</v>
      </c>
      <c r="T122" s="4">
        <v>11.648899999999999</v>
      </c>
      <c r="W122" s="4">
        <v>0</v>
      </c>
      <c r="X122" s="4">
        <v>2.8460999999999999</v>
      </c>
      <c r="Y122" s="4">
        <v>11.9</v>
      </c>
      <c r="Z122" s="4">
        <v>880</v>
      </c>
      <c r="AA122" s="4">
        <v>902</v>
      </c>
      <c r="AB122" s="4">
        <v>851</v>
      </c>
      <c r="AC122" s="4">
        <v>56</v>
      </c>
      <c r="AD122" s="4">
        <v>5.53</v>
      </c>
      <c r="AE122" s="4">
        <v>0.13</v>
      </c>
      <c r="AF122" s="4">
        <v>990</v>
      </c>
      <c r="AG122" s="4">
        <v>-13</v>
      </c>
      <c r="AH122" s="4">
        <v>16</v>
      </c>
      <c r="AI122" s="4">
        <v>30</v>
      </c>
      <c r="AJ122" s="4">
        <v>192</v>
      </c>
      <c r="AK122" s="4">
        <v>140</v>
      </c>
      <c r="AL122" s="4">
        <v>2.6</v>
      </c>
      <c r="AM122" s="4">
        <v>195</v>
      </c>
      <c r="AN122" s="4" t="s">
        <v>155</v>
      </c>
      <c r="AO122" s="4">
        <v>2</v>
      </c>
      <c r="AP122" s="5">
        <v>0.67839120370370365</v>
      </c>
      <c r="AQ122" s="4">
        <v>47.164257999999997</v>
      </c>
      <c r="AR122" s="4">
        <v>-88.485851999999994</v>
      </c>
      <c r="AS122" s="4">
        <v>311.39999999999998</v>
      </c>
      <c r="AT122" s="4">
        <v>39.799999999999997</v>
      </c>
      <c r="AU122" s="4">
        <v>12</v>
      </c>
      <c r="AV122" s="4">
        <v>10</v>
      </c>
      <c r="AW122" s="4" t="s">
        <v>211</v>
      </c>
      <c r="AX122" s="4">
        <v>0.99570400000000003</v>
      </c>
      <c r="AY122" s="4">
        <v>1.9656340000000001</v>
      </c>
      <c r="AZ122" s="4">
        <v>2.365634</v>
      </c>
      <c r="BA122" s="4">
        <v>14.023</v>
      </c>
      <c r="BB122" s="4">
        <v>16.260000000000002</v>
      </c>
      <c r="BC122" s="4">
        <v>1.1599999999999999</v>
      </c>
      <c r="BD122" s="4">
        <v>12.433999999999999</v>
      </c>
      <c r="BE122" s="4">
        <v>3032.915</v>
      </c>
      <c r="BF122" s="4">
        <v>0.44500000000000001</v>
      </c>
      <c r="BG122" s="4">
        <v>21.649000000000001</v>
      </c>
      <c r="BH122" s="4">
        <v>0.50800000000000001</v>
      </c>
      <c r="BI122" s="4">
        <v>22.157</v>
      </c>
      <c r="BJ122" s="4">
        <v>16.32</v>
      </c>
      <c r="BK122" s="4">
        <v>0.38300000000000001</v>
      </c>
      <c r="BL122" s="4">
        <v>16.702999999999999</v>
      </c>
      <c r="BM122" s="4">
        <v>0.10100000000000001</v>
      </c>
      <c r="BQ122" s="4">
        <v>542.79999999999995</v>
      </c>
      <c r="BR122" s="4">
        <v>0.156386</v>
      </c>
      <c r="BS122" s="4">
        <v>-5</v>
      </c>
      <c r="BT122" s="4">
        <v>0.38100000000000001</v>
      </c>
      <c r="BU122" s="4">
        <v>3.8216929999999998</v>
      </c>
      <c r="BV122" s="4">
        <v>7.6962000000000002</v>
      </c>
    </row>
    <row r="123" spans="1:74" x14ac:dyDescent="0.25">
      <c r="A123" s="2">
        <v>42068</v>
      </c>
      <c r="B123" s="3">
        <v>1.1800925925925925E-2</v>
      </c>
      <c r="C123" s="4">
        <v>12.872</v>
      </c>
      <c r="D123" s="4">
        <v>2.2000000000000001E-3</v>
      </c>
      <c r="E123" s="4">
        <v>21.744574</v>
      </c>
      <c r="F123" s="4">
        <v>920.5</v>
      </c>
      <c r="G123" s="4">
        <v>15.2</v>
      </c>
      <c r="H123" s="4">
        <v>18.100000000000001</v>
      </c>
      <c r="J123" s="4">
        <v>3.1</v>
      </c>
      <c r="K123" s="4">
        <v>0.89049999999999996</v>
      </c>
      <c r="L123" s="4">
        <v>11.462300000000001</v>
      </c>
      <c r="M123" s="4">
        <v>1.9E-3</v>
      </c>
      <c r="N123" s="4">
        <v>819.64649999999995</v>
      </c>
      <c r="O123" s="4">
        <v>13.5671</v>
      </c>
      <c r="P123" s="4">
        <v>833.2</v>
      </c>
      <c r="Q123" s="4">
        <v>617.8981</v>
      </c>
      <c r="R123" s="4">
        <v>10.2277</v>
      </c>
      <c r="S123" s="4">
        <v>628.1</v>
      </c>
      <c r="T123" s="4">
        <v>18.080200000000001</v>
      </c>
      <c r="W123" s="4">
        <v>0</v>
      </c>
      <c r="X123" s="4">
        <v>2.7604000000000002</v>
      </c>
      <c r="Y123" s="4">
        <v>12</v>
      </c>
      <c r="Z123" s="4">
        <v>879</v>
      </c>
      <c r="AA123" s="4">
        <v>903</v>
      </c>
      <c r="AB123" s="4">
        <v>851</v>
      </c>
      <c r="AC123" s="4">
        <v>56</v>
      </c>
      <c r="AD123" s="4">
        <v>5.53</v>
      </c>
      <c r="AE123" s="4">
        <v>0.13</v>
      </c>
      <c r="AF123" s="4">
        <v>990</v>
      </c>
      <c r="AG123" s="4">
        <v>-13</v>
      </c>
      <c r="AH123" s="4">
        <v>16</v>
      </c>
      <c r="AI123" s="4">
        <v>30</v>
      </c>
      <c r="AJ123" s="4">
        <v>192</v>
      </c>
      <c r="AK123" s="4">
        <v>140</v>
      </c>
      <c r="AL123" s="4">
        <v>2.8</v>
      </c>
      <c r="AM123" s="4">
        <v>195</v>
      </c>
      <c r="AN123" s="4" t="s">
        <v>155</v>
      </c>
      <c r="AO123" s="4">
        <v>2</v>
      </c>
      <c r="AP123" s="5">
        <v>0.6784027777777778</v>
      </c>
      <c r="AQ123" s="4">
        <v>47.164250000000003</v>
      </c>
      <c r="AR123" s="4">
        <v>-88.485902999999993</v>
      </c>
      <c r="AS123" s="4">
        <v>311.39999999999998</v>
      </c>
      <c r="AT123" s="4">
        <v>36.700000000000003</v>
      </c>
      <c r="AU123" s="4">
        <v>12</v>
      </c>
      <c r="AV123" s="4">
        <v>9</v>
      </c>
      <c r="AW123" s="4" t="s">
        <v>211</v>
      </c>
      <c r="AX123" s="4">
        <v>1</v>
      </c>
      <c r="AY123" s="4">
        <v>2</v>
      </c>
      <c r="AZ123" s="4">
        <v>2.4</v>
      </c>
      <c r="BA123" s="4">
        <v>14.023</v>
      </c>
      <c r="BB123" s="4">
        <v>16.41</v>
      </c>
      <c r="BC123" s="4">
        <v>1.17</v>
      </c>
      <c r="BD123" s="4">
        <v>12.301</v>
      </c>
      <c r="BE123" s="4">
        <v>3033.0219999999999</v>
      </c>
      <c r="BF123" s="4">
        <v>0.32600000000000001</v>
      </c>
      <c r="BG123" s="4">
        <v>22.713000000000001</v>
      </c>
      <c r="BH123" s="4">
        <v>0.376</v>
      </c>
      <c r="BI123" s="4">
        <v>23.088999999999999</v>
      </c>
      <c r="BJ123" s="4">
        <v>17.122</v>
      </c>
      <c r="BK123" s="4">
        <v>0.28299999999999997</v>
      </c>
      <c r="BL123" s="4">
        <v>17.405999999999999</v>
      </c>
      <c r="BM123" s="4">
        <v>0.15820000000000001</v>
      </c>
      <c r="BQ123" s="4">
        <v>531.10699999999997</v>
      </c>
      <c r="BR123" s="4">
        <v>0.1648</v>
      </c>
      <c r="BS123" s="4">
        <v>-5</v>
      </c>
      <c r="BT123" s="4">
        <v>0.38080000000000003</v>
      </c>
      <c r="BU123" s="4">
        <v>4.0273000000000003</v>
      </c>
      <c r="BV123" s="4">
        <v>7.6921600000000003</v>
      </c>
    </row>
    <row r="124" spans="1:74" x14ac:dyDescent="0.25">
      <c r="A124" s="2">
        <v>42068</v>
      </c>
      <c r="B124" s="3">
        <v>1.1812500000000002E-2</v>
      </c>
      <c r="C124" s="4">
        <v>12.5</v>
      </c>
      <c r="D124" s="4">
        <v>0</v>
      </c>
      <c r="E124" s="4">
        <v>0.274314</v>
      </c>
      <c r="F124" s="4">
        <v>924.1</v>
      </c>
      <c r="G124" s="4">
        <v>14.3</v>
      </c>
      <c r="H124" s="4">
        <v>10</v>
      </c>
      <c r="J124" s="4">
        <v>3</v>
      </c>
      <c r="K124" s="4">
        <v>0.89339999999999997</v>
      </c>
      <c r="L124" s="4">
        <v>11.1676</v>
      </c>
      <c r="M124" s="4">
        <v>0</v>
      </c>
      <c r="N124" s="4">
        <v>825.60590000000002</v>
      </c>
      <c r="O124" s="4">
        <v>12.7958</v>
      </c>
      <c r="P124" s="4">
        <v>838.4</v>
      </c>
      <c r="Q124" s="4">
        <v>622.3981</v>
      </c>
      <c r="R124" s="4">
        <v>9.6463000000000001</v>
      </c>
      <c r="S124" s="4">
        <v>632</v>
      </c>
      <c r="T124" s="4">
        <v>10</v>
      </c>
      <c r="W124" s="4">
        <v>0</v>
      </c>
      <c r="X124" s="4">
        <v>2.6802000000000001</v>
      </c>
      <c r="Y124" s="4">
        <v>12</v>
      </c>
      <c r="Z124" s="4">
        <v>881</v>
      </c>
      <c r="AA124" s="4">
        <v>902</v>
      </c>
      <c r="AB124" s="4">
        <v>851</v>
      </c>
      <c r="AC124" s="4">
        <v>56</v>
      </c>
      <c r="AD124" s="4">
        <v>5.53</v>
      </c>
      <c r="AE124" s="4">
        <v>0.13</v>
      </c>
      <c r="AF124" s="4">
        <v>989</v>
      </c>
      <c r="AG124" s="4">
        <v>-13</v>
      </c>
      <c r="AH124" s="4">
        <v>16</v>
      </c>
      <c r="AI124" s="4">
        <v>30</v>
      </c>
      <c r="AJ124" s="4">
        <v>192</v>
      </c>
      <c r="AK124" s="4">
        <v>140</v>
      </c>
      <c r="AL124" s="4">
        <v>2.7</v>
      </c>
      <c r="AM124" s="4">
        <v>195</v>
      </c>
      <c r="AN124" s="4" t="s">
        <v>155</v>
      </c>
      <c r="AO124" s="4">
        <v>2</v>
      </c>
      <c r="AP124" s="5">
        <v>0.6784027777777778</v>
      </c>
      <c r="AQ124" s="4">
        <v>47.164364999999997</v>
      </c>
      <c r="AR124" s="4">
        <v>-88.486256999999995</v>
      </c>
      <c r="AS124" s="4">
        <v>311</v>
      </c>
      <c r="AT124" s="4">
        <v>36.6</v>
      </c>
      <c r="AU124" s="4">
        <v>12</v>
      </c>
      <c r="AV124" s="4">
        <v>9</v>
      </c>
      <c r="AW124" s="4" t="s">
        <v>211</v>
      </c>
      <c r="AX124" s="4">
        <v>1.0958000000000001</v>
      </c>
      <c r="AY124" s="4">
        <v>2.2873999999999999</v>
      </c>
      <c r="AZ124" s="4">
        <v>2.6873999999999998</v>
      </c>
      <c r="BA124" s="4">
        <v>14.023</v>
      </c>
      <c r="BB124" s="4">
        <v>16.87</v>
      </c>
      <c r="BC124" s="4">
        <v>1.2</v>
      </c>
      <c r="BD124" s="4">
        <v>11.93</v>
      </c>
      <c r="BE124" s="4">
        <v>3034.0169999999998</v>
      </c>
      <c r="BF124" s="4">
        <v>4.0000000000000001E-3</v>
      </c>
      <c r="BG124" s="4">
        <v>23.489000000000001</v>
      </c>
      <c r="BH124" s="4">
        <v>0.36399999999999999</v>
      </c>
      <c r="BI124" s="4">
        <v>23.853000000000002</v>
      </c>
      <c r="BJ124" s="4">
        <v>17.707999999999998</v>
      </c>
      <c r="BK124" s="4">
        <v>0.27400000000000002</v>
      </c>
      <c r="BL124" s="4">
        <v>17.981999999999999</v>
      </c>
      <c r="BM124" s="4">
        <v>8.9800000000000005E-2</v>
      </c>
      <c r="BQ124" s="4">
        <v>529.46100000000001</v>
      </c>
      <c r="BR124" s="4">
        <v>0.15079300000000001</v>
      </c>
      <c r="BS124" s="4">
        <v>-5</v>
      </c>
      <c r="BT124" s="4">
        <v>0.38040000000000002</v>
      </c>
      <c r="BU124" s="4">
        <v>3.685009</v>
      </c>
      <c r="BV124" s="4">
        <v>7.6840719999999996</v>
      </c>
    </row>
    <row r="125" spans="1:74" x14ac:dyDescent="0.25">
      <c r="A125" s="2">
        <v>42068</v>
      </c>
      <c r="B125" s="3">
        <v>1.1824074074074075E-2</v>
      </c>
      <c r="C125" s="4">
        <v>12.250999999999999</v>
      </c>
      <c r="D125" s="4">
        <v>5.0000000000000001E-4</v>
      </c>
      <c r="E125" s="4">
        <v>4.9872560000000004</v>
      </c>
      <c r="F125" s="4">
        <v>864.6</v>
      </c>
      <c r="G125" s="4">
        <v>14.1</v>
      </c>
      <c r="H125" s="4">
        <v>49.9</v>
      </c>
      <c r="J125" s="4">
        <v>2.9</v>
      </c>
      <c r="K125" s="4">
        <v>0.89539999999999997</v>
      </c>
      <c r="L125" s="4">
        <v>10.9694</v>
      </c>
      <c r="M125" s="4">
        <v>4.0000000000000002E-4</v>
      </c>
      <c r="N125" s="4">
        <v>774.16030000000001</v>
      </c>
      <c r="O125" s="4">
        <v>12.6447</v>
      </c>
      <c r="P125" s="4">
        <v>786.8</v>
      </c>
      <c r="Q125" s="4">
        <v>583.60559999999998</v>
      </c>
      <c r="R125" s="4">
        <v>9.5322999999999993</v>
      </c>
      <c r="S125" s="4">
        <v>593.1</v>
      </c>
      <c r="T125" s="4">
        <v>49.935499999999998</v>
      </c>
      <c r="W125" s="4">
        <v>0</v>
      </c>
      <c r="X125" s="4">
        <v>2.5966</v>
      </c>
      <c r="Y125" s="4">
        <v>12</v>
      </c>
      <c r="Z125" s="4">
        <v>882</v>
      </c>
      <c r="AA125" s="4">
        <v>903</v>
      </c>
      <c r="AB125" s="4">
        <v>852</v>
      </c>
      <c r="AC125" s="4">
        <v>56</v>
      </c>
      <c r="AD125" s="4">
        <v>5.53</v>
      </c>
      <c r="AE125" s="4">
        <v>0.13</v>
      </c>
      <c r="AF125" s="4">
        <v>990</v>
      </c>
      <c r="AG125" s="4">
        <v>-13</v>
      </c>
      <c r="AH125" s="4">
        <v>16</v>
      </c>
      <c r="AI125" s="4">
        <v>30</v>
      </c>
      <c r="AJ125" s="4">
        <v>192</v>
      </c>
      <c r="AK125" s="4">
        <v>140.19999999999999</v>
      </c>
      <c r="AL125" s="4">
        <v>2.9</v>
      </c>
      <c r="AM125" s="4">
        <v>195</v>
      </c>
      <c r="AN125" s="4" t="s">
        <v>155</v>
      </c>
      <c r="AO125" s="4">
        <v>2</v>
      </c>
      <c r="AP125" s="5">
        <v>0.67842592592592599</v>
      </c>
      <c r="AQ125" s="4">
        <v>47.164437</v>
      </c>
      <c r="AR125" s="4">
        <v>-88.486403999999993</v>
      </c>
      <c r="AS125" s="4">
        <v>311.60000000000002</v>
      </c>
      <c r="AT125" s="4">
        <v>34.700000000000003</v>
      </c>
      <c r="AU125" s="4">
        <v>12</v>
      </c>
      <c r="AV125" s="4">
        <v>9</v>
      </c>
      <c r="AW125" s="4" t="s">
        <v>211</v>
      </c>
      <c r="AX125" s="4">
        <v>1.1000000000000001</v>
      </c>
      <c r="AY125" s="4">
        <v>2.2999999999999998</v>
      </c>
      <c r="AZ125" s="4">
        <v>2.7</v>
      </c>
      <c r="BA125" s="4">
        <v>14.023</v>
      </c>
      <c r="BB125" s="4">
        <v>17.190000000000001</v>
      </c>
      <c r="BC125" s="4">
        <v>1.23</v>
      </c>
      <c r="BD125" s="4">
        <v>11.683</v>
      </c>
      <c r="BE125" s="4">
        <v>3032.9839999999999</v>
      </c>
      <c r="BF125" s="4">
        <v>7.9000000000000001E-2</v>
      </c>
      <c r="BG125" s="4">
        <v>22.416</v>
      </c>
      <c r="BH125" s="4">
        <v>0.36599999999999999</v>
      </c>
      <c r="BI125" s="4">
        <v>22.782</v>
      </c>
      <c r="BJ125" s="4">
        <v>16.898</v>
      </c>
      <c r="BK125" s="4">
        <v>0.27600000000000002</v>
      </c>
      <c r="BL125" s="4">
        <v>17.173999999999999</v>
      </c>
      <c r="BM125" s="4">
        <v>0.45660000000000001</v>
      </c>
      <c r="BQ125" s="4">
        <v>522.03099999999995</v>
      </c>
      <c r="BR125" s="4">
        <v>0.17999200000000001</v>
      </c>
      <c r="BS125" s="4">
        <v>-5</v>
      </c>
      <c r="BT125" s="4">
        <v>0.382797</v>
      </c>
      <c r="BU125" s="4">
        <v>4.3985539999999999</v>
      </c>
      <c r="BV125" s="4">
        <v>7.7324950000000001</v>
      </c>
    </row>
    <row r="126" spans="1:74" x14ac:dyDescent="0.25">
      <c r="A126" s="2">
        <v>42068</v>
      </c>
      <c r="B126" s="3">
        <v>1.1835648148148149E-2</v>
      </c>
      <c r="C126" s="4">
        <v>12.683999999999999</v>
      </c>
      <c r="D126" s="4">
        <v>2.7000000000000001E-3</v>
      </c>
      <c r="E126" s="4">
        <v>26.715686000000002</v>
      </c>
      <c r="F126" s="4">
        <v>840.3</v>
      </c>
      <c r="G126" s="4">
        <v>13.8</v>
      </c>
      <c r="H126" s="4">
        <v>30.1</v>
      </c>
      <c r="J126" s="4">
        <v>2.8</v>
      </c>
      <c r="K126" s="4">
        <v>0.89200000000000002</v>
      </c>
      <c r="L126" s="4">
        <v>11.315</v>
      </c>
      <c r="M126" s="4">
        <v>2.3999999999999998E-3</v>
      </c>
      <c r="N126" s="4">
        <v>749.59900000000005</v>
      </c>
      <c r="O126" s="4">
        <v>12.349399999999999</v>
      </c>
      <c r="P126" s="4">
        <v>761.9</v>
      </c>
      <c r="Q126" s="4">
        <v>565.09</v>
      </c>
      <c r="R126" s="4">
        <v>9.3096999999999994</v>
      </c>
      <c r="S126" s="4">
        <v>574.4</v>
      </c>
      <c r="T126" s="4">
        <v>30.1</v>
      </c>
      <c r="W126" s="4">
        <v>0</v>
      </c>
      <c r="X126" s="4">
        <v>2.5005000000000002</v>
      </c>
      <c r="Y126" s="4">
        <v>12.2</v>
      </c>
      <c r="Z126" s="4">
        <v>880</v>
      </c>
      <c r="AA126" s="4">
        <v>903</v>
      </c>
      <c r="AB126" s="4">
        <v>851</v>
      </c>
      <c r="AC126" s="4">
        <v>56</v>
      </c>
      <c r="AD126" s="4">
        <v>5.53</v>
      </c>
      <c r="AE126" s="4">
        <v>0.13</v>
      </c>
      <c r="AF126" s="4">
        <v>990</v>
      </c>
      <c r="AG126" s="4">
        <v>-13</v>
      </c>
      <c r="AH126" s="4">
        <v>16</v>
      </c>
      <c r="AI126" s="4">
        <v>30</v>
      </c>
      <c r="AJ126" s="4">
        <v>192</v>
      </c>
      <c r="AK126" s="4">
        <v>140.80000000000001</v>
      </c>
      <c r="AL126" s="4">
        <v>3.2</v>
      </c>
      <c r="AM126" s="4">
        <v>195</v>
      </c>
      <c r="AN126" s="4" t="s">
        <v>155</v>
      </c>
      <c r="AO126" s="4">
        <v>2</v>
      </c>
      <c r="AP126" s="5">
        <v>0.67843749999999992</v>
      </c>
      <c r="AQ126" s="4">
        <v>47.164465999999997</v>
      </c>
      <c r="AR126" s="4">
        <v>-88.486498999999995</v>
      </c>
      <c r="AS126" s="4">
        <v>313.60000000000002</v>
      </c>
      <c r="AT126" s="4">
        <v>31.3</v>
      </c>
      <c r="AU126" s="4">
        <v>12</v>
      </c>
      <c r="AV126" s="4">
        <v>9</v>
      </c>
      <c r="AW126" s="4" t="s">
        <v>211</v>
      </c>
      <c r="AX126" s="4">
        <v>1.1000000000000001</v>
      </c>
      <c r="AY126" s="4">
        <v>2.9706000000000001</v>
      </c>
      <c r="AZ126" s="4">
        <v>3.2747999999999999</v>
      </c>
      <c r="BA126" s="4">
        <v>14.023</v>
      </c>
      <c r="BB126" s="4">
        <v>16.64</v>
      </c>
      <c r="BC126" s="4">
        <v>1.19</v>
      </c>
      <c r="BD126" s="4">
        <v>12.102</v>
      </c>
      <c r="BE126" s="4">
        <v>3032.7040000000002</v>
      </c>
      <c r="BF126" s="4">
        <v>0.40699999999999997</v>
      </c>
      <c r="BG126" s="4">
        <v>21.04</v>
      </c>
      <c r="BH126" s="4">
        <v>0.34699999999999998</v>
      </c>
      <c r="BI126" s="4">
        <v>21.385999999999999</v>
      </c>
      <c r="BJ126" s="4">
        <v>15.861000000000001</v>
      </c>
      <c r="BK126" s="4">
        <v>0.26100000000000001</v>
      </c>
      <c r="BL126" s="4">
        <v>16.122</v>
      </c>
      <c r="BM126" s="4">
        <v>0.26679999999999998</v>
      </c>
      <c r="BQ126" s="4">
        <v>487.29599999999999</v>
      </c>
      <c r="BR126" s="4">
        <v>0.18779899999999999</v>
      </c>
      <c r="BS126" s="4">
        <v>-5</v>
      </c>
      <c r="BT126" s="4">
        <v>0.38620100000000002</v>
      </c>
      <c r="BU126" s="4">
        <v>4.5893379999999997</v>
      </c>
      <c r="BV126" s="4">
        <v>7.8012600000000001</v>
      </c>
    </row>
    <row r="127" spans="1:74" x14ac:dyDescent="0.25">
      <c r="A127" s="2">
        <v>42068</v>
      </c>
      <c r="B127" s="3">
        <v>1.1847222222222223E-2</v>
      </c>
      <c r="C127" s="4">
        <v>12.69</v>
      </c>
      <c r="D127" s="4">
        <v>3.8E-3</v>
      </c>
      <c r="E127" s="4">
        <v>38.441667000000002</v>
      </c>
      <c r="F127" s="4">
        <v>814.4</v>
      </c>
      <c r="G127" s="4">
        <v>12.9</v>
      </c>
      <c r="H127" s="4">
        <v>31.4</v>
      </c>
      <c r="J127" s="4">
        <v>2.85</v>
      </c>
      <c r="K127" s="4">
        <v>0.89200000000000002</v>
      </c>
      <c r="L127" s="4">
        <v>11.3192</v>
      </c>
      <c r="M127" s="4">
        <v>3.3999999999999998E-3</v>
      </c>
      <c r="N127" s="4">
        <v>726.44050000000004</v>
      </c>
      <c r="O127" s="4">
        <v>11.5251</v>
      </c>
      <c r="P127" s="4">
        <v>738</v>
      </c>
      <c r="Q127" s="4">
        <v>547.6318</v>
      </c>
      <c r="R127" s="4">
        <v>8.6882999999999999</v>
      </c>
      <c r="S127" s="4">
        <v>556.29999999999995</v>
      </c>
      <c r="T127" s="4">
        <v>31.425699999999999</v>
      </c>
      <c r="W127" s="4">
        <v>0</v>
      </c>
      <c r="X127" s="4">
        <v>2.5436000000000001</v>
      </c>
      <c r="Y127" s="4">
        <v>12.3</v>
      </c>
      <c r="Z127" s="4">
        <v>878</v>
      </c>
      <c r="AA127" s="4">
        <v>901</v>
      </c>
      <c r="AB127" s="4">
        <v>849</v>
      </c>
      <c r="AC127" s="4">
        <v>56</v>
      </c>
      <c r="AD127" s="4">
        <v>5.53</v>
      </c>
      <c r="AE127" s="4">
        <v>0.13</v>
      </c>
      <c r="AF127" s="4">
        <v>990</v>
      </c>
      <c r="AG127" s="4">
        <v>-13</v>
      </c>
      <c r="AH127" s="4">
        <v>16</v>
      </c>
      <c r="AI127" s="4">
        <v>30</v>
      </c>
      <c r="AJ127" s="4">
        <v>192</v>
      </c>
      <c r="AK127" s="4">
        <v>140.19999999999999</v>
      </c>
      <c r="AL127" s="4">
        <v>3.1</v>
      </c>
      <c r="AM127" s="4">
        <v>195</v>
      </c>
      <c r="AN127" s="4" t="s">
        <v>155</v>
      </c>
      <c r="AO127" s="4">
        <v>2</v>
      </c>
      <c r="AP127" s="5">
        <v>0.67844907407407407</v>
      </c>
      <c r="AQ127" s="4">
        <v>47.164442999999999</v>
      </c>
      <c r="AR127" s="4">
        <v>-88.486716000000001</v>
      </c>
      <c r="AS127" s="4">
        <v>313.89999999999998</v>
      </c>
      <c r="AT127" s="4">
        <v>31.3</v>
      </c>
      <c r="AU127" s="4">
        <v>12</v>
      </c>
      <c r="AV127" s="4">
        <v>9</v>
      </c>
      <c r="AW127" s="4" t="s">
        <v>211</v>
      </c>
      <c r="AX127" s="4">
        <v>0.81259999999999999</v>
      </c>
      <c r="AY127" s="4">
        <v>1.1798</v>
      </c>
      <c r="AZ127" s="4">
        <v>1.4798</v>
      </c>
      <c r="BA127" s="4">
        <v>14.023</v>
      </c>
      <c r="BB127" s="4">
        <v>16.63</v>
      </c>
      <c r="BC127" s="4">
        <v>1.19</v>
      </c>
      <c r="BD127" s="4">
        <v>12.111000000000001</v>
      </c>
      <c r="BE127" s="4">
        <v>3032.384</v>
      </c>
      <c r="BF127" s="4">
        <v>0.58499999999999996</v>
      </c>
      <c r="BG127" s="4">
        <v>20.38</v>
      </c>
      <c r="BH127" s="4">
        <v>0.32300000000000001</v>
      </c>
      <c r="BI127" s="4">
        <v>20.702999999999999</v>
      </c>
      <c r="BJ127" s="4">
        <v>15.364000000000001</v>
      </c>
      <c r="BK127" s="4">
        <v>0.24399999999999999</v>
      </c>
      <c r="BL127" s="4">
        <v>15.606999999999999</v>
      </c>
      <c r="BM127" s="4">
        <v>0.27839999999999998</v>
      </c>
      <c r="BQ127" s="4">
        <v>495.471</v>
      </c>
      <c r="BR127" s="4">
        <v>0.18229000000000001</v>
      </c>
      <c r="BS127" s="4">
        <v>-5</v>
      </c>
      <c r="BT127" s="4">
        <v>0.38781900000000002</v>
      </c>
      <c r="BU127" s="4">
        <v>4.4547049999999997</v>
      </c>
      <c r="BV127" s="4">
        <v>7.8339470000000002</v>
      </c>
    </row>
    <row r="128" spans="1:74" x14ac:dyDescent="0.25">
      <c r="A128" s="2">
        <v>42068</v>
      </c>
      <c r="B128" s="3">
        <v>1.1858796296296298E-2</v>
      </c>
      <c r="C128" s="4">
        <v>12.782999999999999</v>
      </c>
      <c r="D128" s="4">
        <v>3.0000000000000001E-3</v>
      </c>
      <c r="E128" s="4">
        <v>30.108332999999998</v>
      </c>
      <c r="F128" s="4">
        <v>798.3</v>
      </c>
      <c r="G128" s="4">
        <v>7.6</v>
      </c>
      <c r="H128" s="4">
        <v>38.4</v>
      </c>
      <c r="J128" s="4">
        <v>3</v>
      </c>
      <c r="K128" s="4">
        <v>0.89129999999999998</v>
      </c>
      <c r="L128" s="4">
        <v>11.393700000000001</v>
      </c>
      <c r="M128" s="4">
        <v>2.7000000000000001E-3</v>
      </c>
      <c r="N128" s="4">
        <v>711.5317</v>
      </c>
      <c r="O128" s="4">
        <v>6.7737999999999996</v>
      </c>
      <c r="P128" s="4">
        <v>718.3</v>
      </c>
      <c r="Q128" s="4">
        <v>536.39269999999999</v>
      </c>
      <c r="R128" s="4">
        <v>5.1064999999999996</v>
      </c>
      <c r="S128" s="4">
        <v>541.5</v>
      </c>
      <c r="T128" s="4">
        <v>38.430199999999999</v>
      </c>
      <c r="W128" s="4">
        <v>0</v>
      </c>
      <c r="X128" s="4">
        <v>2.6739000000000002</v>
      </c>
      <c r="Y128" s="4">
        <v>12.4</v>
      </c>
      <c r="Z128" s="4">
        <v>878</v>
      </c>
      <c r="AA128" s="4">
        <v>900</v>
      </c>
      <c r="AB128" s="4">
        <v>850</v>
      </c>
      <c r="AC128" s="4">
        <v>56</v>
      </c>
      <c r="AD128" s="4">
        <v>5.53</v>
      </c>
      <c r="AE128" s="4">
        <v>0.13</v>
      </c>
      <c r="AF128" s="4">
        <v>990</v>
      </c>
      <c r="AG128" s="4">
        <v>-13</v>
      </c>
      <c r="AH128" s="4">
        <v>16.203796000000001</v>
      </c>
      <c r="AI128" s="4">
        <v>30</v>
      </c>
      <c r="AJ128" s="4">
        <v>192</v>
      </c>
      <c r="AK128" s="4">
        <v>141</v>
      </c>
      <c r="AL128" s="4">
        <v>3.3</v>
      </c>
      <c r="AM128" s="4">
        <v>195</v>
      </c>
      <c r="AN128" s="4" t="s">
        <v>155</v>
      </c>
      <c r="AO128" s="4">
        <v>2</v>
      </c>
      <c r="AP128" s="5">
        <v>0.67846064814814822</v>
      </c>
      <c r="AQ128" s="4">
        <v>47.164423999999997</v>
      </c>
      <c r="AR128" s="4">
        <v>-88.486912000000004</v>
      </c>
      <c r="AS128" s="4">
        <v>314.10000000000002</v>
      </c>
      <c r="AT128" s="4">
        <v>31.4</v>
      </c>
      <c r="AU128" s="4">
        <v>12</v>
      </c>
      <c r="AV128" s="4">
        <v>11</v>
      </c>
      <c r="AW128" s="4" t="s">
        <v>208</v>
      </c>
      <c r="AX128" s="4">
        <v>0.89580000000000004</v>
      </c>
      <c r="AY128" s="4">
        <v>1.1000000000000001</v>
      </c>
      <c r="AZ128" s="4">
        <v>1.4</v>
      </c>
      <c r="BA128" s="4">
        <v>14.023</v>
      </c>
      <c r="BB128" s="4">
        <v>16.510000000000002</v>
      </c>
      <c r="BC128" s="4">
        <v>1.18</v>
      </c>
      <c r="BD128" s="4">
        <v>12.196999999999999</v>
      </c>
      <c r="BE128" s="4">
        <v>3032.337</v>
      </c>
      <c r="BF128" s="4">
        <v>0.45500000000000002</v>
      </c>
      <c r="BG128" s="4">
        <v>19.831</v>
      </c>
      <c r="BH128" s="4">
        <v>0.189</v>
      </c>
      <c r="BI128" s="4">
        <v>20.02</v>
      </c>
      <c r="BJ128" s="4">
        <v>14.95</v>
      </c>
      <c r="BK128" s="4">
        <v>0.14199999999999999</v>
      </c>
      <c r="BL128" s="4">
        <v>15.092000000000001</v>
      </c>
      <c r="BM128" s="4">
        <v>0.3382</v>
      </c>
      <c r="BQ128" s="4">
        <v>517.42999999999995</v>
      </c>
      <c r="BR128" s="4">
        <v>0.159109</v>
      </c>
      <c r="BS128" s="4">
        <v>-5</v>
      </c>
      <c r="BT128" s="4">
        <v>0.39079599999999998</v>
      </c>
      <c r="BU128" s="4">
        <v>3.8882240000000001</v>
      </c>
      <c r="BV128" s="4">
        <v>7.8940830000000002</v>
      </c>
    </row>
    <row r="129" spans="1:74" x14ac:dyDescent="0.25">
      <c r="A129" s="2">
        <v>42068</v>
      </c>
      <c r="B129" s="3">
        <v>1.1870370370370371E-2</v>
      </c>
      <c r="C129" s="4">
        <v>12.962999999999999</v>
      </c>
      <c r="D129" s="4">
        <v>3.0000000000000001E-3</v>
      </c>
      <c r="E129" s="4">
        <v>30</v>
      </c>
      <c r="F129" s="4">
        <v>758.1</v>
      </c>
      <c r="G129" s="4">
        <v>12.4</v>
      </c>
      <c r="H129" s="4">
        <v>20</v>
      </c>
      <c r="J129" s="4">
        <v>3</v>
      </c>
      <c r="K129" s="4">
        <v>0.88990000000000002</v>
      </c>
      <c r="L129" s="4">
        <v>11.536099999999999</v>
      </c>
      <c r="M129" s="4">
        <v>2.7000000000000001E-3</v>
      </c>
      <c r="N129" s="4">
        <v>674.64890000000003</v>
      </c>
      <c r="O129" s="4">
        <v>10.9977</v>
      </c>
      <c r="P129" s="4">
        <v>685.6</v>
      </c>
      <c r="Q129" s="4">
        <v>508.5883</v>
      </c>
      <c r="R129" s="4">
        <v>8.2906999999999993</v>
      </c>
      <c r="S129" s="4">
        <v>516.9</v>
      </c>
      <c r="T129" s="4">
        <v>20</v>
      </c>
      <c r="W129" s="4">
        <v>0</v>
      </c>
      <c r="X129" s="4">
        <v>2.6698</v>
      </c>
      <c r="Y129" s="4">
        <v>12.3</v>
      </c>
      <c r="Z129" s="4">
        <v>877</v>
      </c>
      <c r="AA129" s="4">
        <v>898</v>
      </c>
      <c r="AB129" s="4">
        <v>848</v>
      </c>
      <c r="AC129" s="4">
        <v>56</v>
      </c>
      <c r="AD129" s="4">
        <v>5.53</v>
      </c>
      <c r="AE129" s="4">
        <v>0.13</v>
      </c>
      <c r="AF129" s="4">
        <v>990</v>
      </c>
      <c r="AG129" s="4">
        <v>-13</v>
      </c>
      <c r="AH129" s="4">
        <v>17</v>
      </c>
      <c r="AI129" s="4">
        <v>30</v>
      </c>
      <c r="AJ129" s="4">
        <v>192</v>
      </c>
      <c r="AK129" s="4">
        <v>141</v>
      </c>
      <c r="AL129" s="4">
        <v>3.4</v>
      </c>
      <c r="AM129" s="4">
        <v>195</v>
      </c>
      <c r="AN129" s="4" t="s">
        <v>155</v>
      </c>
      <c r="AO129" s="4">
        <v>2</v>
      </c>
      <c r="AP129" s="5">
        <v>0.67847222222222225</v>
      </c>
      <c r="AQ129" s="4">
        <v>47.164396000000004</v>
      </c>
      <c r="AR129" s="4">
        <v>-88.487089999999995</v>
      </c>
      <c r="AS129" s="4">
        <v>314.2</v>
      </c>
      <c r="AT129" s="4">
        <v>30.1</v>
      </c>
      <c r="AU129" s="4">
        <v>12</v>
      </c>
      <c r="AV129" s="4">
        <v>11</v>
      </c>
      <c r="AW129" s="4" t="s">
        <v>208</v>
      </c>
      <c r="AX129" s="4">
        <v>0.9</v>
      </c>
      <c r="AY129" s="4">
        <v>1.1958</v>
      </c>
      <c r="AZ129" s="4">
        <v>1.4958</v>
      </c>
      <c r="BA129" s="4">
        <v>14.023</v>
      </c>
      <c r="BB129" s="4">
        <v>16.3</v>
      </c>
      <c r="BC129" s="4">
        <v>1.1599999999999999</v>
      </c>
      <c r="BD129" s="4">
        <v>12.369</v>
      </c>
      <c r="BE129" s="4">
        <v>3032.7170000000001</v>
      </c>
      <c r="BF129" s="4">
        <v>0.44700000000000001</v>
      </c>
      <c r="BG129" s="4">
        <v>18.573</v>
      </c>
      <c r="BH129" s="4">
        <v>0.30299999999999999</v>
      </c>
      <c r="BI129" s="4">
        <v>18.876000000000001</v>
      </c>
      <c r="BJ129" s="4">
        <v>14.000999999999999</v>
      </c>
      <c r="BK129" s="4">
        <v>0.22800000000000001</v>
      </c>
      <c r="BL129" s="4">
        <v>14.23</v>
      </c>
      <c r="BM129" s="4">
        <v>0.1739</v>
      </c>
      <c r="BQ129" s="4">
        <v>510.32100000000003</v>
      </c>
      <c r="BR129" s="4">
        <v>0.14283899999999999</v>
      </c>
      <c r="BS129" s="4">
        <v>-5</v>
      </c>
      <c r="BT129" s="4">
        <v>0.39</v>
      </c>
      <c r="BU129" s="4">
        <v>3.4906320000000002</v>
      </c>
      <c r="BV129" s="4">
        <v>7.8780000000000001</v>
      </c>
    </row>
    <row r="130" spans="1:74" x14ac:dyDescent="0.25">
      <c r="A130" s="2">
        <v>42068</v>
      </c>
      <c r="B130" s="3">
        <v>1.1881944444444445E-2</v>
      </c>
      <c r="C130" s="4">
        <v>13.218</v>
      </c>
      <c r="D130" s="4">
        <v>1.6999999999999999E-3</v>
      </c>
      <c r="E130" s="4">
        <v>16.809563000000001</v>
      </c>
      <c r="F130" s="4">
        <v>750.2</v>
      </c>
      <c r="G130" s="4">
        <v>13.7</v>
      </c>
      <c r="H130" s="4">
        <v>50.1</v>
      </c>
      <c r="J130" s="4">
        <v>3</v>
      </c>
      <c r="K130" s="4">
        <v>0.88790000000000002</v>
      </c>
      <c r="L130" s="4">
        <v>11.736700000000001</v>
      </c>
      <c r="M130" s="4">
        <v>1.5E-3</v>
      </c>
      <c r="N130" s="4">
        <v>666.13589999999999</v>
      </c>
      <c r="O130" s="4">
        <v>12.1648</v>
      </c>
      <c r="P130" s="4">
        <v>678.3</v>
      </c>
      <c r="Q130" s="4">
        <v>502.17070000000001</v>
      </c>
      <c r="R130" s="4">
        <v>9.1705000000000005</v>
      </c>
      <c r="S130" s="4">
        <v>511.3</v>
      </c>
      <c r="T130" s="4">
        <v>50.1</v>
      </c>
      <c r="W130" s="4">
        <v>0</v>
      </c>
      <c r="X130" s="4">
        <v>2.6638000000000002</v>
      </c>
      <c r="Y130" s="4">
        <v>12.3</v>
      </c>
      <c r="Z130" s="4">
        <v>877</v>
      </c>
      <c r="AA130" s="4">
        <v>897</v>
      </c>
      <c r="AB130" s="4">
        <v>848</v>
      </c>
      <c r="AC130" s="4">
        <v>56</v>
      </c>
      <c r="AD130" s="4">
        <v>5.53</v>
      </c>
      <c r="AE130" s="4">
        <v>0.13</v>
      </c>
      <c r="AF130" s="4">
        <v>990</v>
      </c>
      <c r="AG130" s="4">
        <v>-13</v>
      </c>
      <c r="AH130" s="4">
        <v>17</v>
      </c>
      <c r="AI130" s="4">
        <v>30</v>
      </c>
      <c r="AJ130" s="4">
        <v>192</v>
      </c>
      <c r="AK130" s="4">
        <v>141</v>
      </c>
      <c r="AL130" s="4">
        <v>3.5</v>
      </c>
      <c r="AM130" s="4">
        <v>195</v>
      </c>
      <c r="AN130" s="4" t="s">
        <v>155</v>
      </c>
      <c r="AO130" s="4">
        <v>2</v>
      </c>
      <c r="AP130" s="5">
        <v>0.67848379629629629</v>
      </c>
      <c r="AQ130" s="4">
        <v>47.164360000000002</v>
      </c>
      <c r="AR130" s="4">
        <v>-88.487261000000004</v>
      </c>
      <c r="AS130" s="4">
        <v>314.2</v>
      </c>
      <c r="AT130" s="4">
        <v>30</v>
      </c>
      <c r="AU130" s="4">
        <v>12</v>
      </c>
      <c r="AV130" s="4">
        <v>11</v>
      </c>
      <c r="AW130" s="4" t="s">
        <v>208</v>
      </c>
      <c r="AX130" s="4">
        <v>1.1874</v>
      </c>
      <c r="AY130" s="4">
        <v>1.0084</v>
      </c>
      <c r="AZ130" s="4">
        <v>1.6916</v>
      </c>
      <c r="BA130" s="4">
        <v>14.023</v>
      </c>
      <c r="BB130" s="4">
        <v>16</v>
      </c>
      <c r="BC130" s="4">
        <v>1.1399999999999999</v>
      </c>
      <c r="BD130" s="4">
        <v>12.62</v>
      </c>
      <c r="BE130" s="4">
        <v>3032.0830000000001</v>
      </c>
      <c r="BF130" s="4">
        <v>0.245</v>
      </c>
      <c r="BG130" s="4">
        <v>18.021999999999998</v>
      </c>
      <c r="BH130" s="4">
        <v>0.32900000000000001</v>
      </c>
      <c r="BI130" s="4">
        <v>18.350999999999999</v>
      </c>
      <c r="BJ130" s="4">
        <v>13.586</v>
      </c>
      <c r="BK130" s="4">
        <v>0.248</v>
      </c>
      <c r="BL130" s="4">
        <v>13.834</v>
      </c>
      <c r="BM130" s="4">
        <v>0.42799999999999999</v>
      </c>
      <c r="BQ130" s="4">
        <v>500.38200000000001</v>
      </c>
      <c r="BR130" s="4">
        <v>0.15218400000000001</v>
      </c>
      <c r="BS130" s="4">
        <v>-5</v>
      </c>
      <c r="BT130" s="4">
        <v>0.39040399999999997</v>
      </c>
      <c r="BU130" s="4">
        <v>3.7189920000000001</v>
      </c>
      <c r="BV130" s="4">
        <v>7.8861530000000002</v>
      </c>
    </row>
    <row r="131" spans="1:74" x14ac:dyDescent="0.25">
      <c r="A131" s="2">
        <v>42068</v>
      </c>
      <c r="B131" s="3">
        <v>1.1893518518518519E-2</v>
      </c>
      <c r="C131" s="4">
        <v>13.471</v>
      </c>
      <c r="D131" s="4">
        <v>5.0000000000000001E-4</v>
      </c>
      <c r="E131" s="4">
        <v>5.079631</v>
      </c>
      <c r="F131" s="4">
        <v>739.9</v>
      </c>
      <c r="G131" s="4">
        <v>13.6</v>
      </c>
      <c r="H131" s="4">
        <v>18.899999999999999</v>
      </c>
      <c r="J131" s="4">
        <v>2.95</v>
      </c>
      <c r="K131" s="4">
        <v>0.8861</v>
      </c>
      <c r="L131" s="4">
        <v>11.936400000000001</v>
      </c>
      <c r="M131" s="4">
        <v>5.0000000000000001E-4</v>
      </c>
      <c r="N131" s="4">
        <v>655.56830000000002</v>
      </c>
      <c r="O131" s="4">
        <v>12.07</v>
      </c>
      <c r="P131" s="4">
        <v>667.6</v>
      </c>
      <c r="Q131" s="4">
        <v>494.20429999999999</v>
      </c>
      <c r="R131" s="4">
        <v>9.0991</v>
      </c>
      <c r="S131" s="4">
        <v>503.3</v>
      </c>
      <c r="T131" s="4">
        <v>18.910299999999999</v>
      </c>
      <c r="W131" s="4">
        <v>0</v>
      </c>
      <c r="X131" s="4">
        <v>2.6105999999999998</v>
      </c>
      <c r="Y131" s="4">
        <v>12.4</v>
      </c>
      <c r="Z131" s="4">
        <v>875</v>
      </c>
      <c r="AA131" s="4">
        <v>896</v>
      </c>
      <c r="AB131" s="4">
        <v>846</v>
      </c>
      <c r="AC131" s="4">
        <v>56</v>
      </c>
      <c r="AD131" s="4">
        <v>5.53</v>
      </c>
      <c r="AE131" s="4">
        <v>0.13</v>
      </c>
      <c r="AF131" s="4">
        <v>990</v>
      </c>
      <c r="AG131" s="4">
        <v>-13</v>
      </c>
      <c r="AH131" s="4">
        <v>17</v>
      </c>
      <c r="AI131" s="4">
        <v>30</v>
      </c>
      <c r="AJ131" s="4">
        <v>192</v>
      </c>
      <c r="AK131" s="4">
        <v>141</v>
      </c>
      <c r="AL131" s="4">
        <v>3.7</v>
      </c>
      <c r="AM131" s="4">
        <v>195</v>
      </c>
      <c r="AN131" s="4" t="s">
        <v>155</v>
      </c>
      <c r="AO131" s="4">
        <v>2</v>
      </c>
      <c r="AP131" s="5">
        <v>0.67849537037037033</v>
      </c>
      <c r="AQ131" s="4">
        <v>47.164332999999999</v>
      </c>
      <c r="AR131" s="4">
        <v>-88.487432999999996</v>
      </c>
      <c r="AS131" s="4">
        <v>314.2</v>
      </c>
      <c r="AT131" s="4">
        <v>30</v>
      </c>
      <c r="AU131" s="4">
        <v>12</v>
      </c>
      <c r="AV131" s="4">
        <v>9</v>
      </c>
      <c r="AW131" s="4" t="s">
        <v>207</v>
      </c>
      <c r="AX131" s="4">
        <v>1.2</v>
      </c>
      <c r="AY131" s="4">
        <v>1</v>
      </c>
      <c r="AZ131" s="4">
        <v>1.7</v>
      </c>
      <c r="BA131" s="4">
        <v>14.023</v>
      </c>
      <c r="BB131" s="4">
        <v>15.72</v>
      </c>
      <c r="BC131" s="4">
        <v>1.1200000000000001</v>
      </c>
      <c r="BD131" s="4">
        <v>12.86</v>
      </c>
      <c r="BE131" s="4">
        <v>3032.998</v>
      </c>
      <c r="BF131" s="4">
        <v>7.2999999999999995E-2</v>
      </c>
      <c r="BG131" s="4">
        <v>17.443999999999999</v>
      </c>
      <c r="BH131" s="4">
        <v>0.32100000000000001</v>
      </c>
      <c r="BI131" s="4">
        <v>17.765000000000001</v>
      </c>
      <c r="BJ131" s="4">
        <v>13.151</v>
      </c>
      <c r="BK131" s="4">
        <v>0.24199999999999999</v>
      </c>
      <c r="BL131" s="4">
        <v>13.393000000000001</v>
      </c>
      <c r="BM131" s="4">
        <v>0.15890000000000001</v>
      </c>
      <c r="BQ131" s="4">
        <v>482.31900000000002</v>
      </c>
      <c r="BR131" s="4">
        <v>0.14560200000000001</v>
      </c>
      <c r="BS131" s="4">
        <v>-5</v>
      </c>
      <c r="BT131" s="4">
        <v>0.391598</v>
      </c>
      <c r="BU131" s="4">
        <v>3.5581580000000002</v>
      </c>
      <c r="BV131" s="4">
        <v>7.9102880000000004</v>
      </c>
    </row>
    <row r="132" spans="1:74" x14ac:dyDescent="0.25">
      <c r="A132" s="2">
        <v>42068</v>
      </c>
      <c r="B132" s="3">
        <v>1.1905092592592594E-2</v>
      </c>
      <c r="C132" s="4">
        <v>13.525</v>
      </c>
      <c r="D132" s="4">
        <v>0</v>
      </c>
      <c r="E132" s="4">
        <v>0</v>
      </c>
      <c r="F132" s="4">
        <v>656.9</v>
      </c>
      <c r="G132" s="4">
        <v>13.5</v>
      </c>
      <c r="H132" s="4">
        <v>17.899999999999999</v>
      </c>
      <c r="J132" s="4">
        <v>2.9</v>
      </c>
      <c r="K132" s="4">
        <v>0.88570000000000004</v>
      </c>
      <c r="L132" s="4">
        <v>11.978400000000001</v>
      </c>
      <c r="M132" s="4">
        <v>0</v>
      </c>
      <c r="N132" s="4">
        <v>581.79719999999998</v>
      </c>
      <c r="O132" s="4">
        <v>11.9565</v>
      </c>
      <c r="P132" s="4">
        <v>593.79999999999995</v>
      </c>
      <c r="Q132" s="4">
        <v>438.5915</v>
      </c>
      <c r="R132" s="4">
        <v>9.0135000000000005</v>
      </c>
      <c r="S132" s="4">
        <v>447.6</v>
      </c>
      <c r="T132" s="4">
        <v>17.902200000000001</v>
      </c>
      <c r="W132" s="4">
        <v>0</v>
      </c>
      <c r="X132" s="4">
        <v>2.5684</v>
      </c>
      <c r="Y132" s="4">
        <v>12.3</v>
      </c>
      <c r="Z132" s="4">
        <v>873</v>
      </c>
      <c r="AA132" s="4">
        <v>894</v>
      </c>
      <c r="AB132" s="4">
        <v>844</v>
      </c>
      <c r="AC132" s="4">
        <v>56</v>
      </c>
      <c r="AD132" s="4">
        <v>5.53</v>
      </c>
      <c r="AE132" s="4">
        <v>0.13</v>
      </c>
      <c r="AF132" s="4">
        <v>990</v>
      </c>
      <c r="AG132" s="4">
        <v>-13</v>
      </c>
      <c r="AH132" s="4">
        <v>17</v>
      </c>
      <c r="AI132" s="4">
        <v>30</v>
      </c>
      <c r="AJ132" s="4">
        <v>192</v>
      </c>
      <c r="AK132" s="4">
        <v>141</v>
      </c>
      <c r="AL132" s="4">
        <v>3.8</v>
      </c>
      <c r="AM132" s="4">
        <v>195</v>
      </c>
      <c r="AN132" s="4" t="s">
        <v>155</v>
      </c>
      <c r="AO132" s="4">
        <v>2</v>
      </c>
      <c r="AP132" s="5">
        <v>0.67850694444444448</v>
      </c>
      <c r="AQ132" s="4">
        <v>47.164298000000002</v>
      </c>
      <c r="AR132" s="4">
        <v>-88.4876</v>
      </c>
      <c r="AS132" s="4">
        <v>314.3</v>
      </c>
      <c r="AT132" s="4">
        <v>29.7</v>
      </c>
      <c r="AU132" s="4">
        <v>12</v>
      </c>
      <c r="AV132" s="4">
        <v>11</v>
      </c>
      <c r="AW132" s="4" t="s">
        <v>207</v>
      </c>
      <c r="AX132" s="4">
        <v>1.2</v>
      </c>
      <c r="AY132" s="4">
        <v>1</v>
      </c>
      <c r="AZ132" s="4">
        <v>1.7</v>
      </c>
      <c r="BA132" s="4">
        <v>14.023</v>
      </c>
      <c r="BB132" s="4">
        <v>15.67</v>
      </c>
      <c r="BC132" s="4">
        <v>1.1200000000000001</v>
      </c>
      <c r="BD132" s="4">
        <v>12.91</v>
      </c>
      <c r="BE132" s="4">
        <v>3033.105</v>
      </c>
      <c r="BF132" s="4">
        <v>0</v>
      </c>
      <c r="BG132" s="4">
        <v>15.427</v>
      </c>
      <c r="BH132" s="4">
        <v>0.317</v>
      </c>
      <c r="BI132" s="4">
        <v>15.744999999999999</v>
      </c>
      <c r="BJ132" s="4">
        <v>11.63</v>
      </c>
      <c r="BK132" s="4">
        <v>0.23899999999999999</v>
      </c>
      <c r="BL132" s="4">
        <v>11.869</v>
      </c>
      <c r="BM132" s="4">
        <v>0.14990000000000001</v>
      </c>
      <c r="BQ132" s="4">
        <v>472.88200000000001</v>
      </c>
      <c r="BR132" s="4">
        <v>0.14460000000000001</v>
      </c>
      <c r="BS132" s="4">
        <v>-5</v>
      </c>
      <c r="BT132" s="4">
        <v>0.39040000000000002</v>
      </c>
      <c r="BU132" s="4">
        <v>3.5336630000000002</v>
      </c>
      <c r="BV132" s="4">
        <v>7.8860799999999998</v>
      </c>
    </row>
    <row r="133" spans="1:74" x14ac:dyDescent="0.25">
      <c r="A133" s="2">
        <v>42068</v>
      </c>
      <c r="B133" s="3">
        <v>1.1916666666666666E-2</v>
      </c>
      <c r="C133" s="4">
        <v>13.339</v>
      </c>
      <c r="D133" s="4">
        <v>0</v>
      </c>
      <c r="E133" s="4">
        <v>0</v>
      </c>
      <c r="F133" s="4">
        <v>592.4</v>
      </c>
      <c r="G133" s="4">
        <v>13.6</v>
      </c>
      <c r="H133" s="4">
        <v>30.1</v>
      </c>
      <c r="J133" s="4">
        <v>2.8</v>
      </c>
      <c r="K133" s="4">
        <v>0.8871</v>
      </c>
      <c r="L133" s="4">
        <v>11.8331</v>
      </c>
      <c r="M133" s="4">
        <v>0</v>
      </c>
      <c r="N133" s="4">
        <v>525.47910000000002</v>
      </c>
      <c r="O133" s="4">
        <v>12.0642</v>
      </c>
      <c r="P133" s="4">
        <v>537.5</v>
      </c>
      <c r="Q133" s="4">
        <v>396.13569999999999</v>
      </c>
      <c r="R133" s="4">
        <v>9.0946999999999996</v>
      </c>
      <c r="S133" s="4">
        <v>405.2</v>
      </c>
      <c r="T133" s="4">
        <v>30.1</v>
      </c>
      <c r="W133" s="4">
        <v>0</v>
      </c>
      <c r="X133" s="4">
        <v>2.4838</v>
      </c>
      <c r="Y133" s="4">
        <v>12.4</v>
      </c>
      <c r="Z133" s="4">
        <v>872</v>
      </c>
      <c r="AA133" s="4">
        <v>895</v>
      </c>
      <c r="AB133" s="4">
        <v>844</v>
      </c>
      <c r="AC133" s="4">
        <v>56</v>
      </c>
      <c r="AD133" s="4">
        <v>5.53</v>
      </c>
      <c r="AE133" s="4">
        <v>0.13</v>
      </c>
      <c r="AF133" s="4">
        <v>990</v>
      </c>
      <c r="AG133" s="4">
        <v>-13</v>
      </c>
      <c r="AH133" s="4">
        <v>17</v>
      </c>
      <c r="AI133" s="4">
        <v>30</v>
      </c>
      <c r="AJ133" s="4">
        <v>192</v>
      </c>
      <c r="AK133" s="4">
        <v>141</v>
      </c>
      <c r="AL133" s="4">
        <v>3.7</v>
      </c>
      <c r="AM133" s="4">
        <v>195</v>
      </c>
      <c r="AN133" s="4" t="s">
        <v>155</v>
      </c>
      <c r="AO133" s="4">
        <v>2</v>
      </c>
      <c r="AP133" s="5">
        <v>0.67851851851851841</v>
      </c>
      <c r="AQ133" s="4">
        <v>47.164296999999998</v>
      </c>
      <c r="AR133" s="4">
        <v>-88.487606999999997</v>
      </c>
      <c r="AS133" s="4">
        <v>314.3</v>
      </c>
      <c r="AT133" s="4">
        <v>29.7</v>
      </c>
      <c r="AU133" s="4">
        <v>12</v>
      </c>
      <c r="AV133" s="4">
        <v>11</v>
      </c>
      <c r="AW133" s="4" t="s">
        <v>208</v>
      </c>
      <c r="AX133" s="4">
        <v>1.2958000000000001</v>
      </c>
      <c r="AY133" s="4">
        <v>1.1916</v>
      </c>
      <c r="AZ133" s="4">
        <v>1.8915999999999999</v>
      </c>
      <c r="BA133" s="4">
        <v>14.023</v>
      </c>
      <c r="BB133" s="4">
        <v>15.87</v>
      </c>
      <c r="BC133" s="4">
        <v>1.1299999999999999</v>
      </c>
      <c r="BD133" s="4">
        <v>12.73</v>
      </c>
      <c r="BE133" s="4">
        <v>3032.91</v>
      </c>
      <c r="BF133" s="4">
        <v>0</v>
      </c>
      <c r="BG133" s="4">
        <v>14.103999999999999</v>
      </c>
      <c r="BH133" s="4">
        <v>0.32400000000000001</v>
      </c>
      <c r="BI133" s="4">
        <v>14.428000000000001</v>
      </c>
      <c r="BJ133" s="4">
        <v>10.632999999999999</v>
      </c>
      <c r="BK133" s="4">
        <v>0.24399999999999999</v>
      </c>
      <c r="BL133" s="4">
        <v>10.877000000000001</v>
      </c>
      <c r="BM133" s="4">
        <v>0.25509999999999999</v>
      </c>
      <c r="BQ133" s="4">
        <v>462.89</v>
      </c>
      <c r="BR133" s="4">
        <v>0.12640000000000001</v>
      </c>
      <c r="BS133" s="4">
        <v>-5</v>
      </c>
      <c r="BT133" s="4">
        <v>0.39140000000000003</v>
      </c>
      <c r="BU133" s="4">
        <v>3.0889000000000002</v>
      </c>
      <c r="BV133" s="4">
        <v>7.9062799999999998</v>
      </c>
    </row>
    <row r="134" spans="1:74" x14ac:dyDescent="0.25">
      <c r="A134" s="2">
        <v>42068</v>
      </c>
      <c r="B134" s="3">
        <v>1.1928240740740739E-2</v>
      </c>
      <c r="C134" s="4">
        <v>13.051</v>
      </c>
      <c r="D134" s="4">
        <v>0</v>
      </c>
      <c r="E134" s="4">
        <v>0</v>
      </c>
      <c r="F134" s="4">
        <v>621.4</v>
      </c>
      <c r="G134" s="4">
        <v>13.7</v>
      </c>
      <c r="H134" s="4">
        <v>18.3</v>
      </c>
      <c r="J134" s="4">
        <v>2.7</v>
      </c>
      <c r="K134" s="4">
        <v>0.88929999999999998</v>
      </c>
      <c r="L134" s="4">
        <v>11.606999999999999</v>
      </c>
      <c r="M134" s="4">
        <v>0</v>
      </c>
      <c r="N134" s="4">
        <v>552.66999999999996</v>
      </c>
      <c r="O134" s="4">
        <v>12.183999999999999</v>
      </c>
      <c r="P134" s="4">
        <v>564.9</v>
      </c>
      <c r="Q134" s="4">
        <v>416.63369999999998</v>
      </c>
      <c r="R134" s="4">
        <v>9.1850000000000005</v>
      </c>
      <c r="S134" s="4">
        <v>425.8</v>
      </c>
      <c r="T134" s="4">
        <v>18.302399999999999</v>
      </c>
      <c r="W134" s="4">
        <v>0</v>
      </c>
      <c r="X134" s="4">
        <v>2.4011999999999998</v>
      </c>
      <c r="Y134" s="4">
        <v>12.3</v>
      </c>
      <c r="Z134" s="4">
        <v>874</v>
      </c>
      <c r="AA134" s="4">
        <v>898</v>
      </c>
      <c r="AB134" s="4">
        <v>847</v>
      </c>
      <c r="AC134" s="4">
        <v>56</v>
      </c>
      <c r="AD134" s="4">
        <v>5.53</v>
      </c>
      <c r="AE134" s="4">
        <v>0.13</v>
      </c>
      <c r="AF134" s="4">
        <v>990</v>
      </c>
      <c r="AG134" s="4">
        <v>-13</v>
      </c>
      <c r="AH134" s="4">
        <v>16.8</v>
      </c>
      <c r="AI134" s="4">
        <v>30</v>
      </c>
      <c r="AJ134" s="4">
        <v>192</v>
      </c>
      <c r="AK134" s="4">
        <v>141</v>
      </c>
      <c r="AL134" s="4">
        <v>3.7</v>
      </c>
      <c r="AM134" s="4">
        <v>195</v>
      </c>
      <c r="AN134" s="4" t="s">
        <v>155</v>
      </c>
      <c r="AO134" s="4">
        <v>2</v>
      </c>
      <c r="AP134" s="5">
        <v>0.67851851851851841</v>
      </c>
      <c r="AQ134" s="4">
        <v>47.164268</v>
      </c>
      <c r="AR134" s="4">
        <v>-88.487763000000001</v>
      </c>
      <c r="AS134" s="4">
        <v>314.3</v>
      </c>
      <c r="AT134" s="4">
        <v>28.4</v>
      </c>
      <c r="AU134" s="4">
        <v>12</v>
      </c>
      <c r="AV134" s="4">
        <v>11</v>
      </c>
      <c r="AW134" s="4" t="s">
        <v>208</v>
      </c>
      <c r="AX134" s="4">
        <v>1.4916</v>
      </c>
      <c r="AY134" s="4">
        <v>1.0084</v>
      </c>
      <c r="AZ134" s="4">
        <v>1.9958</v>
      </c>
      <c r="BA134" s="4">
        <v>14.023</v>
      </c>
      <c r="BB134" s="4">
        <v>16.2</v>
      </c>
      <c r="BC134" s="4">
        <v>1.1599999999999999</v>
      </c>
      <c r="BD134" s="4">
        <v>12.443</v>
      </c>
      <c r="BE134" s="4">
        <v>3033.404</v>
      </c>
      <c r="BF134" s="4">
        <v>0</v>
      </c>
      <c r="BG134" s="4">
        <v>15.125999999999999</v>
      </c>
      <c r="BH134" s="4">
        <v>0.33300000000000002</v>
      </c>
      <c r="BI134" s="4">
        <v>15.459</v>
      </c>
      <c r="BJ134" s="4">
        <v>11.403</v>
      </c>
      <c r="BK134" s="4">
        <v>0.251</v>
      </c>
      <c r="BL134" s="4">
        <v>11.654</v>
      </c>
      <c r="BM134" s="4">
        <v>0.15820000000000001</v>
      </c>
      <c r="BQ134" s="4">
        <v>456.291</v>
      </c>
      <c r="BR134" s="4">
        <v>0.1108</v>
      </c>
      <c r="BS134" s="4">
        <v>-5</v>
      </c>
      <c r="BT134" s="4">
        <v>0.38879999999999998</v>
      </c>
      <c r="BU134" s="4">
        <v>2.7076750000000001</v>
      </c>
      <c r="BV134" s="4">
        <v>7.8537600000000003</v>
      </c>
    </row>
    <row r="135" spans="1:74" x14ac:dyDescent="0.25">
      <c r="A135" s="2">
        <v>42068</v>
      </c>
      <c r="B135" s="3">
        <v>1.1939814814814813E-2</v>
      </c>
      <c r="C135" s="4">
        <v>13.234</v>
      </c>
      <c r="D135" s="4">
        <v>1.6000000000000001E-3</v>
      </c>
      <c r="E135" s="4">
        <v>16.433333000000001</v>
      </c>
      <c r="F135" s="4">
        <v>693.8</v>
      </c>
      <c r="G135" s="4">
        <v>13.8</v>
      </c>
      <c r="H135" s="4">
        <v>51.5</v>
      </c>
      <c r="J135" s="4">
        <v>2.4500000000000002</v>
      </c>
      <c r="K135" s="4">
        <v>0.88790000000000002</v>
      </c>
      <c r="L135" s="4">
        <v>11.75</v>
      </c>
      <c r="M135" s="4">
        <v>1.5E-3</v>
      </c>
      <c r="N135" s="4">
        <v>615.9751</v>
      </c>
      <c r="O135" s="4">
        <v>12.2524</v>
      </c>
      <c r="P135" s="4">
        <v>628.20000000000005</v>
      </c>
      <c r="Q135" s="4">
        <v>464.35669999999999</v>
      </c>
      <c r="R135" s="4">
        <v>9.2365999999999993</v>
      </c>
      <c r="S135" s="4">
        <v>473.6</v>
      </c>
      <c r="T135" s="4">
        <v>51.5122</v>
      </c>
      <c r="W135" s="4">
        <v>0</v>
      </c>
      <c r="X135" s="4">
        <v>2.1743999999999999</v>
      </c>
      <c r="Y135" s="4">
        <v>12.3</v>
      </c>
      <c r="Z135" s="4">
        <v>876</v>
      </c>
      <c r="AA135" s="4">
        <v>899</v>
      </c>
      <c r="AB135" s="4">
        <v>848</v>
      </c>
      <c r="AC135" s="4">
        <v>56</v>
      </c>
      <c r="AD135" s="4">
        <v>5.53</v>
      </c>
      <c r="AE135" s="4">
        <v>0.13</v>
      </c>
      <c r="AF135" s="4">
        <v>990</v>
      </c>
      <c r="AG135" s="4">
        <v>-13</v>
      </c>
      <c r="AH135" s="4">
        <v>16</v>
      </c>
      <c r="AI135" s="4">
        <v>30</v>
      </c>
      <c r="AJ135" s="4">
        <v>192</v>
      </c>
      <c r="AK135" s="4">
        <v>141</v>
      </c>
      <c r="AL135" s="4">
        <v>3.7</v>
      </c>
      <c r="AM135" s="4">
        <v>195</v>
      </c>
      <c r="AN135" s="4" t="s">
        <v>155</v>
      </c>
      <c r="AO135" s="4">
        <v>2</v>
      </c>
      <c r="AP135" s="5">
        <v>0.67853009259259256</v>
      </c>
      <c r="AQ135" s="4">
        <v>47.164214000000001</v>
      </c>
      <c r="AR135" s="4">
        <v>-88.488059000000007</v>
      </c>
      <c r="AS135" s="4">
        <v>314.60000000000002</v>
      </c>
      <c r="AT135" s="4">
        <v>27</v>
      </c>
      <c r="AU135" s="4">
        <v>12</v>
      </c>
      <c r="AV135" s="4">
        <v>10</v>
      </c>
      <c r="AW135" s="4" t="s">
        <v>213</v>
      </c>
      <c r="AX135" s="4">
        <v>1.5</v>
      </c>
      <c r="AY135" s="4">
        <v>1</v>
      </c>
      <c r="AZ135" s="4">
        <v>2</v>
      </c>
      <c r="BA135" s="4">
        <v>14.023</v>
      </c>
      <c r="BB135" s="4">
        <v>15.98</v>
      </c>
      <c r="BC135" s="4">
        <v>1.1399999999999999</v>
      </c>
      <c r="BD135" s="4">
        <v>12.631</v>
      </c>
      <c r="BE135" s="4">
        <v>3032.0450000000001</v>
      </c>
      <c r="BF135" s="4">
        <v>0.24</v>
      </c>
      <c r="BG135" s="4">
        <v>16.646000000000001</v>
      </c>
      <c r="BH135" s="4">
        <v>0.33100000000000002</v>
      </c>
      <c r="BI135" s="4">
        <v>16.977</v>
      </c>
      <c r="BJ135" s="4">
        <v>12.548</v>
      </c>
      <c r="BK135" s="4">
        <v>0.25</v>
      </c>
      <c r="BL135" s="4">
        <v>12.798</v>
      </c>
      <c r="BM135" s="4">
        <v>0.43959999999999999</v>
      </c>
      <c r="BQ135" s="4">
        <v>407.98399999999998</v>
      </c>
      <c r="BR135" s="4">
        <v>0.127195</v>
      </c>
      <c r="BS135" s="4">
        <v>-5</v>
      </c>
      <c r="BT135" s="4">
        <v>0.38819999999999999</v>
      </c>
      <c r="BU135" s="4">
        <v>3.1083229999999999</v>
      </c>
      <c r="BV135" s="4">
        <v>7.8416360000000003</v>
      </c>
    </row>
    <row r="136" spans="1:74" x14ac:dyDescent="0.25">
      <c r="A136" s="2">
        <v>42068</v>
      </c>
      <c r="B136" s="3">
        <v>1.1951388888888888E-2</v>
      </c>
      <c r="C136" s="4">
        <v>13.775</v>
      </c>
      <c r="D136" s="4">
        <v>2E-3</v>
      </c>
      <c r="E136" s="4">
        <v>20</v>
      </c>
      <c r="F136" s="4">
        <v>674.1</v>
      </c>
      <c r="G136" s="4">
        <v>13.9</v>
      </c>
      <c r="H136" s="4">
        <v>30.1</v>
      </c>
      <c r="J136" s="4">
        <v>2.2999999999999998</v>
      </c>
      <c r="K136" s="4">
        <v>0.88360000000000005</v>
      </c>
      <c r="L136" s="4">
        <v>12.171799999999999</v>
      </c>
      <c r="M136" s="4">
        <v>1.8E-3</v>
      </c>
      <c r="N136" s="4">
        <v>595.65940000000001</v>
      </c>
      <c r="O136" s="4">
        <v>12.282500000000001</v>
      </c>
      <c r="P136" s="4">
        <v>607.9</v>
      </c>
      <c r="Q136" s="4">
        <v>449.04160000000002</v>
      </c>
      <c r="R136" s="4">
        <v>9.2592999999999996</v>
      </c>
      <c r="S136" s="4">
        <v>458.3</v>
      </c>
      <c r="T136" s="4">
        <v>30.1</v>
      </c>
      <c r="W136" s="4">
        <v>0</v>
      </c>
      <c r="X136" s="4">
        <v>2.0343</v>
      </c>
      <c r="Y136" s="4">
        <v>12.4</v>
      </c>
      <c r="Z136" s="4">
        <v>874</v>
      </c>
      <c r="AA136" s="4">
        <v>897</v>
      </c>
      <c r="AB136" s="4">
        <v>846</v>
      </c>
      <c r="AC136" s="4">
        <v>56</v>
      </c>
      <c r="AD136" s="4">
        <v>5.53</v>
      </c>
      <c r="AE136" s="4">
        <v>0.13</v>
      </c>
      <c r="AF136" s="4">
        <v>990</v>
      </c>
      <c r="AG136" s="4">
        <v>-13</v>
      </c>
      <c r="AH136" s="4">
        <v>16</v>
      </c>
      <c r="AI136" s="4">
        <v>30</v>
      </c>
      <c r="AJ136" s="4">
        <v>191.8</v>
      </c>
      <c r="AK136" s="4">
        <v>141</v>
      </c>
      <c r="AL136" s="4">
        <v>3.6</v>
      </c>
      <c r="AM136" s="4">
        <v>195</v>
      </c>
      <c r="AN136" s="4" t="s">
        <v>155</v>
      </c>
      <c r="AO136" s="4">
        <v>2</v>
      </c>
      <c r="AP136" s="5">
        <v>0.67855324074074075</v>
      </c>
      <c r="AQ136" s="4">
        <v>47.164211999999999</v>
      </c>
      <c r="AR136" s="4">
        <v>-88.488072000000003</v>
      </c>
      <c r="AS136" s="4">
        <v>314.60000000000002</v>
      </c>
      <c r="AT136" s="4">
        <v>26.9</v>
      </c>
      <c r="AU136" s="4">
        <v>12</v>
      </c>
      <c r="AV136" s="4">
        <v>10</v>
      </c>
      <c r="AW136" s="4" t="s">
        <v>214</v>
      </c>
      <c r="AX136" s="4">
        <v>1.5958000000000001</v>
      </c>
      <c r="AY136" s="4">
        <v>1.1916</v>
      </c>
      <c r="AZ136" s="4">
        <v>2.1916000000000002</v>
      </c>
      <c r="BA136" s="4">
        <v>14.023</v>
      </c>
      <c r="BB136" s="4">
        <v>15.4</v>
      </c>
      <c r="BC136" s="4">
        <v>1.1000000000000001</v>
      </c>
      <c r="BD136" s="4">
        <v>13.169</v>
      </c>
      <c r="BE136" s="4">
        <v>3032.2040000000002</v>
      </c>
      <c r="BF136" s="4">
        <v>0.28000000000000003</v>
      </c>
      <c r="BG136" s="4">
        <v>15.539</v>
      </c>
      <c r="BH136" s="4">
        <v>0.32</v>
      </c>
      <c r="BI136" s="4">
        <v>15.86</v>
      </c>
      <c r="BJ136" s="4">
        <v>11.715</v>
      </c>
      <c r="BK136" s="4">
        <v>0.24199999999999999</v>
      </c>
      <c r="BL136" s="4">
        <v>11.956</v>
      </c>
      <c r="BM136" s="4">
        <v>0.248</v>
      </c>
      <c r="BQ136" s="4">
        <v>368.48899999999998</v>
      </c>
      <c r="BR136" s="4">
        <v>0.140593</v>
      </c>
      <c r="BS136" s="4">
        <v>-5</v>
      </c>
      <c r="BT136" s="4">
        <v>0.38919999999999999</v>
      </c>
      <c r="BU136" s="4">
        <v>3.4357310000000001</v>
      </c>
      <c r="BV136" s="4">
        <v>7.8618439999999996</v>
      </c>
    </row>
    <row r="137" spans="1:74" x14ac:dyDescent="0.25">
      <c r="A137" s="2">
        <v>42068</v>
      </c>
      <c r="B137" s="3">
        <v>1.1962962962962962E-2</v>
      </c>
      <c r="C137" s="4">
        <v>14.303000000000001</v>
      </c>
      <c r="D137" s="4">
        <v>2E-3</v>
      </c>
      <c r="E137" s="4">
        <v>20</v>
      </c>
      <c r="F137" s="4">
        <v>646.29999999999995</v>
      </c>
      <c r="G137" s="4">
        <v>25.7</v>
      </c>
      <c r="H137" s="4">
        <v>31.4</v>
      </c>
      <c r="J137" s="4">
        <v>2.2999999999999998</v>
      </c>
      <c r="K137" s="4">
        <v>0.87949999999999995</v>
      </c>
      <c r="L137" s="4">
        <v>12.5802</v>
      </c>
      <c r="M137" s="4">
        <v>1.8E-3</v>
      </c>
      <c r="N137" s="4">
        <v>568.42520000000002</v>
      </c>
      <c r="O137" s="4">
        <v>22.604099999999999</v>
      </c>
      <c r="P137" s="4">
        <v>591</v>
      </c>
      <c r="Q137" s="4">
        <v>428.51089999999999</v>
      </c>
      <c r="R137" s="4">
        <v>17.040199999999999</v>
      </c>
      <c r="S137" s="4">
        <v>445.6</v>
      </c>
      <c r="T137" s="4">
        <v>31.425699999999999</v>
      </c>
      <c r="W137" s="4">
        <v>0</v>
      </c>
      <c r="X137" s="4">
        <v>2.0228999999999999</v>
      </c>
      <c r="Y137" s="4">
        <v>12.3</v>
      </c>
      <c r="Z137" s="4">
        <v>872</v>
      </c>
      <c r="AA137" s="4">
        <v>896</v>
      </c>
      <c r="AB137" s="4">
        <v>845</v>
      </c>
      <c r="AC137" s="4">
        <v>56</v>
      </c>
      <c r="AD137" s="4">
        <v>5.53</v>
      </c>
      <c r="AE137" s="4">
        <v>0.13</v>
      </c>
      <c r="AF137" s="4">
        <v>990</v>
      </c>
      <c r="AG137" s="4">
        <v>-13</v>
      </c>
      <c r="AH137" s="4">
        <v>16</v>
      </c>
      <c r="AI137" s="4">
        <v>30</v>
      </c>
      <c r="AJ137" s="4">
        <v>191</v>
      </c>
      <c r="AK137" s="4">
        <v>141</v>
      </c>
      <c r="AL137" s="4">
        <v>3.5</v>
      </c>
      <c r="AM137" s="4">
        <v>195</v>
      </c>
      <c r="AN137" s="4" t="s">
        <v>155</v>
      </c>
      <c r="AO137" s="4">
        <v>2</v>
      </c>
      <c r="AP137" s="5">
        <v>0.67855324074074075</v>
      </c>
      <c r="AQ137" s="4">
        <v>47.164188000000003</v>
      </c>
      <c r="AR137" s="4">
        <v>-88.488219999999998</v>
      </c>
      <c r="AS137" s="4">
        <v>314.60000000000002</v>
      </c>
      <c r="AT137" s="4">
        <v>26.9</v>
      </c>
      <c r="AU137" s="4">
        <v>12</v>
      </c>
      <c r="AV137" s="4">
        <v>10</v>
      </c>
      <c r="AW137" s="4" t="s">
        <v>213</v>
      </c>
      <c r="AX137" s="4">
        <v>1.6</v>
      </c>
      <c r="AY137" s="4">
        <v>1.2</v>
      </c>
      <c r="AZ137" s="4">
        <v>2.2000000000000002</v>
      </c>
      <c r="BA137" s="4">
        <v>14.023</v>
      </c>
      <c r="BB137" s="4">
        <v>14.86</v>
      </c>
      <c r="BC137" s="4">
        <v>1.06</v>
      </c>
      <c r="BD137" s="4">
        <v>13.696</v>
      </c>
      <c r="BE137" s="4">
        <v>3031.8890000000001</v>
      </c>
      <c r="BF137" s="4">
        <v>0.27</v>
      </c>
      <c r="BG137" s="4">
        <v>14.346</v>
      </c>
      <c r="BH137" s="4">
        <v>0.56999999999999995</v>
      </c>
      <c r="BI137" s="4">
        <v>14.917</v>
      </c>
      <c r="BJ137" s="4">
        <v>10.815</v>
      </c>
      <c r="BK137" s="4">
        <v>0.43</v>
      </c>
      <c r="BL137" s="4">
        <v>11.244999999999999</v>
      </c>
      <c r="BM137" s="4">
        <v>0.2505</v>
      </c>
      <c r="BQ137" s="4">
        <v>354.49299999999999</v>
      </c>
      <c r="BR137" s="4">
        <v>0.111</v>
      </c>
      <c r="BS137" s="4">
        <v>-5</v>
      </c>
      <c r="BT137" s="4">
        <v>0.39040999999999998</v>
      </c>
      <c r="BU137" s="4">
        <v>2.7125629999999998</v>
      </c>
      <c r="BV137" s="4">
        <v>7.8862740000000002</v>
      </c>
    </row>
    <row r="138" spans="1:74" x14ac:dyDescent="0.25">
      <c r="A138" s="2">
        <v>42068</v>
      </c>
      <c r="B138" s="3">
        <v>1.1974537037037035E-2</v>
      </c>
      <c r="C138" s="4">
        <v>14.753</v>
      </c>
      <c r="D138" s="4">
        <v>1E-3</v>
      </c>
      <c r="E138" s="4">
        <v>9.7413100000000004</v>
      </c>
      <c r="F138" s="4">
        <v>659.1</v>
      </c>
      <c r="G138" s="4">
        <v>13.5</v>
      </c>
      <c r="H138" s="4">
        <v>48.3</v>
      </c>
      <c r="J138" s="4">
        <v>2.2999999999999998</v>
      </c>
      <c r="K138" s="4">
        <v>0.87609999999999999</v>
      </c>
      <c r="L138" s="4">
        <v>12.924899999999999</v>
      </c>
      <c r="M138" s="4">
        <v>8.9999999999999998E-4</v>
      </c>
      <c r="N138" s="4">
        <v>577.43619999999999</v>
      </c>
      <c r="O138" s="4">
        <v>11.815899999999999</v>
      </c>
      <c r="P138" s="4">
        <v>589.29999999999995</v>
      </c>
      <c r="Q138" s="4">
        <v>435.3039</v>
      </c>
      <c r="R138" s="4">
        <v>8.9075000000000006</v>
      </c>
      <c r="S138" s="4">
        <v>444.2</v>
      </c>
      <c r="T138" s="4">
        <v>48.304099999999998</v>
      </c>
      <c r="W138" s="4">
        <v>0</v>
      </c>
      <c r="X138" s="4">
        <v>2.0150000000000001</v>
      </c>
      <c r="Y138" s="4">
        <v>12.4</v>
      </c>
      <c r="Z138" s="4">
        <v>870</v>
      </c>
      <c r="AA138" s="4">
        <v>896</v>
      </c>
      <c r="AB138" s="4">
        <v>843</v>
      </c>
      <c r="AC138" s="4">
        <v>56</v>
      </c>
      <c r="AD138" s="4">
        <v>5.53</v>
      </c>
      <c r="AE138" s="4">
        <v>0.13</v>
      </c>
      <c r="AF138" s="4">
        <v>990</v>
      </c>
      <c r="AG138" s="4">
        <v>-13</v>
      </c>
      <c r="AH138" s="4">
        <v>16</v>
      </c>
      <c r="AI138" s="4">
        <v>30</v>
      </c>
      <c r="AJ138" s="4">
        <v>191.2</v>
      </c>
      <c r="AK138" s="4">
        <v>141</v>
      </c>
      <c r="AL138" s="4">
        <v>3.5</v>
      </c>
      <c r="AM138" s="4">
        <v>195</v>
      </c>
      <c r="AN138" s="4" t="s">
        <v>155</v>
      </c>
      <c r="AO138" s="4">
        <v>2</v>
      </c>
      <c r="AP138" s="5">
        <v>0.67856481481481479</v>
      </c>
      <c r="AQ138" s="4">
        <v>47.164163000000002</v>
      </c>
      <c r="AR138" s="4">
        <v>-88.488372999999996</v>
      </c>
      <c r="AS138" s="4">
        <v>314.7</v>
      </c>
      <c r="AT138" s="4">
        <v>26.9</v>
      </c>
      <c r="AU138" s="4">
        <v>12</v>
      </c>
      <c r="AV138" s="4">
        <v>6</v>
      </c>
      <c r="AW138" s="4" t="s">
        <v>215</v>
      </c>
      <c r="AX138" s="4">
        <v>1.6</v>
      </c>
      <c r="AY138" s="4">
        <v>1.2</v>
      </c>
      <c r="AZ138" s="4">
        <v>2.2000000000000002</v>
      </c>
      <c r="BA138" s="4">
        <v>14.023</v>
      </c>
      <c r="BB138" s="4">
        <v>14.44</v>
      </c>
      <c r="BC138" s="4">
        <v>1.03</v>
      </c>
      <c r="BD138" s="4">
        <v>14.143000000000001</v>
      </c>
      <c r="BE138" s="4">
        <v>3031.4789999999998</v>
      </c>
      <c r="BF138" s="4">
        <v>0.127</v>
      </c>
      <c r="BG138" s="4">
        <v>14.183</v>
      </c>
      <c r="BH138" s="4">
        <v>0.28999999999999998</v>
      </c>
      <c r="BI138" s="4">
        <v>14.473000000000001</v>
      </c>
      <c r="BJ138" s="4">
        <v>10.692</v>
      </c>
      <c r="BK138" s="4">
        <v>0.219</v>
      </c>
      <c r="BL138" s="4">
        <v>10.911</v>
      </c>
      <c r="BM138" s="4">
        <v>0.37469999999999998</v>
      </c>
      <c r="BQ138" s="4">
        <v>343.642</v>
      </c>
      <c r="BR138" s="4">
        <v>0.10692400000000001</v>
      </c>
      <c r="BS138" s="4">
        <v>-5</v>
      </c>
      <c r="BT138" s="4">
        <v>0.39200000000000002</v>
      </c>
      <c r="BU138" s="4">
        <v>2.6129570000000002</v>
      </c>
      <c r="BV138" s="4">
        <v>7.9184000000000001</v>
      </c>
    </row>
    <row r="139" spans="1:74" x14ac:dyDescent="0.25">
      <c r="A139" s="2">
        <v>42068</v>
      </c>
      <c r="B139" s="3">
        <v>1.1986111111111112E-2</v>
      </c>
      <c r="C139" s="4">
        <v>14.26</v>
      </c>
      <c r="D139" s="4">
        <v>-1.2999999999999999E-3</v>
      </c>
      <c r="E139" s="4">
        <v>-13.105174999999999</v>
      </c>
      <c r="F139" s="4">
        <v>648.5</v>
      </c>
      <c r="G139" s="4">
        <v>11.1</v>
      </c>
      <c r="H139" s="4">
        <v>24.2</v>
      </c>
      <c r="J139" s="4">
        <v>2.15</v>
      </c>
      <c r="K139" s="4">
        <v>0.87990000000000002</v>
      </c>
      <c r="L139" s="4">
        <v>12.547700000000001</v>
      </c>
      <c r="M139" s="4">
        <v>0</v>
      </c>
      <c r="N139" s="4">
        <v>570.65880000000004</v>
      </c>
      <c r="O139" s="4">
        <v>9.7530000000000001</v>
      </c>
      <c r="P139" s="4">
        <v>580.4</v>
      </c>
      <c r="Q139" s="4">
        <v>430.16419999999999</v>
      </c>
      <c r="R139" s="4">
        <v>7.3518999999999997</v>
      </c>
      <c r="S139" s="4">
        <v>437.5</v>
      </c>
      <c r="T139" s="4">
        <v>24.178599999999999</v>
      </c>
      <c r="W139" s="4">
        <v>0</v>
      </c>
      <c r="X139" s="4">
        <v>1.8931</v>
      </c>
      <c r="Y139" s="4">
        <v>12.3</v>
      </c>
      <c r="Z139" s="4">
        <v>871</v>
      </c>
      <c r="AA139" s="4">
        <v>897</v>
      </c>
      <c r="AB139" s="4">
        <v>844</v>
      </c>
      <c r="AC139" s="4">
        <v>55.8</v>
      </c>
      <c r="AD139" s="4">
        <v>5.51</v>
      </c>
      <c r="AE139" s="4">
        <v>0.13</v>
      </c>
      <c r="AF139" s="4">
        <v>990</v>
      </c>
      <c r="AG139" s="4">
        <v>-13</v>
      </c>
      <c r="AH139" s="4">
        <v>16</v>
      </c>
      <c r="AI139" s="4">
        <v>30</v>
      </c>
      <c r="AJ139" s="4">
        <v>191.8</v>
      </c>
      <c r="AK139" s="4">
        <v>141</v>
      </c>
      <c r="AL139" s="4">
        <v>3.6</v>
      </c>
      <c r="AM139" s="4">
        <v>195</v>
      </c>
      <c r="AN139" s="4" t="s">
        <v>155</v>
      </c>
      <c r="AO139" s="4">
        <v>2</v>
      </c>
      <c r="AP139" s="5">
        <v>0.67857638888888883</v>
      </c>
      <c r="AQ139" s="4">
        <v>47.164138999999999</v>
      </c>
      <c r="AR139" s="4">
        <v>-88.488498000000007</v>
      </c>
      <c r="AS139" s="4">
        <v>314.89999999999998</v>
      </c>
      <c r="AT139" s="4">
        <v>25.8</v>
      </c>
      <c r="AU139" s="4">
        <v>12</v>
      </c>
      <c r="AV139" s="4">
        <v>6</v>
      </c>
      <c r="AW139" s="4" t="s">
        <v>215</v>
      </c>
      <c r="AX139" s="4">
        <v>1.5042040000000001</v>
      </c>
      <c r="AY139" s="4">
        <v>1.2</v>
      </c>
      <c r="AZ139" s="4">
        <v>2.2000000000000002</v>
      </c>
      <c r="BA139" s="4">
        <v>14.023</v>
      </c>
      <c r="BB139" s="4">
        <v>14.91</v>
      </c>
      <c r="BC139" s="4">
        <v>1.06</v>
      </c>
      <c r="BD139" s="4">
        <v>13.647</v>
      </c>
      <c r="BE139" s="4">
        <v>3032.5129999999999</v>
      </c>
      <c r="BF139" s="4">
        <v>0</v>
      </c>
      <c r="BG139" s="4">
        <v>14.443</v>
      </c>
      <c r="BH139" s="4">
        <v>0.247</v>
      </c>
      <c r="BI139" s="4">
        <v>14.69</v>
      </c>
      <c r="BJ139" s="4">
        <v>10.887</v>
      </c>
      <c r="BK139" s="4">
        <v>0.186</v>
      </c>
      <c r="BL139" s="4">
        <v>11.073</v>
      </c>
      <c r="BM139" s="4">
        <v>0.19320000000000001</v>
      </c>
      <c r="BQ139" s="4">
        <v>332.66500000000002</v>
      </c>
      <c r="BR139" s="4">
        <v>9.4042000000000001E-2</v>
      </c>
      <c r="BS139" s="4">
        <v>-5</v>
      </c>
      <c r="BT139" s="4">
        <v>0.39200000000000002</v>
      </c>
      <c r="BU139" s="4">
        <v>2.2981500000000001</v>
      </c>
      <c r="BV139" s="4">
        <v>7.9184000000000001</v>
      </c>
    </row>
    <row r="140" spans="1:74" x14ac:dyDescent="0.25">
      <c r="A140" s="2">
        <v>42068</v>
      </c>
      <c r="B140" s="3">
        <v>1.1997685185185186E-2</v>
      </c>
      <c r="C140" s="4">
        <v>13.286</v>
      </c>
      <c r="D140" s="4">
        <v>-3.0000000000000001E-3</v>
      </c>
      <c r="E140" s="4">
        <v>-29.799665999999998</v>
      </c>
      <c r="F140" s="4">
        <v>589.4</v>
      </c>
      <c r="G140" s="4">
        <v>10.5</v>
      </c>
      <c r="H140" s="4">
        <v>42</v>
      </c>
      <c r="J140" s="4">
        <v>1.9</v>
      </c>
      <c r="K140" s="4">
        <v>0.88739999999999997</v>
      </c>
      <c r="L140" s="4">
        <v>11.7906</v>
      </c>
      <c r="M140" s="4">
        <v>0</v>
      </c>
      <c r="N140" s="4">
        <v>523.07360000000006</v>
      </c>
      <c r="O140" s="4">
        <v>9.3181999999999992</v>
      </c>
      <c r="P140" s="4">
        <v>532.4</v>
      </c>
      <c r="Q140" s="4">
        <v>394.18430000000001</v>
      </c>
      <c r="R140" s="4">
        <v>7.0221</v>
      </c>
      <c r="S140" s="4">
        <v>401.2</v>
      </c>
      <c r="T140" s="4">
        <v>42.043900000000001</v>
      </c>
      <c r="W140" s="4">
        <v>0</v>
      </c>
      <c r="X140" s="4">
        <v>1.6888000000000001</v>
      </c>
      <c r="Y140" s="4">
        <v>12.3</v>
      </c>
      <c r="Z140" s="4">
        <v>874</v>
      </c>
      <c r="AA140" s="4">
        <v>902</v>
      </c>
      <c r="AB140" s="4">
        <v>847</v>
      </c>
      <c r="AC140" s="4">
        <v>55</v>
      </c>
      <c r="AD140" s="4">
        <v>5.43</v>
      </c>
      <c r="AE140" s="4">
        <v>0.12</v>
      </c>
      <c r="AF140" s="4">
        <v>990</v>
      </c>
      <c r="AG140" s="4">
        <v>-13</v>
      </c>
      <c r="AH140" s="4">
        <v>16</v>
      </c>
      <c r="AI140" s="4">
        <v>30</v>
      </c>
      <c r="AJ140" s="4">
        <v>191</v>
      </c>
      <c r="AK140" s="4">
        <v>141</v>
      </c>
      <c r="AL140" s="4">
        <v>3.5</v>
      </c>
      <c r="AM140" s="4">
        <v>195</v>
      </c>
      <c r="AN140" s="4" t="s">
        <v>155</v>
      </c>
      <c r="AO140" s="4">
        <v>2</v>
      </c>
      <c r="AP140" s="5">
        <v>0.67858796296296298</v>
      </c>
      <c r="AQ140" s="4">
        <v>47.164118000000002</v>
      </c>
      <c r="AR140" s="4">
        <v>-88.488646000000003</v>
      </c>
      <c r="AS140" s="4">
        <v>315</v>
      </c>
      <c r="AT140" s="4">
        <v>25.7</v>
      </c>
      <c r="AU140" s="4">
        <v>12</v>
      </c>
      <c r="AV140" s="4">
        <v>5</v>
      </c>
      <c r="AW140" s="4" t="s">
        <v>216</v>
      </c>
      <c r="AX140" s="4">
        <v>1.5</v>
      </c>
      <c r="AY140" s="4">
        <v>1.2</v>
      </c>
      <c r="AZ140" s="4">
        <v>2.2000000000000002</v>
      </c>
      <c r="BA140" s="4">
        <v>14.023</v>
      </c>
      <c r="BB140" s="4">
        <v>15.93</v>
      </c>
      <c r="BC140" s="4">
        <v>1.1399999999999999</v>
      </c>
      <c r="BD140" s="4">
        <v>12.683</v>
      </c>
      <c r="BE140" s="4">
        <v>3032.636</v>
      </c>
      <c r="BF140" s="4">
        <v>0</v>
      </c>
      <c r="BG140" s="4">
        <v>14.089</v>
      </c>
      <c r="BH140" s="4">
        <v>0.251</v>
      </c>
      <c r="BI140" s="4">
        <v>14.34</v>
      </c>
      <c r="BJ140" s="4">
        <v>10.617000000000001</v>
      </c>
      <c r="BK140" s="4">
        <v>0.189</v>
      </c>
      <c r="BL140" s="4">
        <v>10.807</v>
      </c>
      <c r="BM140" s="4">
        <v>0.35759999999999997</v>
      </c>
      <c r="BQ140" s="4">
        <v>315.82900000000001</v>
      </c>
      <c r="BR140" s="4">
        <v>0.112659</v>
      </c>
      <c r="BS140" s="4">
        <v>-5</v>
      </c>
      <c r="BT140" s="4">
        <v>0.39260499999999998</v>
      </c>
      <c r="BU140" s="4">
        <v>2.7531129999999999</v>
      </c>
      <c r="BV140" s="4">
        <v>7.9306289999999997</v>
      </c>
    </row>
    <row r="141" spans="1:74" x14ac:dyDescent="0.25">
      <c r="A141" s="2">
        <v>42068</v>
      </c>
      <c r="B141" s="3">
        <v>1.2009259259259259E-2</v>
      </c>
      <c r="C141" s="4">
        <v>12.88</v>
      </c>
      <c r="D141" s="4">
        <v>1.1999999999999999E-3</v>
      </c>
      <c r="E141" s="4">
        <v>11.547518999999999</v>
      </c>
      <c r="F141" s="4">
        <v>455</v>
      </c>
      <c r="G141" s="4">
        <v>10.4</v>
      </c>
      <c r="H141" s="4">
        <v>34.1</v>
      </c>
      <c r="J141" s="4">
        <v>1.55</v>
      </c>
      <c r="K141" s="4">
        <v>0.89059999999999995</v>
      </c>
      <c r="L141" s="4">
        <v>11.471399999999999</v>
      </c>
      <c r="M141" s="4">
        <v>1E-3</v>
      </c>
      <c r="N141" s="4">
        <v>405.25170000000003</v>
      </c>
      <c r="O141" s="4">
        <v>9.2626000000000008</v>
      </c>
      <c r="P141" s="4">
        <v>414.5</v>
      </c>
      <c r="Q141" s="4">
        <v>305.39460000000003</v>
      </c>
      <c r="R141" s="4">
        <v>6.9802999999999997</v>
      </c>
      <c r="S141" s="4">
        <v>312.39999999999998</v>
      </c>
      <c r="T141" s="4">
        <v>34.136099999999999</v>
      </c>
      <c r="W141" s="4">
        <v>0</v>
      </c>
      <c r="X141" s="4">
        <v>1.3796999999999999</v>
      </c>
      <c r="Y141" s="4">
        <v>12.4</v>
      </c>
      <c r="Z141" s="4">
        <v>879</v>
      </c>
      <c r="AA141" s="4">
        <v>908</v>
      </c>
      <c r="AB141" s="4">
        <v>851</v>
      </c>
      <c r="AC141" s="4">
        <v>55</v>
      </c>
      <c r="AD141" s="4">
        <v>5.43</v>
      </c>
      <c r="AE141" s="4">
        <v>0.12</v>
      </c>
      <c r="AF141" s="4">
        <v>990</v>
      </c>
      <c r="AG141" s="4">
        <v>-13</v>
      </c>
      <c r="AH141" s="4">
        <v>16</v>
      </c>
      <c r="AI141" s="4">
        <v>30</v>
      </c>
      <c r="AJ141" s="4">
        <v>191</v>
      </c>
      <c r="AK141" s="4">
        <v>141</v>
      </c>
      <c r="AL141" s="4">
        <v>3.6</v>
      </c>
      <c r="AM141" s="4">
        <v>195</v>
      </c>
      <c r="AN141" s="4" t="s">
        <v>155</v>
      </c>
      <c r="AO141" s="4">
        <v>2</v>
      </c>
      <c r="AP141" s="5">
        <v>0.67859953703703713</v>
      </c>
      <c r="AQ141" s="4">
        <v>47.164093999999999</v>
      </c>
      <c r="AR141" s="4">
        <v>-88.488792000000004</v>
      </c>
      <c r="AS141" s="4">
        <v>315</v>
      </c>
      <c r="AT141" s="4">
        <v>25.7</v>
      </c>
      <c r="AU141" s="4">
        <v>12</v>
      </c>
      <c r="AV141" s="4">
        <v>5</v>
      </c>
      <c r="AW141" s="4" t="s">
        <v>216</v>
      </c>
      <c r="AX141" s="4">
        <v>1.5</v>
      </c>
      <c r="AY141" s="4">
        <v>1.2</v>
      </c>
      <c r="AZ141" s="4">
        <v>2.2000000000000002</v>
      </c>
      <c r="BA141" s="4">
        <v>14.023</v>
      </c>
      <c r="BB141" s="4">
        <v>16.399999999999999</v>
      </c>
      <c r="BC141" s="4">
        <v>1.17</v>
      </c>
      <c r="BD141" s="4">
        <v>12.279</v>
      </c>
      <c r="BE141" s="4">
        <v>3032.83</v>
      </c>
      <c r="BF141" s="4">
        <v>0.17299999999999999</v>
      </c>
      <c r="BG141" s="4">
        <v>11.22</v>
      </c>
      <c r="BH141" s="4">
        <v>0.25600000000000001</v>
      </c>
      <c r="BI141" s="4">
        <v>11.476000000000001</v>
      </c>
      <c r="BJ141" s="4">
        <v>8.4550000000000001</v>
      </c>
      <c r="BK141" s="4">
        <v>0.193</v>
      </c>
      <c r="BL141" s="4">
        <v>8.6489999999999991</v>
      </c>
      <c r="BM141" s="4">
        <v>0.2984</v>
      </c>
      <c r="BQ141" s="4">
        <v>265.23</v>
      </c>
      <c r="BR141" s="4">
        <v>0.138598</v>
      </c>
      <c r="BS141" s="4">
        <v>-5</v>
      </c>
      <c r="BT141" s="4">
        <v>0.394598</v>
      </c>
      <c r="BU141" s="4">
        <v>3.3869989999999999</v>
      </c>
      <c r="BV141" s="4">
        <v>7.9708880000000004</v>
      </c>
    </row>
    <row r="142" spans="1:74" x14ac:dyDescent="0.25">
      <c r="A142" s="2">
        <v>42068</v>
      </c>
      <c r="B142" s="3">
        <v>1.2020833333333333E-2</v>
      </c>
      <c r="C142" s="4">
        <v>12.824999999999999</v>
      </c>
      <c r="D142" s="4">
        <v>2E-3</v>
      </c>
      <c r="E142" s="4">
        <v>20</v>
      </c>
      <c r="F142" s="4">
        <v>436.9</v>
      </c>
      <c r="G142" s="4">
        <v>10.4</v>
      </c>
      <c r="H142" s="4">
        <v>20</v>
      </c>
      <c r="J142" s="4">
        <v>1.4</v>
      </c>
      <c r="K142" s="4">
        <v>0.89100000000000001</v>
      </c>
      <c r="L142" s="4">
        <v>11.427099999999999</v>
      </c>
      <c r="M142" s="4">
        <v>1.8E-3</v>
      </c>
      <c r="N142" s="4">
        <v>389.28730000000002</v>
      </c>
      <c r="O142" s="4">
        <v>9.2666000000000004</v>
      </c>
      <c r="P142" s="4">
        <v>398.6</v>
      </c>
      <c r="Q142" s="4">
        <v>293.36399999999998</v>
      </c>
      <c r="R142" s="4">
        <v>6.9832999999999998</v>
      </c>
      <c r="S142" s="4">
        <v>300.3</v>
      </c>
      <c r="T142" s="4">
        <v>20</v>
      </c>
      <c r="W142" s="4">
        <v>0</v>
      </c>
      <c r="X142" s="4">
        <v>1.2474000000000001</v>
      </c>
      <c r="Y142" s="4">
        <v>12.3</v>
      </c>
      <c r="Z142" s="4">
        <v>881</v>
      </c>
      <c r="AA142" s="4">
        <v>910</v>
      </c>
      <c r="AB142" s="4">
        <v>853</v>
      </c>
      <c r="AC142" s="4">
        <v>55</v>
      </c>
      <c r="AD142" s="4">
        <v>5.43</v>
      </c>
      <c r="AE142" s="4">
        <v>0.12</v>
      </c>
      <c r="AF142" s="4">
        <v>990</v>
      </c>
      <c r="AG142" s="4">
        <v>-13</v>
      </c>
      <c r="AH142" s="4">
        <v>16</v>
      </c>
      <c r="AI142" s="4">
        <v>30</v>
      </c>
      <c r="AJ142" s="4">
        <v>191</v>
      </c>
      <c r="AK142" s="4">
        <v>141</v>
      </c>
      <c r="AL142" s="4">
        <v>3.4</v>
      </c>
      <c r="AM142" s="4">
        <v>195</v>
      </c>
      <c r="AN142" s="4" t="s">
        <v>155</v>
      </c>
      <c r="AO142" s="4">
        <v>2</v>
      </c>
      <c r="AP142" s="5">
        <v>0.67861111111111105</v>
      </c>
      <c r="AQ142" s="4">
        <v>47.164071</v>
      </c>
      <c r="AR142" s="4">
        <v>-88.488939000000002</v>
      </c>
      <c r="AS142" s="4">
        <v>315.10000000000002</v>
      </c>
      <c r="AT142" s="4">
        <v>25.7</v>
      </c>
      <c r="AU142" s="4">
        <v>12</v>
      </c>
      <c r="AV142" s="4">
        <v>5</v>
      </c>
      <c r="AW142" s="4" t="s">
        <v>216</v>
      </c>
      <c r="AX142" s="4">
        <v>1.5</v>
      </c>
      <c r="AY142" s="4">
        <v>1.2</v>
      </c>
      <c r="AZ142" s="4">
        <v>2.2000000000000002</v>
      </c>
      <c r="BA142" s="4">
        <v>14.023</v>
      </c>
      <c r="BB142" s="4">
        <v>16.47</v>
      </c>
      <c r="BC142" s="4">
        <v>1.17</v>
      </c>
      <c r="BD142" s="4">
        <v>12.231</v>
      </c>
      <c r="BE142" s="4">
        <v>3033.0419999999999</v>
      </c>
      <c r="BF142" s="4">
        <v>0.30099999999999999</v>
      </c>
      <c r="BG142" s="4">
        <v>10.821</v>
      </c>
      <c r="BH142" s="4">
        <v>0.25800000000000001</v>
      </c>
      <c r="BI142" s="4">
        <v>11.077999999999999</v>
      </c>
      <c r="BJ142" s="4">
        <v>8.1539999999999999</v>
      </c>
      <c r="BK142" s="4">
        <v>0.19400000000000001</v>
      </c>
      <c r="BL142" s="4">
        <v>8.3480000000000008</v>
      </c>
      <c r="BM142" s="4">
        <v>0.17549999999999999</v>
      </c>
      <c r="BQ142" s="4">
        <v>240.745</v>
      </c>
      <c r="BR142" s="4">
        <v>0.1424</v>
      </c>
      <c r="BS142" s="4">
        <v>-5</v>
      </c>
      <c r="BT142" s="4">
        <v>0.39319999999999999</v>
      </c>
      <c r="BU142" s="4">
        <v>3.4799000000000002</v>
      </c>
      <c r="BV142" s="4">
        <v>7.9426399999999999</v>
      </c>
    </row>
    <row r="143" spans="1:74" x14ac:dyDescent="0.25">
      <c r="A143" s="2">
        <v>42068</v>
      </c>
      <c r="B143" s="3">
        <v>1.2032407407407408E-2</v>
      </c>
      <c r="C143" s="4">
        <v>12.64</v>
      </c>
      <c r="D143" s="4">
        <v>2.5000000000000001E-3</v>
      </c>
      <c r="E143" s="4">
        <v>24.903117000000002</v>
      </c>
      <c r="F143" s="4">
        <v>587.70000000000005</v>
      </c>
      <c r="G143" s="4">
        <v>10.4</v>
      </c>
      <c r="H143" s="4">
        <v>24.5</v>
      </c>
      <c r="J143" s="4">
        <v>1.55</v>
      </c>
      <c r="K143" s="4">
        <v>0.89239999999999997</v>
      </c>
      <c r="L143" s="4">
        <v>11.280200000000001</v>
      </c>
      <c r="M143" s="4">
        <v>2.2000000000000001E-3</v>
      </c>
      <c r="N143" s="4">
        <v>524.42999999999995</v>
      </c>
      <c r="O143" s="4">
        <v>9.2811000000000003</v>
      </c>
      <c r="P143" s="4">
        <v>533.70000000000005</v>
      </c>
      <c r="Q143" s="4">
        <v>395.20639999999997</v>
      </c>
      <c r="R143" s="4">
        <v>6.9942000000000002</v>
      </c>
      <c r="S143" s="4">
        <v>402.2</v>
      </c>
      <c r="T143" s="4">
        <v>24.457000000000001</v>
      </c>
      <c r="W143" s="4">
        <v>0</v>
      </c>
      <c r="X143" s="4">
        <v>1.3848</v>
      </c>
      <c r="Y143" s="4">
        <v>12.3</v>
      </c>
      <c r="Z143" s="4">
        <v>883</v>
      </c>
      <c r="AA143" s="4">
        <v>912</v>
      </c>
      <c r="AB143" s="4">
        <v>854</v>
      </c>
      <c r="AC143" s="4">
        <v>55</v>
      </c>
      <c r="AD143" s="4">
        <v>5.43</v>
      </c>
      <c r="AE143" s="4">
        <v>0.12</v>
      </c>
      <c r="AF143" s="4">
        <v>990</v>
      </c>
      <c r="AG143" s="4">
        <v>-13</v>
      </c>
      <c r="AH143" s="4">
        <v>16</v>
      </c>
      <c r="AI143" s="4">
        <v>30</v>
      </c>
      <c r="AJ143" s="4">
        <v>191</v>
      </c>
      <c r="AK143" s="4">
        <v>141</v>
      </c>
      <c r="AL143" s="4">
        <v>3.2</v>
      </c>
      <c r="AM143" s="4">
        <v>195</v>
      </c>
      <c r="AN143" s="4" t="s">
        <v>155</v>
      </c>
      <c r="AO143" s="4">
        <v>2</v>
      </c>
      <c r="AP143" s="5">
        <v>0.6786226851851852</v>
      </c>
      <c r="AQ143" s="4">
        <v>47.164085999999998</v>
      </c>
      <c r="AR143" s="4">
        <v>-88.489186000000004</v>
      </c>
      <c r="AS143" s="4">
        <v>315.10000000000002</v>
      </c>
      <c r="AT143" s="4">
        <v>22.9</v>
      </c>
      <c r="AU143" s="4">
        <v>12</v>
      </c>
      <c r="AV143" s="4">
        <v>5</v>
      </c>
      <c r="AW143" s="4" t="s">
        <v>216</v>
      </c>
      <c r="AX143" s="4">
        <v>1.7874000000000001</v>
      </c>
      <c r="AY143" s="4">
        <v>1.0084</v>
      </c>
      <c r="AZ143" s="4">
        <v>2.4874000000000001</v>
      </c>
      <c r="BA143" s="4">
        <v>14.023</v>
      </c>
      <c r="BB143" s="4">
        <v>16.690000000000001</v>
      </c>
      <c r="BC143" s="4">
        <v>1.19</v>
      </c>
      <c r="BD143" s="4">
        <v>12.055</v>
      </c>
      <c r="BE143" s="4">
        <v>3032.9279999999999</v>
      </c>
      <c r="BF143" s="4">
        <v>0.38</v>
      </c>
      <c r="BG143" s="4">
        <v>14.766</v>
      </c>
      <c r="BH143" s="4">
        <v>0.26100000000000001</v>
      </c>
      <c r="BI143" s="4">
        <v>15.028</v>
      </c>
      <c r="BJ143" s="4">
        <v>11.128</v>
      </c>
      <c r="BK143" s="4">
        <v>0.19700000000000001</v>
      </c>
      <c r="BL143" s="4">
        <v>11.324999999999999</v>
      </c>
      <c r="BM143" s="4">
        <v>0.2175</v>
      </c>
      <c r="BQ143" s="4">
        <v>270.72000000000003</v>
      </c>
      <c r="BR143" s="4">
        <v>0.16519900000000001</v>
      </c>
      <c r="BS143" s="4">
        <v>-5</v>
      </c>
      <c r="BT143" s="4">
        <v>0.39379999999999998</v>
      </c>
      <c r="BU143" s="4">
        <v>4.0370460000000001</v>
      </c>
      <c r="BV143" s="4">
        <v>7.9547639999999999</v>
      </c>
    </row>
    <row r="144" spans="1:74" x14ac:dyDescent="0.25">
      <c r="A144" s="2">
        <v>42068</v>
      </c>
      <c r="B144" s="3">
        <v>1.2043981481481482E-2</v>
      </c>
      <c r="C144" s="4">
        <v>12.256</v>
      </c>
      <c r="D144" s="4">
        <v>2.3E-3</v>
      </c>
      <c r="E144" s="4">
        <v>23.476465999999999</v>
      </c>
      <c r="F144" s="4">
        <v>762.5</v>
      </c>
      <c r="G144" s="4">
        <v>10.3</v>
      </c>
      <c r="H144" s="4">
        <v>20</v>
      </c>
      <c r="J144" s="4">
        <v>1.8</v>
      </c>
      <c r="K144" s="4">
        <v>0.89539999999999997</v>
      </c>
      <c r="L144" s="4">
        <v>10.974299999999999</v>
      </c>
      <c r="M144" s="4">
        <v>2.0999999999999999E-3</v>
      </c>
      <c r="N144" s="4">
        <v>682.8</v>
      </c>
      <c r="O144" s="4">
        <v>9.2428000000000008</v>
      </c>
      <c r="P144" s="4">
        <v>692</v>
      </c>
      <c r="Q144" s="4">
        <v>514.58870000000002</v>
      </c>
      <c r="R144" s="4">
        <v>6.9657999999999998</v>
      </c>
      <c r="S144" s="4">
        <v>521.6</v>
      </c>
      <c r="T144" s="4">
        <v>20</v>
      </c>
      <c r="W144" s="4">
        <v>0</v>
      </c>
      <c r="X144" s="4">
        <v>1.6085</v>
      </c>
      <c r="Y144" s="4">
        <v>12.2</v>
      </c>
      <c r="Z144" s="4">
        <v>884</v>
      </c>
      <c r="AA144" s="4">
        <v>910</v>
      </c>
      <c r="AB144" s="4">
        <v>854</v>
      </c>
      <c r="AC144" s="4">
        <v>55.2</v>
      </c>
      <c r="AD144" s="4">
        <v>5.45</v>
      </c>
      <c r="AE144" s="4">
        <v>0.13</v>
      </c>
      <c r="AF144" s="4">
        <v>990</v>
      </c>
      <c r="AG144" s="4">
        <v>-13</v>
      </c>
      <c r="AH144" s="4">
        <v>16</v>
      </c>
      <c r="AI144" s="4">
        <v>30</v>
      </c>
      <c r="AJ144" s="4">
        <v>190.8</v>
      </c>
      <c r="AK144" s="4">
        <v>141</v>
      </c>
      <c r="AL144" s="4">
        <v>3.1</v>
      </c>
      <c r="AM144" s="4">
        <v>195</v>
      </c>
      <c r="AN144" s="4" t="s">
        <v>155</v>
      </c>
      <c r="AO144" s="4">
        <v>2</v>
      </c>
      <c r="AP144" s="5">
        <v>0.67864583333333339</v>
      </c>
      <c r="AQ144" s="4">
        <v>47.164087000000002</v>
      </c>
      <c r="AR144" s="4">
        <v>-88.489197000000004</v>
      </c>
      <c r="AS144" s="4">
        <v>315.10000000000002</v>
      </c>
      <c r="AT144" s="4">
        <v>22.8</v>
      </c>
      <c r="AU144" s="4">
        <v>12</v>
      </c>
      <c r="AV144" s="4">
        <v>7</v>
      </c>
      <c r="AW144" s="4" t="s">
        <v>217</v>
      </c>
      <c r="AX144" s="4">
        <v>1.8</v>
      </c>
      <c r="AY144" s="4">
        <v>1</v>
      </c>
      <c r="AZ144" s="4">
        <v>2.5</v>
      </c>
      <c r="BA144" s="4">
        <v>14.023</v>
      </c>
      <c r="BB144" s="4">
        <v>17.190000000000001</v>
      </c>
      <c r="BC144" s="4">
        <v>1.23</v>
      </c>
      <c r="BD144" s="4">
        <v>11.677</v>
      </c>
      <c r="BE144" s="4">
        <v>3033.3510000000001</v>
      </c>
      <c r="BF144" s="4">
        <v>0.37</v>
      </c>
      <c r="BG144" s="4">
        <v>19.763999999999999</v>
      </c>
      <c r="BH144" s="4">
        <v>0.26800000000000002</v>
      </c>
      <c r="BI144" s="4">
        <v>20.032</v>
      </c>
      <c r="BJ144" s="4">
        <v>14.895</v>
      </c>
      <c r="BK144" s="4">
        <v>0.20200000000000001</v>
      </c>
      <c r="BL144" s="4">
        <v>15.097</v>
      </c>
      <c r="BM144" s="4">
        <v>0.18279999999999999</v>
      </c>
      <c r="BQ144" s="4">
        <v>323.27300000000002</v>
      </c>
      <c r="BR144" s="4">
        <v>0.176567</v>
      </c>
      <c r="BS144" s="4">
        <v>-5</v>
      </c>
      <c r="BT144" s="4">
        <v>0.39300000000000002</v>
      </c>
      <c r="BU144" s="4">
        <v>4.3148559999999998</v>
      </c>
      <c r="BV144" s="4">
        <v>7.9386000000000001</v>
      </c>
    </row>
    <row r="145" spans="1:74" x14ac:dyDescent="0.25">
      <c r="A145" s="2">
        <v>42068</v>
      </c>
      <c r="B145" s="3">
        <v>1.2055555555555555E-2</v>
      </c>
      <c r="C145" s="4">
        <v>11.987</v>
      </c>
      <c r="D145" s="4">
        <v>1.1999999999999999E-3</v>
      </c>
      <c r="E145" s="4">
        <v>11.591696000000001</v>
      </c>
      <c r="F145" s="4">
        <v>796.8</v>
      </c>
      <c r="G145" s="4">
        <v>10.3</v>
      </c>
      <c r="H145" s="4">
        <v>57.6</v>
      </c>
      <c r="J145" s="4">
        <v>1.95</v>
      </c>
      <c r="K145" s="4">
        <v>0.89759999999999995</v>
      </c>
      <c r="L145" s="4">
        <v>10.7593</v>
      </c>
      <c r="M145" s="4">
        <v>1E-3</v>
      </c>
      <c r="N145" s="4">
        <v>715.20450000000005</v>
      </c>
      <c r="O145" s="4">
        <v>9.2447999999999997</v>
      </c>
      <c r="P145" s="4">
        <v>724.4</v>
      </c>
      <c r="Q145" s="4">
        <v>539.16139999999996</v>
      </c>
      <c r="R145" s="4">
        <v>6.9691999999999998</v>
      </c>
      <c r="S145" s="4">
        <v>546.1</v>
      </c>
      <c r="T145" s="4">
        <v>57.5854</v>
      </c>
      <c r="W145" s="4">
        <v>0</v>
      </c>
      <c r="X145" s="4">
        <v>1.7466999999999999</v>
      </c>
      <c r="Y145" s="4">
        <v>12.2</v>
      </c>
      <c r="Z145" s="4">
        <v>884</v>
      </c>
      <c r="AA145" s="4">
        <v>911</v>
      </c>
      <c r="AB145" s="4">
        <v>856</v>
      </c>
      <c r="AC145" s="4">
        <v>56</v>
      </c>
      <c r="AD145" s="4">
        <v>5.53</v>
      </c>
      <c r="AE145" s="4">
        <v>0.13</v>
      </c>
      <c r="AF145" s="4">
        <v>990</v>
      </c>
      <c r="AG145" s="4">
        <v>-13</v>
      </c>
      <c r="AH145" s="4">
        <v>16</v>
      </c>
      <c r="AI145" s="4">
        <v>30</v>
      </c>
      <c r="AJ145" s="4">
        <v>190.2</v>
      </c>
      <c r="AK145" s="4">
        <v>140.80000000000001</v>
      </c>
      <c r="AL145" s="4">
        <v>3.1</v>
      </c>
      <c r="AM145" s="4">
        <v>195</v>
      </c>
      <c r="AN145" s="4" t="s">
        <v>155</v>
      </c>
      <c r="AO145" s="4">
        <v>2</v>
      </c>
      <c r="AP145" s="5">
        <v>0.67864583333333339</v>
      </c>
      <c r="AQ145" s="4">
        <v>47.164068999999998</v>
      </c>
      <c r="AR145" s="4">
        <v>-88.489452</v>
      </c>
      <c r="AS145" s="4">
        <v>315.2</v>
      </c>
      <c r="AT145" s="4">
        <v>22.8</v>
      </c>
      <c r="AU145" s="4">
        <v>12</v>
      </c>
      <c r="AV145" s="4">
        <v>7</v>
      </c>
      <c r="AW145" s="4" t="s">
        <v>217</v>
      </c>
      <c r="AX145" s="4">
        <v>1.8</v>
      </c>
      <c r="AY145" s="4">
        <v>1</v>
      </c>
      <c r="AZ145" s="4">
        <v>2.5</v>
      </c>
      <c r="BA145" s="4">
        <v>14.023</v>
      </c>
      <c r="BB145" s="4">
        <v>17.54</v>
      </c>
      <c r="BC145" s="4">
        <v>1.25</v>
      </c>
      <c r="BD145" s="4">
        <v>11.414</v>
      </c>
      <c r="BE145" s="4">
        <v>3032.7860000000001</v>
      </c>
      <c r="BF145" s="4">
        <v>0.187</v>
      </c>
      <c r="BG145" s="4">
        <v>21.111999999999998</v>
      </c>
      <c r="BH145" s="4">
        <v>0.27300000000000002</v>
      </c>
      <c r="BI145" s="4">
        <v>21.385000000000002</v>
      </c>
      <c r="BJ145" s="4">
        <v>15.914999999999999</v>
      </c>
      <c r="BK145" s="4">
        <v>0.20599999999999999</v>
      </c>
      <c r="BL145" s="4">
        <v>16.120999999999999</v>
      </c>
      <c r="BM145" s="4">
        <v>0.53680000000000005</v>
      </c>
      <c r="BQ145" s="4">
        <v>358.00299999999999</v>
      </c>
      <c r="BR145" s="4">
        <v>0.212362</v>
      </c>
      <c r="BS145" s="4">
        <v>-5</v>
      </c>
      <c r="BT145" s="4">
        <v>0.39339800000000003</v>
      </c>
      <c r="BU145" s="4">
        <v>5.1896060000000004</v>
      </c>
      <c r="BV145" s="4">
        <v>7.9466479999999997</v>
      </c>
    </row>
    <row r="146" spans="1:74" x14ac:dyDescent="0.25">
      <c r="A146" s="2">
        <v>42068</v>
      </c>
      <c r="B146" s="3">
        <v>1.2067129629629629E-2</v>
      </c>
      <c r="C146" s="4">
        <v>11.884</v>
      </c>
      <c r="D146" s="4">
        <v>2E-3</v>
      </c>
      <c r="E146" s="4">
        <v>20.233139000000001</v>
      </c>
      <c r="F146" s="4">
        <v>749.1</v>
      </c>
      <c r="G146" s="4">
        <v>10.1</v>
      </c>
      <c r="H146" s="4">
        <v>68.8</v>
      </c>
      <c r="J146" s="4">
        <v>2.11</v>
      </c>
      <c r="K146" s="4">
        <v>0.89839999999999998</v>
      </c>
      <c r="L146" s="4">
        <v>10.6769</v>
      </c>
      <c r="M146" s="4">
        <v>1.8E-3</v>
      </c>
      <c r="N146" s="4">
        <v>673.02819999999997</v>
      </c>
      <c r="O146" s="4">
        <v>9.0739000000000001</v>
      </c>
      <c r="P146" s="4">
        <v>682.1</v>
      </c>
      <c r="Q146" s="4">
        <v>507.36649999999997</v>
      </c>
      <c r="R146" s="4">
        <v>6.8403999999999998</v>
      </c>
      <c r="S146" s="4">
        <v>514.20000000000005</v>
      </c>
      <c r="T146" s="4">
        <v>68.752600000000001</v>
      </c>
      <c r="W146" s="4">
        <v>0</v>
      </c>
      <c r="X146" s="4">
        <v>1.8923000000000001</v>
      </c>
      <c r="Y146" s="4">
        <v>12.3</v>
      </c>
      <c r="Z146" s="4">
        <v>886</v>
      </c>
      <c r="AA146" s="4">
        <v>913</v>
      </c>
      <c r="AB146" s="4">
        <v>858</v>
      </c>
      <c r="AC146" s="4">
        <v>56</v>
      </c>
      <c r="AD146" s="4">
        <v>5.53</v>
      </c>
      <c r="AE146" s="4">
        <v>0.13</v>
      </c>
      <c r="AF146" s="4">
        <v>990</v>
      </c>
      <c r="AG146" s="4">
        <v>-13</v>
      </c>
      <c r="AH146" s="4">
        <v>16</v>
      </c>
      <c r="AI146" s="4">
        <v>30</v>
      </c>
      <c r="AJ146" s="4">
        <v>190.8</v>
      </c>
      <c r="AK146" s="4">
        <v>140.19999999999999</v>
      </c>
      <c r="AL146" s="4">
        <v>3.3</v>
      </c>
      <c r="AM146" s="4">
        <v>195</v>
      </c>
      <c r="AN146" s="4" t="s">
        <v>155</v>
      </c>
      <c r="AO146" s="4">
        <v>2</v>
      </c>
      <c r="AP146" s="5">
        <v>0.67866898148148147</v>
      </c>
      <c r="AQ146" s="4">
        <v>47.164057999999997</v>
      </c>
      <c r="AR146" s="4">
        <v>-88.489591000000004</v>
      </c>
      <c r="AS146" s="4">
        <v>315.2</v>
      </c>
      <c r="AT146" s="4">
        <v>22.8</v>
      </c>
      <c r="AU146" s="4">
        <v>12</v>
      </c>
      <c r="AV146" s="4">
        <v>3</v>
      </c>
      <c r="AW146" s="4" t="s">
        <v>217</v>
      </c>
      <c r="AX146" s="4">
        <v>1.8</v>
      </c>
      <c r="AY146" s="4">
        <v>1</v>
      </c>
      <c r="AZ146" s="4">
        <v>2.5</v>
      </c>
      <c r="BA146" s="4">
        <v>14.023</v>
      </c>
      <c r="BB146" s="4">
        <v>17.690000000000001</v>
      </c>
      <c r="BC146" s="4">
        <v>1.26</v>
      </c>
      <c r="BD146" s="4">
        <v>11.308</v>
      </c>
      <c r="BE146" s="4">
        <v>3032.319</v>
      </c>
      <c r="BF146" s="4">
        <v>0.32900000000000001</v>
      </c>
      <c r="BG146" s="4">
        <v>20.016999999999999</v>
      </c>
      <c r="BH146" s="4">
        <v>0.27</v>
      </c>
      <c r="BI146" s="4">
        <v>20.286999999999999</v>
      </c>
      <c r="BJ146" s="4">
        <v>15.09</v>
      </c>
      <c r="BK146" s="4">
        <v>0.20300000000000001</v>
      </c>
      <c r="BL146" s="4">
        <v>15.292999999999999</v>
      </c>
      <c r="BM146" s="4">
        <v>0.64570000000000005</v>
      </c>
      <c r="BQ146" s="4">
        <v>390.77199999999999</v>
      </c>
      <c r="BR146" s="4">
        <v>0.24979999999999999</v>
      </c>
      <c r="BS146" s="4">
        <v>-5</v>
      </c>
      <c r="BT146" s="4">
        <v>0.394401</v>
      </c>
      <c r="BU146" s="4">
        <v>6.1044919999999996</v>
      </c>
      <c r="BV146" s="4">
        <v>7.9668919999999996</v>
      </c>
    </row>
    <row r="147" spans="1:74" x14ac:dyDescent="0.25">
      <c r="A147" s="2">
        <v>42068</v>
      </c>
      <c r="B147" s="3">
        <v>1.2078703703703704E-2</v>
      </c>
      <c r="C147" s="4">
        <v>11.87</v>
      </c>
      <c r="D147" s="4">
        <v>2.8999999999999998E-3</v>
      </c>
      <c r="E147" s="4">
        <v>28.559533999999999</v>
      </c>
      <c r="F147" s="4">
        <v>649.5</v>
      </c>
      <c r="G147" s="4">
        <v>10</v>
      </c>
      <c r="H147" s="4">
        <v>50.1</v>
      </c>
      <c r="J147" s="4">
        <v>2.41</v>
      </c>
      <c r="K147" s="4">
        <v>0.89849999999999997</v>
      </c>
      <c r="L147" s="4">
        <v>10.665699999999999</v>
      </c>
      <c r="M147" s="4">
        <v>2.5999999999999999E-3</v>
      </c>
      <c r="N147" s="4">
        <v>583.5675</v>
      </c>
      <c r="O147" s="4">
        <v>9.0053000000000001</v>
      </c>
      <c r="P147" s="4">
        <v>592.6</v>
      </c>
      <c r="Q147" s="4">
        <v>439.92599999999999</v>
      </c>
      <c r="R147" s="4">
        <v>6.7887000000000004</v>
      </c>
      <c r="S147" s="4">
        <v>446.7</v>
      </c>
      <c r="T147" s="4">
        <v>50.1</v>
      </c>
      <c r="W147" s="4">
        <v>0</v>
      </c>
      <c r="X147" s="4">
        <v>2.17</v>
      </c>
      <c r="Y147" s="4">
        <v>12.2</v>
      </c>
      <c r="Z147" s="4">
        <v>886</v>
      </c>
      <c r="AA147" s="4">
        <v>914</v>
      </c>
      <c r="AB147" s="4">
        <v>857</v>
      </c>
      <c r="AC147" s="4">
        <v>56</v>
      </c>
      <c r="AD147" s="4">
        <v>5.53</v>
      </c>
      <c r="AE147" s="4">
        <v>0.13</v>
      </c>
      <c r="AF147" s="4">
        <v>990</v>
      </c>
      <c r="AG147" s="4">
        <v>-13</v>
      </c>
      <c r="AH147" s="4">
        <v>16</v>
      </c>
      <c r="AI147" s="4">
        <v>30</v>
      </c>
      <c r="AJ147" s="4">
        <v>190</v>
      </c>
      <c r="AK147" s="4">
        <v>141</v>
      </c>
      <c r="AL147" s="4">
        <v>3.3</v>
      </c>
      <c r="AM147" s="4">
        <v>195</v>
      </c>
      <c r="AN147" s="4" t="s">
        <v>155</v>
      </c>
      <c r="AO147" s="4">
        <v>2</v>
      </c>
      <c r="AP147" s="5">
        <v>0.67868055555555562</v>
      </c>
      <c r="AQ147" s="4">
        <v>47.164043999999997</v>
      </c>
      <c r="AR147" s="4">
        <v>-88.489710000000002</v>
      </c>
      <c r="AS147" s="4">
        <v>315.60000000000002</v>
      </c>
      <c r="AT147" s="4">
        <v>23.2</v>
      </c>
      <c r="AU147" s="4">
        <v>12</v>
      </c>
      <c r="AV147" s="4">
        <v>3</v>
      </c>
      <c r="AW147" s="4" t="s">
        <v>218</v>
      </c>
      <c r="AX147" s="4">
        <v>1.8</v>
      </c>
      <c r="AY147" s="4">
        <v>1</v>
      </c>
      <c r="AZ147" s="4">
        <v>2.5</v>
      </c>
      <c r="BA147" s="4">
        <v>14.023</v>
      </c>
      <c r="BB147" s="4">
        <v>17.71</v>
      </c>
      <c r="BC147" s="4">
        <v>1.26</v>
      </c>
      <c r="BD147" s="4">
        <v>11.292</v>
      </c>
      <c r="BE147" s="4">
        <v>3032.6469999999999</v>
      </c>
      <c r="BF147" s="4">
        <v>0.46400000000000002</v>
      </c>
      <c r="BG147" s="4">
        <v>17.376000000000001</v>
      </c>
      <c r="BH147" s="4">
        <v>0.26800000000000002</v>
      </c>
      <c r="BI147" s="4">
        <v>17.645</v>
      </c>
      <c r="BJ147" s="4">
        <v>13.099</v>
      </c>
      <c r="BK147" s="4">
        <v>0.20200000000000001</v>
      </c>
      <c r="BL147" s="4">
        <v>13.301</v>
      </c>
      <c r="BM147" s="4">
        <v>0.47110000000000002</v>
      </c>
      <c r="BQ147" s="4">
        <v>448.625</v>
      </c>
      <c r="BR147" s="4">
        <v>0.256407</v>
      </c>
      <c r="BS147" s="4">
        <v>-5</v>
      </c>
      <c r="BT147" s="4">
        <v>0.39219999999999999</v>
      </c>
      <c r="BU147" s="4">
        <v>6.2659570000000002</v>
      </c>
      <c r="BV147" s="4">
        <v>7.9224439999999996</v>
      </c>
    </row>
    <row r="148" spans="1:74" x14ac:dyDescent="0.25">
      <c r="A148" s="2">
        <v>42068</v>
      </c>
      <c r="B148" s="3">
        <v>1.2090277777777778E-2</v>
      </c>
      <c r="C148" s="4">
        <v>11.901</v>
      </c>
      <c r="D148" s="4">
        <v>3.0000000000000001E-3</v>
      </c>
      <c r="E148" s="4">
        <v>30</v>
      </c>
      <c r="F148" s="4">
        <v>607.6</v>
      </c>
      <c r="G148" s="4">
        <v>9.9</v>
      </c>
      <c r="H148" s="4">
        <v>86</v>
      </c>
      <c r="J148" s="4">
        <v>2.7</v>
      </c>
      <c r="K148" s="4">
        <v>0.89829999999999999</v>
      </c>
      <c r="L148" s="4">
        <v>10.6904</v>
      </c>
      <c r="M148" s="4">
        <v>2.7000000000000001E-3</v>
      </c>
      <c r="N148" s="4">
        <v>545.77300000000002</v>
      </c>
      <c r="O148" s="4">
        <v>8.9131</v>
      </c>
      <c r="P148" s="4">
        <v>554.70000000000005</v>
      </c>
      <c r="Q148" s="4">
        <v>411.43439999999998</v>
      </c>
      <c r="R148" s="4">
        <v>6.7191999999999998</v>
      </c>
      <c r="S148" s="4">
        <v>418.2</v>
      </c>
      <c r="T148" s="4">
        <v>85.994600000000005</v>
      </c>
      <c r="W148" s="4">
        <v>0</v>
      </c>
      <c r="X148" s="4">
        <v>2.4230999999999998</v>
      </c>
      <c r="Y148" s="4">
        <v>12.3</v>
      </c>
      <c r="Z148" s="4">
        <v>886</v>
      </c>
      <c r="AA148" s="4">
        <v>916</v>
      </c>
      <c r="AB148" s="4">
        <v>858</v>
      </c>
      <c r="AC148" s="4">
        <v>56</v>
      </c>
      <c r="AD148" s="4">
        <v>5.53</v>
      </c>
      <c r="AE148" s="4">
        <v>0.13</v>
      </c>
      <c r="AF148" s="4">
        <v>990</v>
      </c>
      <c r="AG148" s="4">
        <v>-13</v>
      </c>
      <c r="AH148" s="4">
        <v>16</v>
      </c>
      <c r="AI148" s="4">
        <v>30</v>
      </c>
      <c r="AJ148" s="4">
        <v>190</v>
      </c>
      <c r="AK148" s="4">
        <v>141</v>
      </c>
      <c r="AL148" s="4">
        <v>3.5</v>
      </c>
      <c r="AM148" s="4">
        <v>195</v>
      </c>
      <c r="AN148" s="4" t="s">
        <v>155</v>
      </c>
      <c r="AO148" s="4">
        <v>2</v>
      </c>
      <c r="AP148" s="5">
        <v>0.67869212962962966</v>
      </c>
      <c r="AQ148" s="4">
        <v>47.164028000000002</v>
      </c>
      <c r="AR148" s="4">
        <v>-88.489844000000005</v>
      </c>
      <c r="AS148" s="4">
        <v>315.60000000000002</v>
      </c>
      <c r="AT148" s="4">
        <v>23.2</v>
      </c>
      <c r="AU148" s="4">
        <v>12</v>
      </c>
      <c r="AV148" s="4">
        <v>7</v>
      </c>
      <c r="AW148" s="4" t="s">
        <v>218</v>
      </c>
      <c r="AX148" s="4">
        <v>1.8957999999999999</v>
      </c>
      <c r="AY148" s="4">
        <v>1.0958000000000001</v>
      </c>
      <c r="AZ148" s="4">
        <v>2.5958000000000001</v>
      </c>
      <c r="BA148" s="4">
        <v>14.023</v>
      </c>
      <c r="BB148" s="4">
        <v>17.66</v>
      </c>
      <c r="BC148" s="4">
        <v>1.26</v>
      </c>
      <c r="BD148" s="4">
        <v>11.32</v>
      </c>
      <c r="BE148" s="4">
        <v>3031.5680000000002</v>
      </c>
      <c r="BF148" s="4">
        <v>0.48599999999999999</v>
      </c>
      <c r="BG148" s="4">
        <v>16.207999999999998</v>
      </c>
      <c r="BH148" s="4">
        <v>0.26500000000000001</v>
      </c>
      <c r="BI148" s="4">
        <v>16.472000000000001</v>
      </c>
      <c r="BJ148" s="4">
        <v>12.218</v>
      </c>
      <c r="BK148" s="4">
        <v>0.2</v>
      </c>
      <c r="BL148" s="4">
        <v>12.417999999999999</v>
      </c>
      <c r="BM148" s="4">
        <v>0.80640000000000001</v>
      </c>
      <c r="BQ148" s="4">
        <v>499.63099999999997</v>
      </c>
      <c r="BR148" s="4">
        <v>0.27249699999999999</v>
      </c>
      <c r="BS148" s="4">
        <v>-5</v>
      </c>
      <c r="BT148" s="4">
        <v>0.39300000000000002</v>
      </c>
      <c r="BU148" s="4">
        <v>6.6591459999999998</v>
      </c>
      <c r="BV148" s="4">
        <v>7.9386000000000001</v>
      </c>
    </row>
    <row r="149" spans="1:74" x14ac:dyDescent="0.25">
      <c r="A149" s="2">
        <v>42068</v>
      </c>
      <c r="B149" s="3">
        <v>1.2101851851851851E-2</v>
      </c>
      <c r="C149" s="4">
        <v>11.898</v>
      </c>
      <c r="D149" s="4">
        <v>2.5000000000000001E-3</v>
      </c>
      <c r="E149" s="4">
        <v>24.995871000000001</v>
      </c>
      <c r="F149" s="4">
        <v>541.6</v>
      </c>
      <c r="G149" s="4">
        <v>7.6</v>
      </c>
      <c r="H149" s="4">
        <v>50.3</v>
      </c>
      <c r="J149" s="4">
        <v>3.05</v>
      </c>
      <c r="K149" s="4">
        <v>0.89839999999999998</v>
      </c>
      <c r="L149" s="4">
        <v>10.6884</v>
      </c>
      <c r="M149" s="4">
        <v>2.2000000000000001E-3</v>
      </c>
      <c r="N149" s="4">
        <v>486.58199999999999</v>
      </c>
      <c r="O149" s="4">
        <v>6.8475000000000001</v>
      </c>
      <c r="P149" s="4">
        <v>493.4</v>
      </c>
      <c r="Q149" s="4">
        <v>366.81290000000001</v>
      </c>
      <c r="R149" s="4">
        <v>5.1619999999999999</v>
      </c>
      <c r="S149" s="4">
        <v>372</v>
      </c>
      <c r="T149" s="4">
        <v>50.333799999999997</v>
      </c>
      <c r="W149" s="4">
        <v>0</v>
      </c>
      <c r="X149" s="4">
        <v>2.7397</v>
      </c>
      <c r="Y149" s="4">
        <v>12.3</v>
      </c>
      <c r="Z149" s="4">
        <v>885</v>
      </c>
      <c r="AA149" s="4">
        <v>914</v>
      </c>
      <c r="AB149" s="4">
        <v>857</v>
      </c>
      <c r="AC149" s="4">
        <v>56</v>
      </c>
      <c r="AD149" s="4">
        <v>5.53</v>
      </c>
      <c r="AE149" s="4">
        <v>0.13</v>
      </c>
      <c r="AF149" s="4">
        <v>990</v>
      </c>
      <c r="AG149" s="4">
        <v>-13</v>
      </c>
      <c r="AH149" s="4">
        <v>16</v>
      </c>
      <c r="AI149" s="4">
        <v>30</v>
      </c>
      <c r="AJ149" s="4">
        <v>190</v>
      </c>
      <c r="AK149" s="4">
        <v>140.80000000000001</v>
      </c>
      <c r="AL149" s="4">
        <v>3.5</v>
      </c>
      <c r="AM149" s="4">
        <v>195</v>
      </c>
      <c r="AN149" s="4" t="s">
        <v>155</v>
      </c>
      <c r="AO149" s="4">
        <v>2</v>
      </c>
      <c r="AP149" s="5">
        <v>0.6787037037037037</v>
      </c>
      <c r="AQ149" s="4">
        <v>47.164026999999997</v>
      </c>
      <c r="AR149" s="4">
        <v>-88.489850000000004</v>
      </c>
      <c r="AS149" s="4">
        <v>315.60000000000002</v>
      </c>
      <c r="AT149" s="4">
        <v>28.8</v>
      </c>
      <c r="AU149" s="4">
        <v>12</v>
      </c>
      <c r="AV149" s="4">
        <v>7</v>
      </c>
      <c r="AW149" s="4" t="s">
        <v>219</v>
      </c>
      <c r="AX149" s="4">
        <v>1.9</v>
      </c>
      <c r="AY149" s="4">
        <v>1.1000000000000001</v>
      </c>
      <c r="AZ149" s="4">
        <v>2.6</v>
      </c>
      <c r="BA149" s="4">
        <v>14.023</v>
      </c>
      <c r="BB149" s="4">
        <v>17.670000000000002</v>
      </c>
      <c r="BC149" s="4">
        <v>1.26</v>
      </c>
      <c r="BD149" s="4">
        <v>11.313000000000001</v>
      </c>
      <c r="BE149" s="4">
        <v>3032.712</v>
      </c>
      <c r="BF149" s="4">
        <v>0.40600000000000003</v>
      </c>
      <c r="BG149" s="4">
        <v>14.458</v>
      </c>
      <c r="BH149" s="4">
        <v>0.20300000000000001</v>
      </c>
      <c r="BI149" s="4">
        <v>14.661</v>
      </c>
      <c r="BJ149" s="4">
        <v>10.898999999999999</v>
      </c>
      <c r="BK149" s="4">
        <v>0.153</v>
      </c>
      <c r="BL149" s="4">
        <v>11.053000000000001</v>
      </c>
      <c r="BM149" s="4">
        <v>0.4723</v>
      </c>
      <c r="BQ149" s="4">
        <v>565.21900000000005</v>
      </c>
      <c r="BR149" s="4">
        <v>0.21452399999999999</v>
      </c>
      <c r="BS149" s="4">
        <v>-5</v>
      </c>
      <c r="BT149" s="4">
        <v>0.39300000000000002</v>
      </c>
      <c r="BU149" s="4">
        <v>5.2424419999999996</v>
      </c>
      <c r="BV149" s="4">
        <v>7.9386000000000001</v>
      </c>
    </row>
    <row r="150" spans="1:74" x14ac:dyDescent="0.25">
      <c r="A150" s="2">
        <v>42068</v>
      </c>
      <c r="B150" s="3">
        <v>1.2113425925925929E-2</v>
      </c>
      <c r="C150" s="4">
        <v>11.683</v>
      </c>
      <c r="D150" s="4">
        <v>2.3E-3</v>
      </c>
      <c r="E150" s="4">
        <v>23.259076</v>
      </c>
      <c r="F150" s="4">
        <v>535</v>
      </c>
      <c r="G150" s="4">
        <v>7.6</v>
      </c>
      <c r="H150" s="4">
        <v>58.5</v>
      </c>
      <c r="J150" s="4">
        <v>3.3</v>
      </c>
      <c r="K150" s="4">
        <v>0.90010000000000001</v>
      </c>
      <c r="L150" s="4">
        <v>10.516</v>
      </c>
      <c r="M150" s="4">
        <v>2.0999999999999999E-3</v>
      </c>
      <c r="N150" s="4">
        <v>481.51620000000003</v>
      </c>
      <c r="O150" s="4">
        <v>6.8406000000000002</v>
      </c>
      <c r="P150" s="4">
        <v>488.4</v>
      </c>
      <c r="Q150" s="4">
        <v>362.9941</v>
      </c>
      <c r="R150" s="4">
        <v>5.1567999999999996</v>
      </c>
      <c r="S150" s="4">
        <v>368.2</v>
      </c>
      <c r="T150" s="4">
        <v>58.548299999999998</v>
      </c>
      <c r="W150" s="4">
        <v>0</v>
      </c>
      <c r="X150" s="4">
        <v>2.9668000000000001</v>
      </c>
      <c r="Y150" s="4">
        <v>12.3</v>
      </c>
      <c r="Z150" s="4">
        <v>884</v>
      </c>
      <c r="AA150" s="4">
        <v>914</v>
      </c>
      <c r="AB150" s="4">
        <v>855</v>
      </c>
      <c r="AC150" s="4">
        <v>56</v>
      </c>
      <c r="AD150" s="4">
        <v>5.53</v>
      </c>
      <c r="AE150" s="4">
        <v>0.13</v>
      </c>
      <c r="AF150" s="4">
        <v>990</v>
      </c>
      <c r="AG150" s="4">
        <v>-13</v>
      </c>
      <c r="AH150" s="4">
        <v>16</v>
      </c>
      <c r="AI150" s="4">
        <v>30</v>
      </c>
      <c r="AJ150" s="4">
        <v>190</v>
      </c>
      <c r="AK150" s="4">
        <v>140.19999999999999</v>
      </c>
      <c r="AL150" s="4">
        <v>3.5</v>
      </c>
      <c r="AM150" s="4">
        <v>195</v>
      </c>
      <c r="AN150" s="4" t="s">
        <v>155</v>
      </c>
      <c r="AO150" s="4">
        <v>2</v>
      </c>
      <c r="AP150" s="5">
        <v>0.6787037037037037</v>
      </c>
      <c r="AQ150" s="4">
        <v>47.163826</v>
      </c>
      <c r="AR150" s="4">
        <v>-88.490084999999993</v>
      </c>
      <c r="AS150" s="4">
        <v>315.60000000000002</v>
      </c>
      <c r="AT150" s="4">
        <v>29</v>
      </c>
      <c r="AU150" s="4">
        <v>12</v>
      </c>
      <c r="AV150" s="4">
        <v>7</v>
      </c>
      <c r="AW150" s="4" t="s">
        <v>219</v>
      </c>
      <c r="AX150" s="4">
        <v>1.1335999999999999</v>
      </c>
      <c r="AY150" s="4">
        <v>1.1958</v>
      </c>
      <c r="AZ150" s="4">
        <v>2.121</v>
      </c>
      <c r="BA150" s="4">
        <v>14.023</v>
      </c>
      <c r="BB150" s="4">
        <v>17.97</v>
      </c>
      <c r="BC150" s="4">
        <v>1.28</v>
      </c>
      <c r="BD150" s="4">
        <v>11.101000000000001</v>
      </c>
      <c r="BE150" s="4">
        <v>3032.6709999999998</v>
      </c>
      <c r="BF150" s="4">
        <v>0.38400000000000001</v>
      </c>
      <c r="BG150" s="4">
        <v>14.542</v>
      </c>
      <c r="BH150" s="4">
        <v>0.20699999999999999</v>
      </c>
      <c r="BI150" s="4">
        <v>14.747999999999999</v>
      </c>
      <c r="BJ150" s="4">
        <v>10.962</v>
      </c>
      <c r="BK150" s="4">
        <v>0.156</v>
      </c>
      <c r="BL150" s="4">
        <v>11.118</v>
      </c>
      <c r="BM150" s="4">
        <v>0.55840000000000001</v>
      </c>
      <c r="BQ150" s="4">
        <v>622.09199999999998</v>
      </c>
      <c r="BR150" s="4">
        <v>0.19542200000000001</v>
      </c>
      <c r="BS150" s="4">
        <v>-5</v>
      </c>
      <c r="BT150" s="4">
        <v>0.39340399999999998</v>
      </c>
      <c r="BU150" s="4">
        <v>4.7756150000000002</v>
      </c>
      <c r="BV150" s="4">
        <v>7.9467530000000002</v>
      </c>
    </row>
    <row r="151" spans="1:74" x14ac:dyDescent="0.25">
      <c r="A151" s="2">
        <v>42068</v>
      </c>
      <c r="B151" s="3">
        <v>1.2125000000000002E-2</v>
      </c>
      <c r="C151" s="4">
        <v>11.516</v>
      </c>
      <c r="D151" s="4">
        <v>3.2000000000000002E-3</v>
      </c>
      <c r="E151" s="4">
        <v>31.52373</v>
      </c>
      <c r="F151" s="4">
        <v>525</v>
      </c>
      <c r="G151" s="4">
        <v>7.6</v>
      </c>
      <c r="H151" s="4">
        <v>78.7</v>
      </c>
      <c r="J151" s="4">
        <v>3.5</v>
      </c>
      <c r="K151" s="4">
        <v>0.90139999999999998</v>
      </c>
      <c r="L151" s="4">
        <v>10.380599999999999</v>
      </c>
      <c r="M151" s="4">
        <v>2.8E-3</v>
      </c>
      <c r="N151" s="4">
        <v>473.26749999999998</v>
      </c>
      <c r="O151" s="4">
        <v>6.8506</v>
      </c>
      <c r="P151" s="4">
        <v>480.1</v>
      </c>
      <c r="Q151" s="4">
        <v>356.77569999999997</v>
      </c>
      <c r="R151" s="4">
        <v>5.1643999999999997</v>
      </c>
      <c r="S151" s="4">
        <v>361.9</v>
      </c>
      <c r="T151" s="4">
        <v>78.697699999999998</v>
      </c>
      <c r="W151" s="4">
        <v>0</v>
      </c>
      <c r="X151" s="4">
        <v>3.1549</v>
      </c>
      <c r="Y151" s="4">
        <v>12.3</v>
      </c>
      <c r="Z151" s="4">
        <v>884</v>
      </c>
      <c r="AA151" s="4">
        <v>914</v>
      </c>
      <c r="AB151" s="4">
        <v>856</v>
      </c>
      <c r="AC151" s="4">
        <v>56</v>
      </c>
      <c r="AD151" s="4">
        <v>5.53</v>
      </c>
      <c r="AE151" s="4">
        <v>0.13</v>
      </c>
      <c r="AF151" s="4">
        <v>990</v>
      </c>
      <c r="AG151" s="4">
        <v>-13</v>
      </c>
      <c r="AH151" s="4">
        <v>16</v>
      </c>
      <c r="AI151" s="4">
        <v>30</v>
      </c>
      <c r="AJ151" s="4">
        <v>190</v>
      </c>
      <c r="AK151" s="4">
        <v>140.80000000000001</v>
      </c>
      <c r="AL151" s="4">
        <v>3.5</v>
      </c>
      <c r="AM151" s="4">
        <v>195</v>
      </c>
      <c r="AN151" s="4" t="s">
        <v>155</v>
      </c>
      <c r="AO151" s="4">
        <v>2</v>
      </c>
      <c r="AP151" s="5">
        <v>0.67872685185185189</v>
      </c>
      <c r="AQ151" s="4">
        <v>47.163817000000002</v>
      </c>
      <c r="AR151" s="4">
        <v>-88.490094999999997</v>
      </c>
      <c r="AS151" s="4">
        <v>315.60000000000002</v>
      </c>
      <c r="AT151" s="4">
        <v>31.4</v>
      </c>
      <c r="AU151" s="4">
        <v>12</v>
      </c>
      <c r="AV151" s="4">
        <v>9</v>
      </c>
      <c r="AW151" s="4" t="s">
        <v>213</v>
      </c>
      <c r="AX151" s="4">
        <v>1.1000000000000001</v>
      </c>
      <c r="AY151" s="4">
        <v>1.2</v>
      </c>
      <c r="AZ151" s="4">
        <v>2.1</v>
      </c>
      <c r="BA151" s="4">
        <v>14.023</v>
      </c>
      <c r="BB151" s="4">
        <v>18.22</v>
      </c>
      <c r="BC151" s="4">
        <v>1.3</v>
      </c>
      <c r="BD151" s="4">
        <v>10.939</v>
      </c>
      <c r="BE151" s="4">
        <v>3031.982</v>
      </c>
      <c r="BF151" s="4">
        <v>0.52800000000000002</v>
      </c>
      <c r="BG151" s="4">
        <v>14.476000000000001</v>
      </c>
      <c r="BH151" s="4">
        <v>0.21</v>
      </c>
      <c r="BI151" s="4">
        <v>14.685</v>
      </c>
      <c r="BJ151" s="4">
        <v>10.913</v>
      </c>
      <c r="BK151" s="4">
        <v>0.158</v>
      </c>
      <c r="BL151" s="4">
        <v>11.071</v>
      </c>
      <c r="BM151" s="4">
        <v>0.7601</v>
      </c>
      <c r="BQ151" s="4">
        <v>670.01800000000003</v>
      </c>
      <c r="BR151" s="4">
        <v>0.20218900000000001</v>
      </c>
      <c r="BS151" s="4">
        <v>-5</v>
      </c>
      <c r="BT151" s="4">
        <v>0.394598</v>
      </c>
      <c r="BU151" s="4">
        <v>4.9409890000000001</v>
      </c>
      <c r="BV151" s="4">
        <v>7.9708880000000004</v>
      </c>
    </row>
    <row r="152" spans="1:74" x14ac:dyDescent="0.25">
      <c r="A152" s="2">
        <v>42068</v>
      </c>
      <c r="B152" s="3">
        <v>1.2136574074074076E-2</v>
      </c>
      <c r="C152" s="4">
        <v>11.487</v>
      </c>
      <c r="D152" s="4">
        <v>4.0000000000000001E-3</v>
      </c>
      <c r="E152" s="4">
        <v>39.850124999999998</v>
      </c>
      <c r="F152" s="4">
        <v>472.6</v>
      </c>
      <c r="G152" s="4">
        <v>7.7</v>
      </c>
      <c r="H152" s="4">
        <v>54.4</v>
      </c>
      <c r="J152" s="4">
        <v>3.6</v>
      </c>
      <c r="K152" s="4">
        <v>0.90169999999999995</v>
      </c>
      <c r="L152" s="4">
        <v>10.3569</v>
      </c>
      <c r="M152" s="4">
        <v>3.5999999999999999E-3</v>
      </c>
      <c r="N152" s="4">
        <v>426.12509999999997</v>
      </c>
      <c r="O152" s="4">
        <v>6.9428000000000001</v>
      </c>
      <c r="P152" s="4">
        <v>433.1</v>
      </c>
      <c r="Q152" s="4">
        <v>321.2371</v>
      </c>
      <c r="R152" s="4">
        <v>5.2339000000000002</v>
      </c>
      <c r="S152" s="4">
        <v>326.5</v>
      </c>
      <c r="T152" s="4">
        <v>54.3857</v>
      </c>
      <c r="W152" s="4">
        <v>0</v>
      </c>
      <c r="X152" s="4">
        <v>3.246</v>
      </c>
      <c r="Y152" s="4">
        <v>12.3</v>
      </c>
      <c r="Z152" s="4">
        <v>885</v>
      </c>
      <c r="AA152" s="4">
        <v>915</v>
      </c>
      <c r="AB152" s="4">
        <v>857</v>
      </c>
      <c r="AC152" s="4">
        <v>56</v>
      </c>
      <c r="AD152" s="4">
        <v>5.53</v>
      </c>
      <c r="AE152" s="4">
        <v>0.13</v>
      </c>
      <c r="AF152" s="4">
        <v>990</v>
      </c>
      <c r="AG152" s="4">
        <v>-13</v>
      </c>
      <c r="AH152" s="4">
        <v>16</v>
      </c>
      <c r="AI152" s="4">
        <v>30</v>
      </c>
      <c r="AJ152" s="4">
        <v>190</v>
      </c>
      <c r="AK152" s="4">
        <v>140</v>
      </c>
      <c r="AL152" s="4">
        <v>3.5</v>
      </c>
      <c r="AM152" s="4">
        <v>195</v>
      </c>
      <c r="AN152" s="4" t="s">
        <v>155</v>
      </c>
      <c r="AO152" s="4">
        <v>2</v>
      </c>
      <c r="AP152" s="5">
        <v>0.67872685185185189</v>
      </c>
      <c r="AQ152" s="4">
        <v>47.163651999999999</v>
      </c>
      <c r="AR152" s="4">
        <v>-88.490368000000004</v>
      </c>
      <c r="AS152" s="4">
        <v>315</v>
      </c>
      <c r="AT152" s="4">
        <v>31.5</v>
      </c>
      <c r="AU152" s="4">
        <v>12</v>
      </c>
      <c r="AV152" s="4">
        <v>9</v>
      </c>
      <c r="AW152" s="4" t="s">
        <v>213</v>
      </c>
      <c r="AX152" s="4">
        <v>0.90839999999999999</v>
      </c>
      <c r="AY152" s="4">
        <v>1.2</v>
      </c>
      <c r="AZ152" s="4">
        <v>1.621</v>
      </c>
      <c r="BA152" s="4">
        <v>14.023</v>
      </c>
      <c r="BB152" s="4">
        <v>18.260000000000002</v>
      </c>
      <c r="BC152" s="4">
        <v>1.3</v>
      </c>
      <c r="BD152" s="4">
        <v>10.907</v>
      </c>
      <c r="BE152" s="4">
        <v>3032.4949999999999</v>
      </c>
      <c r="BF152" s="4">
        <v>0.67</v>
      </c>
      <c r="BG152" s="4">
        <v>13.066000000000001</v>
      </c>
      <c r="BH152" s="4">
        <v>0.21299999999999999</v>
      </c>
      <c r="BI152" s="4">
        <v>13.279</v>
      </c>
      <c r="BJ152" s="4">
        <v>9.85</v>
      </c>
      <c r="BK152" s="4">
        <v>0.16</v>
      </c>
      <c r="BL152" s="4">
        <v>10.01</v>
      </c>
      <c r="BM152" s="4">
        <v>0.52659999999999996</v>
      </c>
      <c r="BQ152" s="4">
        <v>691.05499999999995</v>
      </c>
      <c r="BR152" s="4">
        <v>0.19739999999999999</v>
      </c>
      <c r="BS152" s="4">
        <v>-5</v>
      </c>
      <c r="BT152" s="4">
        <v>0.39300000000000002</v>
      </c>
      <c r="BU152" s="4">
        <v>4.8239619999999999</v>
      </c>
      <c r="BV152" s="4">
        <v>7.9386000000000001</v>
      </c>
    </row>
    <row r="153" spans="1:74" x14ac:dyDescent="0.25">
      <c r="A153" s="2">
        <v>42068</v>
      </c>
      <c r="B153" s="3">
        <v>1.2148148148148146E-2</v>
      </c>
      <c r="C153" s="4">
        <v>11.686</v>
      </c>
      <c r="D153" s="4">
        <v>4.0000000000000001E-3</v>
      </c>
      <c r="E153" s="4">
        <v>40</v>
      </c>
      <c r="F153" s="4">
        <v>412.3</v>
      </c>
      <c r="G153" s="4">
        <v>9.6</v>
      </c>
      <c r="H153" s="4">
        <v>67.099999999999994</v>
      </c>
      <c r="J153" s="4">
        <v>3.8</v>
      </c>
      <c r="K153" s="4">
        <v>0.90010000000000001</v>
      </c>
      <c r="L153" s="4">
        <v>10.5184</v>
      </c>
      <c r="M153" s="4">
        <v>3.5999999999999999E-3</v>
      </c>
      <c r="N153" s="4">
        <v>371.05689999999998</v>
      </c>
      <c r="O153" s="4">
        <v>8.6351999999999993</v>
      </c>
      <c r="P153" s="4">
        <v>379.7</v>
      </c>
      <c r="Q153" s="4">
        <v>279.72359999999998</v>
      </c>
      <c r="R153" s="4">
        <v>6.5096999999999996</v>
      </c>
      <c r="S153" s="4">
        <v>286.2</v>
      </c>
      <c r="T153" s="4">
        <v>67.102800000000002</v>
      </c>
      <c r="W153" s="4">
        <v>0</v>
      </c>
      <c r="X153" s="4">
        <v>3.4201999999999999</v>
      </c>
      <c r="Y153" s="4">
        <v>12.3</v>
      </c>
      <c r="Z153" s="4">
        <v>886</v>
      </c>
      <c r="AA153" s="4">
        <v>916</v>
      </c>
      <c r="AB153" s="4">
        <v>858</v>
      </c>
      <c r="AC153" s="4">
        <v>56</v>
      </c>
      <c r="AD153" s="4">
        <v>5.53</v>
      </c>
      <c r="AE153" s="4">
        <v>0.13</v>
      </c>
      <c r="AF153" s="4">
        <v>990</v>
      </c>
      <c r="AG153" s="4">
        <v>-13</v>
      </c>
      <c r="AH153" s="4">
        <v>16</v>
      </c>
      <c r="AI153" s="4">
        <v>30</v>
      </c>
      <c r="AJ153" s="4">
        <v>190</v>
      </c>
      <c r="AK153" s="4">
        <v>140</v>
      </c>
      <c r="AL153" s="4">
        <v>3.6</v>
      </c>
      <c r="AM153" s="4">
        <v>195</v>
      </c>
      <c r="AN153" s="4" t="s">
        <v>155</v>
      </c>
      <c r="AO153" s="4">
        <v>2</v>
      </c>
      <c r="AP153" s="5">
        <v>0.67874999999999996</v>
      </c>
      <c r="AQ153" s="4">
        <v>47.163600000000002</v>
      </c>
      <c r="AR153" s="4">
        <v>-88.490544999999997</v>
      </c>
      <c r="AS153" s="4">
        <v>315</v>
      </c>
      <c r="AT153" s="4">
        <v>31.4</v>
      </c>
      <c r="AU153" s="4">
        <v>12</v>
      </c>
      <c r="AV153" s="4">
        <v>10</v>
      </c>
      <c r="AW153" s="4" t="s">
        <v>213</v>
      </c>
      <c r="AX153" s="4">
        <v>0.70840000000000003</v>
      </c>
      <c r="AY153" s="4">
        <v>1.1042000000000001</v>
      </c>
      <c r="AZ153" s="4">
        <v>1.3126</v>
      </c>
      <c r="BA153" s="4">
        <v>14.023</v>
      </c>
      <c r="BB153" s="4">
        <v>17.97</v>
      </c>
      <c r="BC153" s="4">
        <v>1.28</v>
      </c>
      <c r="BD153" s="4">
        <v>11.103</v>
      </c>
      <c r="BE153" s="4">
        <v>3031.9859999999999</v>
      </c>
      <c r="BF153" s="4">
        <v>0.66100000000000003</v>
      </c>
      <c r="BG153" s="4">
        <v>11.201000000000001</v>
      </c>
      <c r="BH153" s="4">
        <v>0.26100000000000001</v>
      </c>
      <c r="BI153" s="4">
        <v>11.462</v>
      </c>
      <c r="BJ153" s="4">
        <v>8.4440000000000008</v>
      </c>
      <c r="BK153" s="4">
        <v>0.19700000000000001</v>
      </c>
      <c r="BL153" s="4">
        <v>8.64</v>
      </c>
      <c r="BM153" s="4">
        <v>0.63959999999999995</v>
      </c>
      <c r="BQ153" s="4">
        <v>716.85699999999997</v>
      </c>
      <c r="BR153" s="4">
        <v>0.22819500000000001</v>
      </c>
      <c r="BS153" s="4">
        <v>-5</v>
      </c>
      <c r="BT153" s="4">
        <v>0.39300000000000002</v>
      </c>
      <c r="BU153" s="4">
        <v>5.5765099999999999</v>
      </c>
      <c r="BV153" s="4">
        <v>7.9386000000000001</v>
      </c>
    </row>
    <row r="154" spans="1:74" x14ac:dyDescent="0.25">
      <c r="A154" s="2">
        <v>42068</v>
      </c>
      <c r="B154" s="3">
        <v>1.2159722222222223E-2</v>
      </c>
      <c r="C154" s="4">
        <v>11.958</v>
      </c>
      <c r="D154" s="4">
        <v>3.3E-3</v>
      </c>
      <c r="E154" s="4">
        <v>33.440066000000002</v>
      </c>
      <c r="F154" s="4">
        <v>390.4</v>
      </c>
      <c r="G154" s="4">
        <v>10.199999999999999</v>
      </c>
      <c r="H154" s="4">
        <v>28.4</v>
      </c>
      <c r="J154" s="4">
        <v>4</v>
      </c>
      <c r="K154" s="4">
        <v>0.89790000000000003</v>
      </c>
      <c r="L154" s="4">
        <v>10.7377</v>
      </c>
      <c r="M154" s="4">
        <v>3.0000000000000001E-3</v>
      </c>
      <c r="N154" s="4">
        <v>350.52159999999998</v>
      </c>
      <c r="O154" s="4">
        <v>9.1387999999999998</v>
      </c>
      <c r="P154" s="4">
        <v>359.7</v>
      </c>
      <c r="Q154" s="4">
        <v>264.24290000000002</v>
      </c>
      <c r="R154" s="4">
        <v>6.8893000000000004</v>
      </c>
      <c r="S154" s="4">
        <v>271.10000000000002</v>
      </c>
      <c r="T154" s="4">
        <v>28.4344</v>
      </c>
      <c r="W154" s="4">
        <v>0</v>
      </c>
      <c r="X154" s="4">
        <v>3.5916999999999999</v>
      </c>
      <c r="Y154" s="4">
        <v>12.3</v>
      </c>
      <c r="Z154" s="4">
        <v>886</v>
      </c>
      <c r="AA154" s="4">
        <v>914</v>
      </c>
      <c r="AB154" s="4">
        <v>858</v>
      </c>
      <c r="AC154" s="4">
        <v>56</v>
      </c>
      <c r="AD154" s="4">
        <v>5.53</v>
      </c>
      <c r="AE154" s="4">
        <v>0.13</v>
      </c>
      <c r="AF154" s="4">
        <v>990</v>
      </c>
      <c r="AG154" s="4">
        <v>-13</v>
      </c>
      <c r="AH154" s="4">
        <v>16</v>
      </c>
      <c r="AI154" s="4">
        <v>30</v>
      </c>
      <c r="AJ154" s="4">
        <v>190</v>
      </c>
      <c r="AK154" s="4">
        <v>140</v>
      </c>
      <c r="AL154" s="4">
        <v>3.6</v>
      </c>
      <c r="AM154" s="4">
        <v>195</v>
      </c>
      <c r="AN154" s="4" t="s">
        <v>155</v>
      </c>
      <c r="AO154" s="4">
        <v>2</v>
      </c>
      <c r="AP154" s="5">
        <v>0.67876157407407411</v>
      </c>
      <c r="AQ154" s="4">
        <v>47.163578000000001</v>
      </c>
      <c r="AR154" s="4">
        <v>-88.490727000000007</v>
      </c>
      <c r="AS154" s="4">
        <v>314.89999999999998</v>
      </c>
      <c r="AT154" s="4">
        <v>31.5</v>
      </c>
      <c r="AU154" s="4">
        <v>12</v>
      </c>
      <c r="AV154" s="4">
        <v>11</v>
      </c>
      <c r="AW154" s="4" t="s">
        <v>208</v>
      </c>
      <c r="AX154" s="4">
        <v>0.79570399999999997</v>
      </c>
      <c r="AY154" s="4">
        <v>1.0042960000000001</v>
      </c>
      <c r="AZ154" s="4">
        <v>1.3957040000000001</v>
      </c>
      <c r="BA154" s="4">
        <v>14.023</v>
      </c>
      <c r="BB154" s="4">
        <v>17.59</v>
      </c>
      <c r="BC154" s="4">
        <v>1.25</v>
      </c>
      <c r="BD154" s="4">
        <v>11.368</v>
      </c>
      <c r="BE154" s="4">
        <v>3033.0749999999998</v>
      </c>
      <c r="BF154" s="4">
        <v>0.54</v>
      </c>
      <c r="BG154" s="4">
        <v>10.369</v>
      </c>
      <c r="BH154" s="4">
        <v>0.27</v>
      </c>
      <c r="BI154" s="4">
        <v>10.638999999999999</v>
      </c>
      <c r="BJ154" s="4">
        <v>7.8170000000000002</v>
      </c>
      <c r="BK154" s="4">
        <v>0.20399999999999999</v>
      </c>
      <c r="BL154" s="4">
        <v>8.02</v>
      </c>
      <c r="BM154" s="4">
        <v>0.2656</v>
      </c>
      <c r="BQ154" s="4">
        <v>737.68200000000002</v>
      </c>
      <c r="BR154" s="4">
        <v>0.246811</v>
      </c>
      <c r="BS154" s="4">
        <v>-5</v>
      </c>
      <c r="BT154" s="4">
        <v>0.39260200000000001</v>
      </c>
      <c r="BU154" s="4">
        <v>6.0314430000000003</v>
      </c>
      <c r="BV154" s="4">
        <v>7.9305599999999998</v>
      </c>
    </row>
    <row r="155" spans="1:74" x14ac:dyDescent="0.25">
      <c r="A155" s="2">
        <v>42068</v>
      </c>
      <c r="B155" s="3">
        <v>1.2171296296296296E-2</v>
      </c>
      <c r="C155" s="4">
        <v>12.064</v>
      </c>
      <c r="D155" s="4">
        <v>2.5000000000000001E-3</v>
      </c>
      <c r="E155" s="4">
        <v>25.105307</v>
      </c>
      <c r="F155" s="4">
        <v>378.6</v>
      </c>
      <c r="G155" s="4">
        <v>10.3</v>
      </c>
      <c r="H155" s="4">
        <v>15.7</v>
      </c>
      <c r="J155" s="4">
        <v>4.0999999999999996</v>
      </c>
      <c r="K155" s="4">
        <v>0.89710000000000001</v>
      </c>
      <c r="L155" s="4">
        <v>10.821899999999999</v>
      </c>
      <c r="M155" s="4">
        <v>2.3E-3</v>
      </c>
      <c r="N155" s="4">
        <v>339.64499999999998</v>
      </c>
      <c r="O155" s="4">
        <v>9.2398000000000007</v>
      </c>
      <c r="P155" s="4">
        <v>348.9</v>
      </c>
      <c r="Q155" s="4">
        <v>256.04349999999999</v>
      </c>
      <c r="R155" s="4">
        <v>6.9654999999999996</v>
      </c>
      <c r="S155" s="4">
        <v>263</v>
      </c>
      <c r="T155" s="4">
        <v>15.717000000000001</v>
      </c>
      <c r="W155" s="4">
        <v>0</v>
      </c>
      <c r="X155" s="4">
        <v>3.6779999999999999</v>
      </c>
      <c r="Y155" s="4">
        <v>12.2</v>
      </c>
      <c r="Z155" s="4">
        <v>885</v>
      </c>
      <c r="AA155" s="4">
        <v>915</v>
      </c>
      <c r="AB155" s="4">
        <v>857</v>
      </c>
      <c r="AC155" s="4">
        <v>56</v>
      </c>
      <c r="AD155" s="4">
        <v>5.53</v>
      </c>
      <c r="AE155" s="4">
        <v>0.13</v>
      </c>
      <c r="AF155" s="4">
        <v>990</v>
      </c>
      <c r="AG155" s="4">
        <v>-13</v>
      </c>
      <c r="AH155" s="4">
        <v>16</v>
      </c>
      <c r="AI155" s="4">
        <v>30</v>
      </c>
      <c r="AJ155" s="4">
        <v>189.8</v>
      </c>
      <c r="AK155" s="4">
        <v>140</v>
      </c>
      <c r="AL155" s="4">
        <v>3.5</v>
      </c>
      <c r="AM155" s="4">
        <v>195</v>
      </c>
      <c r="AN155" s="4" t="s">
        <v>155</v>
      </c>
      <c r="AO155" s="4">
        <v>2</v>
      </c>
      <c r="AP155" s="5">
        <v>0.67877314814814815</v>
      </c>
      <c r="AQ155" s="4">
        <v>47.163561000000001</v>
      </c>
      <c r="AR155" s="4">
        <v>-88.490914000000004</v>
      </c>
      <c r="AS155" s="4">
        <v>315.2</v>
      </c>
      <c r="AT155" s="4">
        <v>31.5</v>
      </c>
      <c r="AU155" s="4">
        <v>12</v>
      </c>
      <c r="AV155" s="4">
        <v>11</v>
      </c>
      <c r="AW155" s="4" t="s">
        <v>208</v>
      </c>
      <c r="AX155" s="4">
        <v>1.0873870000000001</v>
      </c>
      <c r="AY155" s="4">
        <v>1.095796</v>
      </c>
      <c r="AZ155" s="4">
        <v>1.5915919999999999</v>
      </c>
      <c r="BA155" s="4">
        <v>14.023</v>
      </c>
      <c r="BB155" s="4">
        <v>17.440000000000001</v>
      </c>
      <c r="BC155" s="4">
        <v>1.24</v>
      </c>
      <c r="BD155" s="4">
        <v>11.474</v>
      </c>
      <c r="BE155" s="4">
        <v>3033.569</v>
      </c>
      <c r="BF155" s="4">
        <v>0.40200000000000002</v>
      </c>
      <c r="BG155" s="4">
        <v>9.9700000000000006</v>
      </c>
      <c r="BH155" s="4">
        <v>0.27100000000000002</v>
      </c>
      <c r="BI155" s="4">
        <v>10.242000000000001</v>
      </c>
      <c r="BJ155" s="4">
        <v>7.516</v>
      </c>
      <c r="BK155" s="4">
        <v>0.20399999999999999</v>
      </c>
      <c r="BL155" s="4">
        <v>7.7210000000000001</v>
      </c>
      <c r="BM155" s="4">
        <v>0.1457</v>
      </c>
      <c r="BQ155" s="4">
        <v>749.65</v>
      </c>
      <c r="BR155" s="4">
        <v>0.226048</v>
      </c>
      <c r="BS155" s="4">
        <v>-5</v>
      </c>
      <c r="BT155" s="4">
        <v>0.39020300000000002</v>
      </c>
      <c r="BU155" s="4">
        <v>5.5240489999999998</v>
      </c>
      <c r="BV155" s="4">
        <v>7.8821050000000001</v>
      </c>
    </row>
    <row r="156" spans="1:74" x14ac:dyDescent="0.25">
      <c r="A156" s="2">
        <v>42068</v>
      </c>
      <c r="B156" s="3">
        <v>1.218287037037037E-2</v>
      </c>
      <c r="C156" s="4">
        <v>11.864000000000001</v>
      </c>
      <c r="D156" s="4">
        <v>2.3E-3</v>
      </c>
      <c r="E156" s="4">
        <v>23.248145000000001</v>
      </c>
      <c r="F156" s="4">
        <v>388.8</v>
      </c>
      <c r="G156" s="4">
        <v>10.4</v>
      </c>
      <c r="H156" s="4">
        <v>14.3</v>
      </c>
      <c r="J156" s="4">
        <v>4.2</v>
      </c>
      <c r="K156" s="4">
        <v>0.89859999999999995</v>
      </c>
      <c r="L156" s="4">
        <v>10.661</v>
      </c>
      <c r="M156" s="4">
        <v>2.0999999999999999E-3</v>
      </c>
      <c r="N156" s="4">
        <v>349.38979999999998</v>
      </c>
      <c r="O156" s="4">
        <v>9.3455999999999992</v>
      </c>
      <c r="P156" s="4">
        <v>358.7</v>
      </c>
      <c r="Q156" s="4">
        <v>263.3897</v>
      </c>
      <c r="R156" s="4">
        <v>7.0453000000000001</v>
      </c>
      <c r="S156" s="4">
        <v>270.39999999999998</v>
      </c>
      <c r="T156" s="4">
        <v>14.2545</v>
      </c>
      <c r="W156" s="4">
        <v>0</v>
      </c>
      <c r="X156" s="4">
        <v>3.7700999999999998</v>
      </c>
      <c r="Y156" s="4">
        <v>12.1</v>
      </c>
      <c r="Z156" s="4">
        <v>886</v>
      </c>
      <c r="AA156" s="4">
        <v>915</v>
      </c>
      <c r="AB156" s="4">
        <v>857</v>
      </c>
      <c r="AC156" s="4">
        <v>56</v>
      </c>
      <c r="AD156" s="4">
        <v>5.53</v>
      </c>
      <c r="AE156" s="4">
        <v>0.13</v>
      </c>
      <c r="AF156" s="4">
        <v>990</v>
      </c>
      <c r="AG156" s="4">
        <v>-13</v>
      </c>
      <c r="AH156" s="4">
        <v>16</v>
      </c>
      <c r="AI156" s="4">
        <v>30</v>
      </c>
      <c r="AJ156" s="4">
        <v>189</v>
      </c>
      <c r="AK156" s="4">
        <v>140</v>
      </c>
      <c r="AL156" s="4">
        <v>3.3</v>
      </c>
      <c r="AM156" s="4">
        <v>195</v>
      </c>
      <c r="AN156" s="4" t="s">
        <v>155</v>
      </c>
      <c r="AO156" s="4">
        <v>2</v>
      </c>
      <c r="AP156" s="5">
        <v>0.67878472222222219</v>
      </c>
      <c r="AQ156" s="4">
        <v>47.163528999999997</v>
      </c>
      <c r="AR156" s="4">
        <v>-88.491096999999996</v>
      </c>
      <c r="AS156" s="4">
        <v>315.39999999999998</v>
      </c>
      <c r="AT156" s="4">
        <v>31.9</v>
      </c>
      <c r="AU156" s="4">
        <v>12</v>
      </c>
      <c r="AV156" s="4">
        <v>11</v>
      </c>
      <c r="AW156" s="4" t="s">
        <v>208</v>
      </c>
      <c r="AX156" s="4">
        <v>0.81259999999999999</v>
      </c>
      <c r="AY156" s="4">
        <v>1.1000000000000001</v>
      </c>
      <c r="AZ156" s="4">
        <v>1.6</v>
      </c>
      <c r="BA156" s="4">
        <v>14.023</v>
      </c>
      <c r="BB156" s="4">
        <v>17.72</v>
      </c>
      <c r="BC156" s="4">
        <v>1.26</v>
      </c>
      <c r="BD156" s="4">
        <v>11.282</v>
      </c>
      <c r="BE156" s="4">
        <v>3033.81</v>
      </c>
      <c r="BF156" s="4">
        <v>0.378</v>
      </c>
      <c r="BG156" s="4">
        <v>10.412000000000001</v>
      </c>
      <c r="BH156" s="4">
        <v>0.27900000000000003</v>
      </c>
      <c r="BI156" s="4">
        <v>10.691000000000001</v>
      </c>
      <c r="BJ156" s="4">
        <v>7.8490000000000002</v>
      </c>
      <c r="BK156" s="4">
        <v>0.21</v>
      </c>
      <c r="BL156" s="4">
        <v>8.0589999999999993</v>
      </c>
      <c r="BM156" s="4">
        <v>0.1341</v>
      </c>
      <c r="BQ156" s="4">
        <v>780.07600000000002</v>
      </c>
      <c r="BR156" s="4">
        <v>0.18199599999999999</v>
      </c>
      <c r="BS156" s="4">
        <v>-5</v>
      </c>
      <c r="BT156" s="4">
        <v>0.38640099999999999</v>
      </c>
      <c r="BU156" s="4">
        <v>4.447527</v>
      </c>
      <c r="BV156" s="4">
        <v>7.8052919999999997</v>
      </c>
    </row>
    <row r="157" spans="1:74" x14ac:dyDescent="0.25">
      <c r="A157" s="2">
        <v>42068</v>
      </c>
      <c r="B157" s="3">
        <v>1.2194444444444444E-2</v>
      </c>
      <c r="C157" s="4">
        <v>11.926</v>
      </c>
      <c r="D157" s="4">
        <v>2.8E-3</v>
      </c>
      <c r="E157" s="4">
        <v>28.491667</v>
      </c>
      <c r="F157" s="4">
        <v>410</v>
      </c>
      <c r="G157" s="4">
        <v>15</v>
      </c>
      <c r="H157" s="4">
        <v>0</v>
      </c>
      <c r="J157" s="4">
        <v>4.2</v>
      </c>
      <c r="K157" s="4">
        <v>0.89800000000000002</v>
      </c>
      <c r="L157" s="4">
        <v>10.709300000000001</v>
      </c>
      <c r="M157" s="4">
        <v>2.5999999999999999E-3</v>
      </c>
      <c r="N157" s="4">
        <v>368.16359999999997</v>
      </c>
      <c r="O157" s="4">
        <v>13.449400000000001</v>
      </c>
      <c r="P157" s="4">
        <v>381.6</v>
      </c>
      <c r="Q157" s="4">
        <v>277.54250000000002</v>
      </c>
      <c r="R157" s="4">
        <v>10.1389</v>
      </c>
      <c r="S157" s="4">
        <v>287.7</v>
      </c>
      <c r="T157" s="4">
        <v>0</v>
      </c>
      <c r="W157" s="4">
        <v>0</v>
      </c>
      <c r="X157" s="4">
        <v>3.7717000000000001</v>
      </c>
      <c r="Y157" s="4">
        <v>11.9</v>
      </c>
      <c r="Z157" s="4">
        <v>888</v>
      </c>
      <c r="AA157" s="4">
        <v>919</v>
      </c>
      <c r="AB157" s="4">
        <v>859</v>
      </c>
      <c r="AC157" s="4">
        <v>56</v>
      </c>
      <c r="AD157" s="4">
        <v>5.53</v>
      </c>
      <c r="AE157" s="4">
        <v>0.13</v>
      </c>
      <c r="AF157" s="4">
        <v>990</v>
      </c>
      <c r="AG157" s="4">
        <v>-13</v>
      </c>
      <c r="AH157" s="4">
        <v>16</v>
      </c>
      <c r="AI157" s="4">
        <v>30</v>
      </c>
      <c r="AJ157" s="4">
        <v>189</v>
      </c>
      <c r="AK157" s="4">
        <v>139.80000000000001</v>
      </c>
      <c r="AL157" s="4">
        <v>2.9</v>
      </c>
      <c r="AM157" s="4">
        <v>195</v>
      </c>
      <c r="AN157" s="4" t="s">
        <v>155</v>
      </c>
      <c r="AO157" s="4">
        <v>2</v>
      </c>
      <c r="AP157" s="5">
        <v>0.67879629629629623</v>
      </c>
      <c r="AQ157" s="4">
        <v>47.163494</v>
      </c>
      <c r="AR157" s="4">
        <v>-88.491280000000003</v>
      </c>
      <c r="AS157" s="4">
        <v>315.3</v>
      </c>
      <c r="AT157" s="4">
        <v>32.1</v>
      </c>
      <c r="AU157" s="4">
        <v>12</v>
      </c>
      <c r="AV157" s="4">
        <v>11</v>
      </c>
      <c r="AW157" s="4" t="s">
        <v>208</v>
      </c>
      <c r="AX157" s="4">
        <v>0.8</v>
      </c>
      <c r="AY157" s="4">
        <v>1.1958</v>
      </c>
      <c r="AZ157" s="4">
        <v>1.6</v>
      </c>
      <c r="BA157" s="4">
        <v>14.023</v>
      </c>
      <c r="BB157" s="4">
        <v>17.64</v>
      </c>
      <c r="BC157" s="4">
        <v>1.26</v>
      </c>
      <c r="BD157" s="4">
        <v>11.356999999999999</v>
      </c>
      <c r="BE157" s="4">
        <v>3034.0349999999999</v>
      </c>
      <c r="BF157" s="4">
        <v>0.46100000000000002</v>
      </c>
      <c r="BG157" s="4">
        <v>10.923</v>
      </c>
      <c r="BH157" s="4">
        <v>0.39900000000000002</v>
      </c>
      <c r="BI157" s="4">
        <v>11.321999999999999</v>
      </c>
      <c r="BJ157" s="4">
        <v>8.234</v>
      </c>
      <c r="BK157" s="4">
        <v>0.30099999999999999</v>
      </c>
      <c r="BL157" s="4">
        <v>8.5350000000000001</v>
      </c>
      <c r="BM157" s="4">
        <v>0</v>
      </c>
      <c r="BQ157" s="4">
        <v>776.947</v>
      </c>
      <c r="BR157" s="4">
        <v>0.206208</v>
      </c>
      <c r="BS157" s="4">
        <v>-5</v>
      </c>
      <c r="BT157" s="4">
        <v>0.38379999999999997</v>
      </c>
      <c r="BU157" s="4">
        <v>5.0392140000000003</v>
      </c>
      <c r="BV157" s="4">
        <v>7.7527559999999998</v>
      </c>
    </row>
    <row r="158" spans="1:74" x14ac:dyDescent="0.25">
      <c r="A158" s="2">
        <v>42068</v>
      </c>
      <c r="B158" s="3">
        <v>1.2206018518518519E-2</v>
      </c>
      <c r="C158" s="4">
        <v>11.986000000000001</v>
      </c>
      <c r="D158" s="4">
        <v>2E-3</v>
      </c>
      <c r="E158" s="4">
        <v>20.158332999999999</v>
      </c>
      <c r="F158" s="4">
        <v>413.7</v>
      </c>
      <c r="G158" s="4">
        <v>25.7</v>
      </c>
      <c r="H158" s="4">
        <v>30.1</v>
      </c>
      <c r="J158" s="4">
        <v>4.2</v>
      </c>
      <c r="K158" s="4">
        <v>0.89749999999999996</v>
      </c>
      <c r="L158" s="4">
        <v>10.757</v>
      </c>
      <c r="M158" s="4">
        <v>1.8E-3</v>
      </c>
      <c r="N158" s="4">
        <v>371.28609999999998</v>
      </c>
      <c r="O158" s="4">
        <v>23.042300000000001</v>
      </c>
      <c r="P158" s="4">
        <v>394.3</v>
      </c>
      <c r="Q158" s="4">
        <v>279.89640000000003</v>
      </c>
      <c r="R158" s="4">
        <v>17.3706</v>
      </c>
      <c r="S158" s="4">
        <v>297.3</v>
      </c>
      <c r="T158" s="4">
        <v>30.066299999999998</v>
      </c>
      <c r="W158" s="4">
        <v>0</v>
      </c>
      <c r="X158" s="4">
        <v>3.7694999999999999</v>
      </c>
      <c r="Y158" s="4">
        <v>11.9</v>
      </c>
      <c r="Z158" s="4">
        <v>890</v>
      </c>
      <c r="AA158" s="4">
        <v>920</v>
      </c>
      <c r="AB158" s="4">
        <v>857</v>
      </c>
      <c r="AC158" s="4">
        <v>56</v>
      </c>
      <c r="AD158" s="4">
        <v>5.53</v>
      </c>
      <c r="AE158" s="4">
        <v>0.13</v>
      </c>
      <c r="AF158" s="4">
        <v>990</v>
      </c>
      <c r="AG158" s="4">
        <v>-13</v>
      </c>
      <c r="AH158" s="4">
        <v>16</v>
      </c>
      <c r="AI158" s="4">
        <v>30</v>
      </c>
      <c r="AJ158" s="4">
        <v>189</v>
      </c>
      <c r="AK158" s="4">
        <v>139</v>
      </c>
      <c r="AL158" s="4">
        <v>2.8</v>
      </c>
      <c r="AM158" s="4">
        <v>195</v>
      </c>
      <c r="AN158" s="4" t="s">
        <v>155</v>
      </c>
      <c r="AO158" s="4">
        <v>2</v>
      </c>
      <c r="AP158" s="5">
        <v>0.67880787037037038</v>
      </c>
      <c r="AQ158" s="4">
        <v>47.163445000000003</v>
      </c>
      <c r="AR158" s="4">
        <v>-88.491450999999998</v>
      </c>
      <c r="AS158" s="4">
        <v>315.3</v>
      </c>
      <c r="AT158" s="4">
        <v>31.6</v>
      </c>
      <c r="AU158" s="4">
        <v>12</v>
      </c>
      <c r="AV158" s="4">
        <v>11</v>
      </c>
      <c r="AW158" s="4" t="s">
        <v>208</v>
      </c>
      <c r="AX158" s="4">
        <v>0.89580000000000004</v>
      </c>
      <c r="AY158" s="4">
        <v>1.2</v>
      </c>
      <c r="AZ158" s="4">
        <v>1.6958</v>
      </c>
      <c r="BA158" s="4">
        <v>14.023</v>
      </c>
      <c r="BB158" s="4">
        <v>17.55</v>
      </c>
      <c r="BC158" s="4">
        <v>1.25</v>
      </c>
      <c r="BD158" s="4">
        <v>11.420999999999999</v>
      </c>
      <c r="BE158" s="4">
        <v>3033.3490000000002</v>
      </c>
      <c r="BF158" s="4">
        <v>0.32500000000000001</v>
      </c>
      <c r="BG158" s="4">
        <v>10.964</v>
      </c>
      <c r="BH158" s="4">
        <v>0.68</v>
      </c>
      <c r="BI158" s="4">
        <v>11.645</v>
      </c>
      <c r="BJ158" s="4">
        <v>8.2650000000000006</v>
      </c>
      <c r="BK158" s="4">
        <v>0.51300000000000001</v>
      </c>
      <c r="BL158" s="4">
        <v>8.7780000000000005</v>
      </c>
      <c r="BM158" s="4">
        <v>0.28039999999999998</v>
      </c>
      <c r="BQ158" s="4">
        <v>772.875</v>
      </c>
      <c r="BR158" s="4">
        <v>0.24432499999999999</v>
      </c>
      <c r="BS158" s="4">
        <v>-5</v>
      </c>
      <c r="BT158" s="4">
        <v>0.38320500000000002</v>
      </c>
      <c r="BU158" s="4">
        <v>5.9706840000000003</v>
      </c>
      <c r="BV158" s="4">
        <v>7.7407370000000002</v>
      </c>
    </row>
    <row r="159" spans="1:74" x14ac:dyDescent="0.25">
      <c r="A159" s="2">
        <v>42068</v>
      </c>
      <c r="B159" s="3">
        <v>1.2217592592592592E-2</v>
      </c>
      <c r="C159" s="4">
        <v>12.005000000000001</v>
      </c>
      <c r="D159" s="4">
        <v>2.8E-3</v>
      </c>
      <c r="E159" s="4">
        <v>28.175000000000001</v>
      </c>
      <c r="F159" s="4">
        <v>398.4</v>
      </c>
      <c r="G159" s="4">
        <v>28.5</v>
      </c>
      <c r="H159" s="4">
        <v>18.600000000000001</v>
      </c>
      <c r="J159" s="4">
        <v>4.1500000000000004</v>
      </c>
      <c r="K159" s="4">
        <v>0.89739999999999998</v>
      </c>
      <c r="L159" s="4">
        <v>10.7728</v>
      </c>
      <c r="M159" s="4">
        <v>2.5000000000000001E-3</v>
      </c>
      <c r="N159" s="4">
        <v>357.48649999999998</v>
      </c>
      <c r="O159" s="4">
        <v>25.5945</v>
      </c>
      <c r="P159" s="4">
        <v>383.1</v>
      </c>
      <c r="Q159" s="4">
        <v>269.49349999999998</v>
      </c>
      <c r="R159" s="4">
        <v>19.294599999999999</v>
      </c>
      <c r="S159" s="4">
        <v>288.8</v>
      </c>
      <c r="T159" s="4">
        <v>18.564699999999998</v>
      </c>
      <c r="W159" s="4">
        <v>0</v>
      </c>
      <c r="X159" s="4">
        <v>3.7277999999999998</v>
      </c>
      <c r="Y159" s="4">
        <v>11.9</v>
      </c>
      <c r="Z159" s="4">
        <v>891</v>
      </c>
      <c r="AA159" s="4">
        <v>920</v>
      </c>
      <c r="AB159" s="4">
        <v>858</v>
      </c>
      <c r="AC159" s="4">
        <v>56</v>
      </c>
      <c r="AD159" s="4">
        <v>5.53</v>
      </c>
      <c r="AE159" s="4">
        <v>0.13</v>
      </c>
      <c r="AF159" s="4">
        <v>990</v>
      </c>
      <c r="AG159" s="4">
        <v>-13</v>
      </c>
      <c r="AH159" s="4">
        <v>16</v>
      </c>
      <c r="AI159" s="4">
        <v>30</v>
      </c>
      <c r="AJ159" s="4">
        <v>189</v>
      </c>
      <c r="AK159" s="4">
        <v>139</v>
      </c>
      <c r="AL159" s="4">
        <v>2.9</v>
      </c>
      <c r="AM159" s="4">
        <v>195</v>
      </c>
      <c r="AN159" s="4" t="s">
        <v>155</v>
      </c>
      <c r="AO159" s="4">
        <v>2</v>
      </c>
      <c r="AP159" s="5">
        <v>0.67881944444444453</v>
      </c>
      <c r="AQ159" s="4">
        <v>47.163370999999998</v>
      </c>
      <c r="AR159" s="4">
        <v>-88.491606000000004</v>
      </c>
      <c r="AS159" s="4">
        <v>315.39999999999998</v>
      </c>
      <c r="AT159" s="4">
        <v>31.5</v>
      </c>
      <c r="AU159" s="4">
        <v>12</v>
      </c>
      <c r="AV159" s="4">
        <v>11</v>
      </c>
      <c r="AW159" s="4" t="s">
        <v>208</v>
      </c>
      <c r="AX159" s="4">
        <v>0.99580000000000002</v>
      </c>
      <c r="AY159" s="4">
        <v>1.2</v>
      </c>
      <c r="AZ159" s="4">
        <v>1.7</v>
      </c>
      <c r="BA159" s="4">
        <v>14.023</v>
      </c>
      <c r="BB159" s="4">
        <v>17.52</v>
      </c>
      <c r="BC159" s="4">
        <v>1.25</v>
      </c>
      <c r="BD159" s="4">
        <v>11.438000000000001</v>
      </c>
      <c r="BE159" s="4">
        <v>3033.4560000000001</v>
      </c>
      <c r="BF159" s="4">
        <v>0.45300000000000001</v>
      </c>
      <c r="BG159" s="4">
        <v>10.542</v>
      </c>
      <c r="BH159" s="4">
        <v>0.755</v>
      </c>
      <c r="BI159" s="4">
        <v>11.295999999999999</v>
      </c>
      <c r="BJ159" s="4">
        <v>7.9470000000000001</v>
      </c>
      <c r="BK159" s="4">
        <v>0.56899999999999995</v>
      </c>
      <c r="BL159" s="4">
        <v>8.516</v>
      </c>
      <c r="BM159" s="4">
        <v>0.1729</v>
      </c>
      <c r="BQ159" s="4">
        <v>763.24</v>
      </c>
      <c r="BR159" s="4">
        <v>0.26194299999999998</v>
      </c>
      <c r="BS159" s="4">
        <v>-5</v>
      </c>
      <c r="BT159" s="4">
        <v>0.383185</v>
      </c>
      <c r="BU159" s="4">
        <v>6.4012339999999996</v>
      </c>
      <c r="BV159" s="4">
        <v>7.7403329999999997</v>
      </c>
    </row>
    <row r="160" spans="1:74" x14ac:dyDescent="0.25">
      <c r="A160" s="2">
        <v>42068</v>
      </c>
      <c r="B160" s="3">
        <v>1.2229166666666666E-2</v>
      </c>
      <c r="C160" s="4">
        <v>11.877000000000001</v>
      </c>
      <c r="D160" s="4">
        <v>3.0000000000000001E-3</v>
      </c>
      <c r="E160" s="4">
        <v>30</v>
      </c>
      <c r="F160" s="4">
        <v>401.4</v>
      </c>
      <c r="G160" s="4">
        <v>24.3</v>
      </c>
      <c r="H160" s="4">
        <v>17</v>
      </c>
      <c r="J160" s="4">
        <v>4.0999999999999996</v>
      </c>
      <c r="K160" s="4">
        <v>0.89839999999999998</v>
      </c>
      <c r="L160" s="4">
        <v>10.6699</v>
      </c>
      <c r="M160" s="4">
        <v>2.7000000000000001E-3</v>
      </c>
      <c r="N160" s="4">
        <v>360.58569999999997</v>
      </c>
      <c r="O160" s="4">
        <v>21.823499999999999</v>
      </c>
      <c r="P160" s="4">
        <v>382.4</v>
      </c>
      <c r="Q160" s="4">
        <v>271.82979999999998</v>
      </c>
      <c r="R160" s="4">
        <v>16.451799999999999</v>
      </c>
      <c r="S160" s="4">
        <v>288.3</v>
      </c>
      <c r="T160" s="4">
        <v>17.045300000000001</v>
      </c>
      <c r="W160" s="4">
        <v>0</v>
      </c>
      <c r="X160" s="4">
        <v>3.6831999999999998</v>
      </c>
      <c r="Y160" s="4">
        <v>11.9</v>
      </c>
      <c r="Z160" s="4">
        <v>891</v>
      </c>
      <c r="AA160" s="4">
        <v>918</v>
      </c>
      <c r="AB160" s="4">
        <v>857</v>
      </c>
      <c r="AC160" s="4">
        <v>56</v>
      </c>
      <c r="AD160" s="4">
        <v>5.53</v>
      </c>
      <c r="AE160" s="4">
        <v>0.13</v>
      </c>
      <c r="AF160" s="4">
        <v>990</v>
      </c>
      <c r="AG160" s="4">
        <v>-13</v>
      </c>
      <c r="AH160" s="4">
        <v>16</v>
      </c>
      <c r="AI160" s="4">
        <v>30</v>
      </c>
      <c r="AJ160" s="4">
        <v>189</v>
      </c>
      <c r="AK160" s="4">
        <v>139</v>
      </c>
      <c r="AL160" s="4">
        <v>2.8</v>
      </c>
      <c r="AM160" s="4">
        <v>195</v>
      </c>
      <c r="AN160" s="4" t="s">
        <v>155</v>
      </c>
      <c r="AO160" s="4">
        <v>2</v>
      </c>
      <c r="AP160" s="5">
        <v>0.67883101851851846</v>
      </c>
      <c r="AQ160" s="4">
        <v>47.163367999999998</v>
      </c>
      <c r="AR160" s="4">
        <v>-88.491612000000003</v>
      </c>
      <c r="AS160" s="4">
        <v>315.39999999999998</v>
      </c>
      <c r="AT160" s="4">
        <v>31.8</v>
      </c>
      <c r="AU160" s="4">
        <v>12</v>
      </c>
      <c r="AV160" s="4">
        <v>11</v>
      </c>
      <c r="AW160" s="4" t="s">
        <v>208</v>
      </c>
      <c r="AX160" s="4">
        <v>1</v>
      </c>
      <c r="AY160" s="4">
        <v>1.2</v>
      </c>
      <c r="AZ160" s="4">
        <v>1.7</v>
      </c>
      <c r="BA160" s="4">
        <v>14.023</v>
      </c>
      <c r="BB160" s="4">
        <v>17.7</v>
      </c>
      <c r="BC160" s="4">
        <v>1.26</v>
      </c>
      <c r="BD160" s="4">
        <v>11.315</v>
      </c>
      <c r="BE160" s="4">
        <v>3033.549</v>
      </c>
      <c r="BF160" s="4">
        <v>0.48799999999999999</v>
      </c>
      <c r="BG160" s="4">
        <v>10.736000000000001</v>
      </c>
      <c r="BH160" s="4">
        <v>0.65</v>
      </c>
      <c r="BI160" s="4">
        <v>11.385999999999999</v>
      </c>
      <c r="BJ160" s="4">
        <v>8.093</v>
      </c>
      <c r="BK160" s="4">
        <v>0.49</v>
      </c>
      <c r="BL160" s="4">
        <v>8.5830000000000002</v>
      </c>
      <c r="BM160" s="4">
        <v>0.1603</v>
      </c>
      <c r="BQ160" s="4">
        <v>761.41399999999999</v>
      </c>
      <c r="BR160" s="4">
        <v>0.25709799999999999</v>
      </c>
      <c r="BS160" s="4">
        <v>-5</v>
      </c>
      <c r="BT160" s="4">
        <v>0.38040600000000002</v>
      </c>
      <c r="BU160" s="4">
        <v>6.2828299999999997</v>
      </c>
      <c r="BV160" s="4">
        <v>7.6841929999999996</v>
      </c>
    </row>
    <row r="161" spans="1:74" x14ac:dyDescent="0.25">
      <c r="A161" s="2">
        <v>42068</v>
      </c>
      <c r="B161" s="3">
        <v>1.224074074074074E-2</v>
      </c>
      <c r="C161" s="4">
        <v>11.664</v>
      </c>
      <c r="D161" s="4">
        <v>4.0000000000000001E-3</v>
      </c>
      <c r="E161" s="4">
        <v>39.789385000000003</v>
      </c>
      <c r="F161" s="4">
        <v>467</v>
      </c>
      <c r="G161" s="4">
        <v>16.899999999999999</v>
      </c>
      <c r="H161" s="4">
        <v>65.3</v>
      </c>
      <c r="J161" s="4">
        <v>4.0999999999999996</v>
      </c>
      <c r="K161" s="4">
        <v>0.9</v>
      </c>
      <c r="L161" s="4">
        <v>10.4976</v>
      </c>
      <c r="M161" s="4">
        <v>3.5999999999999999E-3</v>
      </c>
      <c r="N161" s="4">
        <v>420.2654</v>
      </c>
      <c r="O161" s="4">
        <v>15.2293</v>
      </c>
      <c r="P161" s="4">
        <v>435.5</v>
      </c>
      <c r="Q161" s="4">
        <v>316.81970000000001</v>
      </c>
      <c r="R161" s="4">
        <v>11.480700000000001</v>
      </c>
      <c r="S161" s="4">
        <v>328.3</v>
      </c>
      <c r="T161" s="4">
        <v>65.335999999999999</v>
      </c>
      <c r="W161" s="4">
        <v>0</v>
      </c>
      <c r="X161" s="4">
        <v>3.6899000000000002</v>
      </c>
      <c r="Y161" s="4">
        <v>11.9</v>
      </c>
      <c r="Z161" s="4">
        <v>893</v>
      </c>
      <c r="AA161" s="4">
        <v>921</v>
      </c>
      <c r="AB161" s="4">
        <v>860</v>
      </c>
      <c r="AC161" s="4">
        <v>56</v>
      </c>
      <c r="AD161" s="4">
        <v>5.53</v>
      </c>
      <c r="AE161" s="4">
        <v>0.13</v>
      </c>
      <c r="AF161" s="4">
        <v>990</v>
      </c>
      <c r="AG161" s="4">
        <v>-13</v>
      </c>
      <c r="AH161" s="4">
        <v>15.798202</v>
      </c>
      <c r="AI161" s="4">
        <v>30</v>
      </c>
      <c r="AJ161" s="4">
        <v>189</v>
      </c>
      <c r="AK161" s="4">
        <v>139</v>
      </c>
      <c r="AL161" s="4">
        <v>2.7</v>
      </c>
      <c r="AM161" s="4">
        <v>195</v>
      </c>
      <c r="AN161" s="4" t="s">
        <v>155</v>
      </c>
      <c r="AO161" s="4">
        <v>2</v>
      </c>
      <c r="AP161" s="5">
        <v>0.67883101851851846</v>
      </c>
      <c r="AQ161" s="4">
        <v>47.163266999999998</v>
      </c>
      <c r="AR161" s="4">
        <v>-88.491727999999995</v>
      </c>
      <c r="AS161" s="4">
        <v>315.5</v>
      </c>
      <c r="AT161" s="4">
        <v>31.8</v>
      </c>
      <c r="AU161" s="4">
        <v>12</v>
      </c>
      <c r="AV161" s="4">
        <v>11</v>
      </c>
      <c r="AW161" s="4" t="s">
        <v>208</v>
      </c>
      <c r="AX161" s="4">
        <v>1.2874000000000001</v>
      </c>
      <c r="AY161" s="4">
        <v>1.0084</v>
      </c>
      <c r="AZ161" s="4">
        <v>1.9874000000000001</v>
      </c>
      <c r="BA161" s="4">
        <v>14.023</v>
      </c>
      <c r="BB161" s="4">
        <v>18</v>
      </c>
      <c r="BC161" s="4">
        <v>1.28</v>
      </c>
      <c r="BD161" s="4">
        <v>11.115</v>
      </c>
      <c r="BE161" s="4">
        <v>3032.0590000000002</v>
      </c>
      <c r="BF161" s="4">
        <v>0.65800000000000003</v>
      </c>
      <c r="BG161" s="4">
        <v>12.712</v>
      </c>
      <c r="BH161" s="4">
        <v>0.46100000000000002</v>
      </c>
      <c r="BI161" s="4">
        <v>13.173</v>
      </c>
      <c r="BJ161" s="4">
        <v>9.5830000000000002</v>
      </c>
      <c r="BK161" s="4">
        <v>0.34699999999999998</v>
      </c>
      <c r="BL161" s="4">
        <v>9.93</v>
      </c>
      <c r="BM161" s="4">
        <v>0.62409999999999999</v>
      </c>
      <c r="BQ161" s="4">
        <v>774.928</v>
      </c>
      <c r="BR161" s="4">
        <v>0.28822900000000001</v>
      </c>
      <c r="BS161" s="4">
        <v>-5</v>
      </c>
      <c r="BT161" s="4">
        <v>0.38179800000000003</v>
      </c>
      <c r="BU161" s="4">
        <v>7.04359</v>
      </c>
      <c r="BV161" s="4">
        <v>7.7123239999999997</v>
      </c>
    </row>
    <row r="162" spans="1:74" x14ac:dyDescent="0.25">
      <c r="A162" s="2">
        <v>42068</v>
      </c>
      <c r="B162" s="3">
        <v>1.2252314814814815E-2</v>
      </c>
      <c r="C162" s="4">
        <v>11.856</v>
      </c>
      <c r="D162" s="4">
        <v>4.7000000000000002E-3</v>
      </c>
      <c r="E162" s="4">
        <v>46.754530000000003</v>
      </c>
      <c r="F162" s="4">
        <v>491.1</v>
      </c>
      <c r="G162" s="4">
        <v>15.8</v>
      </c>
      <c r="H162" s="4">
        <v>50.1</v>
      </c>
      <c r="J162" s="4">
        <v>4</v>
      </c>
      <c r="K162" s="4">
        <v>0.89839999999999998</v>
      </c>
      <c r="L162" s="4">
        <v>10.651300000000001</v>
      </c>
      <c r="M162" s="4">
        <v>4.1999999999999997E-3</v>
      </c>
      <c r="N162" s="4">
        <v>441.20080000000002</v>
      </c>
      <c r="O162" s="4">
        <v>14.194599999999999</v>
      </c>
      <c r="P162" s="4">
        <v>455.4</v>
      </c>
      <c r="Q162" s="4">
        <v>332.60199999999998</v>
      </c>
      <c r="R162" s="4">
        <v>10.700699999999999</v>
      </c>
      <c r="S162" s="4">
        <v>343.3</v>
      </c>
      <c r="T162" s="4">
        <v>50.1</v>
      </c>
      <c r="W162" s="4">
        <v>0</v>
      </c>
      <c r="X162" s="4">
        <v>3.5935999999999999</v>
      </c>
      <c r="Y162" s="4">
        <v>11.9</v>
      </c>
      <c r="Z162" s="4">
        <v>895</v>
      </c>
      <c r="AA162" s="4">
        <v>923</v>
      </c>
      <c r="AB162" s="4">
        <v>861</v>
      </c>
      <c r="AC162" s="4">
        <v>56</v>
      </c>
      <c r="AD162" s="4">
        <v>5.53</v>
      </c>
      <c r="AE162" s="4">
        <v>0.13</v>
      </c>
      <c r="AF162" s="4">
        <v>990</v>
      </c>
      <c r="AG162" s="4">
        <v>-13</v>
      </c>
      <c r="AH162" s="4">
        <v>15</v>
      </c>
      <c r="AI162" s="4">
        <v>30</v>
      </c>
      <c r="AJ162" s="4">
        <v>189</v>
      </c>
      <c r="AK162" s="4">
        <v>139</v>
      </c>
      <c r="AL162" s="4">
        <v>2.5</v>
      </c>
      <c r="AM162" s="4">
        <v>195</v>
      </c>
      <c r="AN162" s="4" t="s">
        <v>155</v>
      </c>
      <c r="AO162" s="4">
        <v>2</v>
      </c>
      <c r="AP162" s="5">
        <v>0.67884259259259261</v>
      </c>
      <c r="AQ162" s="4">
        <v>47.163182999999997</v>
      </c>
      <c r="AR162" s="4">
        <v>-88.491871000000003</v>
      </c>
      <c r="AS162" s="4">
        <v>315.5</v>
      </c>
      <c r="AT162" s="4">
        <v>31.8</v>
      </c>
      <c r="AU162" s="4">
        <v>12</v>
      </c>
      <c r="AV162" s="4">
        <v>11</v>
      </c>
      <c r="AW162" s="4" t="s">
        <v>208</v>
      </c>
      <c r="AX162" s="4">
        <v>1.3</v>
      </c>
      <c r="AY162" s="4">
        <v>1</v>
      </c>
      <c r="AZ162" s="4">
        <v>2</v>
      </c>
      <c r="BA162" s="4">
        <v>14.023</v>
      </c>
      <c r="BB162" s="4">
        <v>17.72</v>
      </c>
      <c r="BC162" s="4">
        <v>1.26</v>
      </c>
      <c r="BD162" s="4">
        <v>11.31</v>
      </c>
      <c r="BE162" s="4">
        <v>3032.1930000000002</v>
      </c>
      <c r="BF162" s="4">
        <v>0.76100000000000001</v>
      </c>
      <c r="BG162" s="4">
        <v>13.153</v>
      </c>
      <c r="BH162" s="4">
        <v>0.42299999999999999</v>
      </c>
      <c r="BI162" s="4">
        <v>13.576000000000001</v>
      </c>
      <c r="BJ162" s="4">
        <v>9.9149999999999991</v>
      </c>
      <c r="BK162" s="4">
        <v>0.31900000000000001</v>
      </c>
      <c r="BL162" s="4">
        <v>10.234999999999999</v>
      </c>
      <c r="BM162" s="4">
        <v>0.47160000000000002</v>
      </c>
      <c r="BQ162" s="4">
        <v>743.83799999999997</v>
      </c>
      <c r="BR162" s="4">
        <v>0.31345000000000001</v>
      </c>
      <c r="BS162" s="4">
        <v>-5</v>
      </c>
      <c r="BT162" s="4">
        <v>0.380799</v>
      </c>
      <c r="BU162" s="4">
        <v>7.6599240000000002</v>
      </c>
      <c r="BV162" s="4">
        <v>7.6921439999999999</v>
      </c>
    </row>
    <row r="163" spans="1:74" x14ac:dyDescent="0.25">
      <c r="A163" s="2">
        <v>42068</v>
      </c>
      <c r="B163" s="3">
        <v>1.2263888888888888E-2</v>
      </c>
      <c r="C163" s="4">
        <v>11.644</v>
      </c>
      <c r="D163" s="4">
        <v>4.3E-3</v>
      </c>
      <c r="E163" s="4">
        <v>42.997501999999997</v>
      </c>
      <c r="F163" s="4">
        <v>507.8</v>
      </c>
      <c r="G163" s="4">
        <v>15.8</v>
      </c>
      <c r="H163" s="4">
        <v>66.099999999999994</v>
      </c>
      <c r="J163" s="4">
        <v>4</v>
      </c>
      <c r="K163" s="4">
        <v>0.90010000000000001</v>
      </c>
      <c r="L163" s="4">
        <v>10.480700000000001</v>
      </c>
      <c r="M163" s="4">
        <v>3.8999999999999998E-3</v>
      </c>
      <c r="N163" s="4">
        <v>457.02339999999998</v>
      </c>
      <c r="O163" s="4">
        <v>14.2212</v>
      </c>
      <c r="P163" s="4">
        <v>471.2</v>
      </c>
      <c r="Q163" s="4">
        <v>344.53</v>
      </c>
      <c r="R163" s="4">
        <v>10.720700000000001</v>
      </c>
      <c r="S163" s="4">
        <v>355.3</v>
      </c>
      <c r="T163" s="4">
        <v>66.107100000000003</v>
      </c>
      <c r="W163" s="4">
        <v>0</v>
      </c>
      <c r="X163" s="4">
        <v>3.6002999999999998</v>
      </c>
      <c r="Y163" s="4">
        <v>11.8</v>
      </c>
      <c r="Z163" s="4">
        <v>895</v>
      </c>
      <c r="AA163" s="4">
        <v>922</v>
      </c>
      <c r="AB163" s="4">
        <v>860</v>
      </c>
      <c r="AC163" s="4">
        <v>56</v>
      </c>
      <c r="AD163" s="4">
        <v>5.53</v>
      </c>
      <c r="AE163" s="4">
        <v>0.13</v>
      </c>
      <c r="AF163" s="4">
        <v>990</v>
      </c>
      <c r="AG163" s="4">
        <v>-13</v>
      </c>
      <c r="AH163" s="4">
        <v>15.2</v>
      </c>
      <c r="AI163" s="4">
        <v>30</v>
      </c>
      <c r="AJ163" s="4">
        <v>189</v>
      </c>
      <c r="AK163" s="4">
        <v>139</v>
      </c>
      <c r="AL163" s="4">
        <v>2.5</v>
      </c>
      <c r="AM163" s="4">
        <v>195</v>
      </c>
      <c r="AN163" s="4" t="s">
        <v>155</v>
      </c>
      <c r="AO163" s="4">
        <v>2</v>
      </c>
      <c r="AP163" s="5">
        <v>0.67885416666666665</v>
      </c>
      <c r="AQ163" s="4">
        <v>47.1631</v>
      </c>
      <c r="AR163" s="4">
        <v>-88.492012000000003</v>
      </c>
      <c r="AS163" s="4">
        <v>315.5</v>
      </c>
      <c r="AT163" s="4">
        <v>31.8</v>
      </c>
      <c r="AU163" s="4">
        <v>12</v>
      </c>
      <c r="AV163" s="4">
        <v>11</v>
      </c>
      <c r="AW163" s="4" t="s">
        <v>208</v>
      </c>
      <c r="AX163" s="4">
        <v>1.3</v>
      </c>
      <c r="AY163" s="4">
        <v>1</v>
      </c>
      <c r="AZ163" s="4">
        <v>2</v>
      </c>
      <c r="BA163" s="4">
        <v>14.023</v>
      </c>
      <c r="BB163" s="4">
        <v>18.03</v>
      </c>
      <c r="BC163" s="4">
        <v>1.29</v>
      </c>
      <c r="BD163" s="4">
        <v>11.102</v>
      </c>
      <c r="BE163" s="4">
        <v>3031.9670000000001</v>
      </c>
      <c r="BF163" s="4">
        <v>0.71299999999999997</v>
      </c>
      <c r="BG163" s="4">
        <v>13.845000000000001</v>
      </c>
      <c r="BH163" s="4">
        <v>0.43099999999999999</v>
      </c>
      <c r="BI163" s="4">
        <v>14.276</v>
      </c>
      <c r="BJ163" s="4">
        <v>10.438000000000001</v>
      </c>
      <c r="BK163" s="4">
        <v>0.32500000000000001</v>
      </c>
      <c r="BL163" s="4">
        <v>10.762</v>
      </c>
      <c r="BM163" s="4">
        <v>0.63239999999999996</v>
      </c>
      <c r="BQ163" s="4">
        <v>757.30399999999997</v>
      </c>
      <c r="BR163" s="4">
        <v>0.3634</v>
      </c>
      <c r="BS163" s="4">
        <v>-5</v>
      </c>
      <c r="BT163" s="4">
        <v>0.38</v>
      </c>
      <c r="BU163" s="4">
        <v>8.8805870000000002</v>
      </c>
      <c r="BV163" s="4">
        <v>7.6760000000000002</v>
      </c>
    </row>
    <row r="164" spans="1:74" x14ac:dyDescent="0.25">
      <c r="A164" s="2">
        <v>42068</v>
      </c>
      <c r="B164" s="3">
        <v>1.2275462962962962E-2</v>
      </c>
      <c r="C164" s="4">
        <v>11.849</v>
      </c>
      <c r="D164" s="4">
        <v>6.0000000000000001E-3</v>
      </c>
      <c r="E164" s="4">
        <v>59.650291000000003</v>
      </c>
      <c r="F164" s="4">
        <v>613.1</v>
      </c>
      <c r="G164" s="4">
        <v>16.899999999999999</v>
      </c>
      <c r="H164" s="4">
        <v>51.8</v>
      </c>
      <c r="J164" s="4">
        <v>4</v>
      </c>
      <c r="K164" s="4">
        <v>0.89849999999999997</v>
      </c>
      <c r="L164" s="4">
        <v>10.6463</v>
      </c>
      <c r="M164" s="4">
        <v>5.4000000000000003E-3</v>
      </c>
      <c r="N164" s="4">
        <v>550.86329999999998</v>
      </c>
      <c r="O164" s="4">
        <v>15.1976</v>
      </c>
      <c r="P164" s="4">
        <v>566.1</v>
      </c>
      <c r="Q164" s="4">
        <v>415.27179999999998</v>
      </c>
      <c r="R164" s="4">
        <v>11.456799999999999</v>
      </c>
      <c r="S164" s="4">
        <v>426.7</v>
      </c>
      <c r="T164" s="4">
        <v>51.822400000000002</v>
      </c>
      <c r="W164" s="4">
        <v>0</v>
      </c>
      <c r="X164" s="4">
        <v>3.5939999999999999</v>
      </c>
      <c r="Y164" s="4">
        <v>11.9</v>
      </c>
      <c r="Z164" s="4">
        <v>897</v>
      </c>
      <c r="AA164" s="4">
        <v>925</v>
      </c>
      <c r="AB164" s="4">
        <v>863</v>
      </c>
      <c r="AC164" s="4">
        <v>56</v>
      </c>
      <c r="AD164" s="4">
        <v>5.53</v>
      </c>
      <c r="AE164" s="4">
        <v>0.13</v>
      </c>
      <c r="AF164" s="4">
        <v>990</v>
      </c>
      <c r="AG164" s="4">
        <v>-13</v>
      </c>
      <c r="AH164" s="4">
        <v>16</v>
      </c>
      <c r="AI164" s="4">
        <v>30</v>
      </c>
      <c r="AJ164" s="4">
        <v>188.8</v>
      </c>
      <c r="AK164" s="4">
        <v>138.80000000000001</v>
      </c>
      <c r="AL164" s="4">
        <v>2.7</v>
      </c>
      <c r="AM164" s="4">
        <v>195</v>
      </c>
      <c r="AN164" s="4" t="s">
        <v>155</v>
      </c>
      <c r="AO164" s="4">
        <v>2</v>
      </c>
      <c r="AP164" s="5">
        <v>0.6788657407407408</v>
      </c>
      <c r="AQ164" s="4">
        <v>47.162956000000001</v>
      </c>
      <c r="AR164" s="4">
        <v>-88.492103</v>
      </c>
      <c r="AS164" s="4">
        <v>315.5</v>
      </c>
      <c r="AT164" s="4">
        <v>33.4</v>
      </c>
      <c r="AU164" s="4">
        <v>12</v>
      </c>
      <c r="AV164" s="4">
        <v>11</v>
      </c>
      <c r="AW164" s="4" t="s">
        <v>208</v>
      </c>
      <c r="AX164" s="4">
        <v>1.0125999999999999</v>
      </c>
      <c r="AY164" s="4">
        <v>1</v>
      </c>
      <c r="AZ164" s="4">
        <v>1.6168</v>
      </c>
      <c r="BA164" s="4">
        <v>14.023</v>
      </c>
      <c r="BB164" s="4">
        <v>17.73</v>
      </c>
      <c r="BC164" s="4">
        <v>1.26</v>
      </c>
      <c r="BD164" s="4">
        <v>11.298</v>
      </c>
      <c r="BE164" s="4">
        <v>3031.8159999999998</v>
      </c>
      <c r="BF164" s="4">
        <v>0.97099999999999997</v>
      </c>
      <c r="BG164" s="4">
        <v>16.428000000000001</v>
      </c>
      <c r="BH164" s="4">
        <v>0.45300000000000001</v>
      </c>
      <c r="BI164" s="4">
        <v>16.881</v>
      </c>
      <c r="BJ164" s="4">
        <v>12.384</v>
      </c>
      <c r="BK164" s="4">
        <v>0.34200000000000003</v>
      </c>
      <c r="BL164" s="4">
        <v>12.726000000000001</v>
      </c>
      <c r="BM164" s="4">
        <v>0.48799999999999999</v>
      </c>
      <c r="BQ164" s="4">
        <v>744.17899999999997</v>
      </c>
      <c r="BR164" s="4">
        <v>0.38319999999999999</v>
      </c>
      <c r="BS164" s="4">
        <v>-5</v>
      </c>
      <c r="BT164" s="4">
        <v>0.37940000000000002</v>
      </c>
      <c r="BU164" s="4">
        <v>9.3644499999999997</v>
      </c>
      <c r="BV164" s="4">
        <v>7.6638799999999998</v>
      </c>
    </row>
    <row r="165" spans="1:74" x14ac:dyDescent="0.25">
      <c r="A165" s="2">
        <v>42068</v>
      </c>
      <c r="B165" s="3">
        <v>1.2287037037037039E-2</v>
      </c>
      <c r="C165" s="4">
        <v>12.124000000000001</v>
      </c>
      <c r="D165" s="4">
        <v>6.0000000000000001E-3</v>
      </c>
      <c r="E165" s="4">
        <v>60</v>
      </c>
      <c r="F165" s="4">
        <v>639.6</v>
      </c>
      <c r="G165" s="4">
        <v>17.2</v>
      </c>
      <c r="H165" s="4">
        <v>36.1</v>
      </c>
      <c r="J165" s="4">
        <v>4</v>
      </c>
      <c r="K165" s="4">
        <v>0.89629999999999999</v>
      </c>
      <c r="L165" s="4">
        <v>10.8665</v>
      </c>
      <c r="M165" s="4">
        <v>5.4000000000000003E-3</v>
      </c>
      <c r="N165" s="4">
        <v>573.29989999999998</v>
      </c>
      <c r="O165" s="4">
        <v>15.416</v>
      </c>
      <c r="P165" s="4">
        <v>588.70000000000005</v>
      </c>
      <c r="Q165" s="4">
        <v>432.1857</v>
      </c>
      <c r="R165" s="4">
        <v>11.621499999999999</v>
      </c>
      <c r="S165" s="4">
        <v>443.8</v>
      </c>
      <c r="T165" s="4">
        <v>36.068100000000001</v>
      </c>
      <c r="W165" s="4">
        <v>0</v>
      </c>
      <c r="X165" s="4">
        <v>3.5851000000000002</v>
      </c>
      <c r="Y165" s="4">
        <v>11.8</v>
      </c>
      <c r="Z165" s="4">
        <v>899</v>
      </c>
      <c r="AA165" s="4">
        <v>931</v>
      </c>
      <c r="AB165" s="4">
        <v>865</v>
      </c>
      <c r="AC165" s="4">
        <v>56</v>
      </c>
      <c r="AD165" s="4">
        <v>5.53</v>
      </c>
      <c r="AE165" s="4">
        <v>0.13</v>
      </c>
      <c r="AF165" s="4">
        <v>990</v>
      </c>
      <c r="AG165" s="4">
        <v>-13</v>
      </c>
      <c r="AH165" s="4">
        <v>16</v>
      </c>
      <c r="AI165" s="4">
        <v>30</v>
      </c>
      <c r="AJ165" s="4">
        <v>188</v>
      </c>
      <c r="AK165" s="4">
        <v>138</v>
      </c>
      <c r="AL165" s="4">
        <v>2.6</v>
      </c>
      <c r="AM165" s="4">
        <v>195</v>
      </c>
      <c r="AN165" s="4" t="s">
        <v>155</v>
      </c>
      <c r="AO165" s="4">
        <v>2</v>
      </c>
      <c r="AP165" s="5">
        <v>0.67887731481481473</v>
      </c>
      <c r="AQ165" s="4">
        <v>47.162661</v>
      </c>
      <c r="AR165" s="4">
        <v>-88.492131000000001</v>
      </c>
      <c r="AS165" s="4">
        <v>315.8</v>
      </c>
      <c r="AT165" s="4">
        <v>37.1</v>
      </c>
      <c r="AU165" s="4">
        <v>12</v>
      </c>
      <c r="AV165" s="4">
        <v>11</v>
      </c>
      <c r="AW165" s="4" t="s">
        <v>208</v>
      </c>
      <c r="AX165" s="4">
        <v>1</v>
      </c>
      <c r="AY165" s="4">
        <v>1.0958000000000001</v>
      </c>
      <c r="AZ165" s="4">
        <v>1.6</v>
      </c>
      <c r="BA165" s="4">
        <v>14.023</v>
      </c>
      <c r="BB165" s="4">
        <v>17.350000000000001</v>
      </c>
      <c r="BC165" s="4">
        <v>1.24</v>
      </c>
      <c r="BD165" s="4">
        <v>11.571999999999999</v>
      </c>
      <c r="BE165" s="4">
        <v>3032.0819999999999</v>
      </c>
      <c r="BF165" s="4">
        <v>0.95499999999999996</v>
      </c>
      <c r="BG165" s="4">
        <v>16.751999999999999</v>
      </c>
      <c r="BH165" s="4">
        <v>0.45</v>
      </c>
      <c r="BI165" s="4">
        <v>17.202999999999999</v>
      </c>
      <c r="BJ165" s="4">
        <v>12.629</v>
      </c>
      <c r="BK165" s="4">
        <v>0.34</v>
      </c>
      <c r="BL165" s="4">
        <v>12.968</v>
      </c>
      <c r="BM165" s="4">
        <v>0.33279999999999998</v>
      </c>
      <c r="BQ165" s="4">
        <v>727.36699999999996</v>
      </c>
      <c r="BR165" s="4">
        <v>0.46</v>
      </c>
      <c r="BS165" s="4">
        <v>-5</v>
      </c>
      <c r="BT165" s="4">
        <v>0.37719999999999998</v>
      </c>
      <c r="BU165" s="4">
        <v>11.241250000000001</v>
      </c>
      <c r="BV165" s="4">
        <v>7.61944</v>
      </c>
    </row>
    <row r="166" spans="1:74" x14ac:dyDescent="0.25">
      <c r="A166" s="2">
        <v>42068</v>
      </c>
      <c r="B166" s="3">
        <v>1.2298611111111113E-2</v>
      </c>
      <c r="C166" s="4">
        <v>12.276999999999999</v>
      </c>
      <c r="D166" s="4">
        <v>6.0000000000000001E-3</v>
      </c>
      <c r="E166" s="4">
        <v>60</v>
      </c>
      <c r="F166" s="4">
        <v>627</v>
      </c>
      <c r="G166" s="4">
        <v>17.100000000000001</v>
      </c>
      <c r="H166" s="4">
        <v>54.9</v>
      </c>
      <c r="J166" s="4">
        <v>4</v>
      </c>
      <c r="K166" s="4">
        <v>0.89500000000000002</v>
      </c>
      <c r="L166" s="4">
        <v>10.988</v>
      </c>
      <c r="M166" s="4">
        <v>5.4000000000000003E-3</v>
      </c>
      <c r="N166" s="4">
        <v>561.15800000000002</v>
      </c>
      <c r="O166" s="4">
        <v>15.3249</v>
      </c>
      <c r="P166" s="4">
        <v>576.5</v>
      </c>
      <c r="Q166" s="4">
        <v>423.06209999999999</v>
      </c>
      <c r="R166" s="4">
        <v>11.553599999999999</v>
      </c>
      <c r="S166" s="4">
        <v>434.6</v>
      </c>
      <c r="T166" s="4">
        <v>54.903700000000001</v>
      </c>
      <c r="W166" s="4">
        <v>0</v>
      </c>
      <c r="X166" s="4">
        <v>3.5800999999999998</v>
      </c>
      <c r="Y166" s="4">
        <v>11.9</v>
      </c>
      <c r="Z166" s="4">
        <v>900</v>
      </c>
      <c r="AA166" s="4">
        <v>929</v>
      </c>
      <c r="AB166" s="4">
        <v>866</v>
      </c>
      <c r="AC166" s="4">
        <v>56.2</v>
      </c>
      <c r="AD166" s="4">
        <v>5.55</v>
      </c>
      <c r="AE166" s="4">
        <v>0.13</v>
      </c>
      <c r="AF166" s="4">
        <v>990</v>
      </c>
      <c r="AG166" s="4">
        <v>-13</v>
      </c>
      <c r="AH166" s="4">
        <v>16</v>
      </c>
      <c r="AI166" s="4">
        <v>30</v>
      </c>
      <c r="AJ166" s="4">
        <v>188.2</v>
      </c>
      <c r="AK166" s="4">
        <v>138.19999999999999</v>
      </c>
      <c r="AL166" s="4">
        <v>2.5</v>
      </c>
      <c r="AM166" s="4">
        <v>195</v>
      </c>
      <c r="AN166" s="4" t="s">
        <v>155</v>
      </c>
      <c r="AO166" s="4">
        <v>2</v>
      </c>
      <c r="AP166" s="5">
        <v>0.67890046296296302</v>
      </c>
      <c r="AQ166" s="4">
        <v>47.162647999999997</v>
      </c>
      <c r="AR166" s="4">
        <v>-88.492131999999998</v>
      </c>
      <c r="AS166" s="4">
        <v>315.8</v>
      </c>
      <c r="AT166" s="4">
        <v>39.700000000000003</v>
      </c>
      <c r="AU166" s="4">
        <v>12</v>
      </c>
      <c r="AV166" s="4">
        <v>11</v>
      </c>
      <c r="AW166" s="4" t="s">
        <v>208</v>
      </c>
      <c r="AX166" s="4">
        <v>1</v>
      </c>
      <c r="AY166" s="4">
        <v>1.1000000000000001</v>
      </c>
      <c r="AZ166" s="4">
        <v>1.6</v>
      </c>
      <c r="BA166" s="4">
        <v>14.023</v>
      </c>
      <c r="BB166" s="4">
        <v>17.149999999999999</v>
      </c>
      <c r="BC166" s="4">
        <v>1.22</v>
      </c>
      <c r="BD166" s="4">
        <v>11.728</v>
      </c>
      <c r="BE166" s="4">
        <v>3031.4670000000001</v>
      </c>
      <c r="BF166" s="4">
        <v>0.94299999999999995</v>
      </c>
      <c r="BG166" s="4">
        <v>16.213000000000001</v>
      </c>
      <c r="BH166" s="4">
        <v>0.443</v>
      </c>
      <c r="BI166" s="4">
        <v>16.655000000000001</v>
      </c>
      <c r="BJ166" s="4">
        <v>12.223000000000001</v>
      </c>
      <c r="BK166" s="4">
        <v>0.33400000000000002</v>
      </c>
      <c r="BL166" s="4">
        <v>12.557</v>
      </c>
      <c r="BM166" s="4">
        <v>0.50090000000000001</v>
      </c>
      <c r="BQ166" s="4">
        <v>718.17499999999995</v>
      </c>
      <c r="BR166" s="4">
        <v>0.46560000000000001</v>
      </c>
      <c r="BS166" s="4">
        <v>-5</v>
      </c>
      <c r="BT166" s="4">
        <v>0.37780000000000002</v>
      </c>
      <c r="BU166" s="4">
        <v>11.3781</v>
      </c>
      <c r="BV166" s="4">
        <v>7.6315600000000003</v>
      </c>
    </row>
    <row r="167" spans="1:74" x14ac:dyDescent="0.25">
      <c r="A167" s="2">
        <v>42068</v>
      </c>
      <c r="B167" s="3">
        <v>1.2310185185185186E-2</v>
      </c>
      <c r="C167" s="4">
        <v>12.292</v>
      </c>
      <c r="D167" s="4">
        <v>6.0000000000000001E-3</v>
      </c>
      <c r="E167" s="4">
        <v>60</v>
      </c>
      <c r="F167" s="4">
        <v>637</v>
      </c>
      <c r="G167" s="4">
        <v>29.8</v>
      </c>
      <c r="H167" s="4">
        <v>17.899999999999999</v>
      </c>
      <c r="J167" s="4">
        <v>4</v>
      </c>
      <c r="K167" s="4">
        <v>0.89500000000000002</v>
      </c>
      <c r="L167" s="4">
        <v>11.0007</v>
      </c>
      <c r="M167" s="4">
        <v>5.4000000000000003E-3</v>
      </c>
      <c r="N167" s="4">
        <v>570.06359999999995</v>
      </c>
      <c r="O167" s="4">
        <v>26.670100000000001</v>
      </c>
      <c r="P167" s="4">
        <v>596.70000000000005</v>
      </c>
      <c r="Q167" s="4">
        <v>429.89659999999998</v>
      </c>
      <c r="R167" s="4">
        <v>20.112400000000001</v>
      </c>
      <c r="S167" s="4">
        <v>450</v>
      </c>
      <c r="T167" s="4">
        <v>17.884799999999998</v>
      </c>
      <c r="W167" s="4">
        <v>0</v>
      </c>
      <c r="X167" s="4">
        <v>3.5798999999999999</v>
      </c>
      <c r="Y167" s="4">
        <v>11.8</v>
      </c>
      <c r="Z167" s="4">
        <v>899</v>
      </c>
      <c r="AA167" s="4">
        <v>929</v>
      </c>
      <c r="AB167" s="4">
        <v>867</v>
      </c>
      <c r="AC167" s="4">
        <v>57</v>
      </c>
      <c r="AD167" s="4">
        <v>5.63</v>
      </c>
      <c r="AE167" s="4">
        <v>0.13</v>
      </c>
      <c r="AF167" s="4">
        <v>990</v>
      </c>
      <c r="AG167" s="4">
        <v>-13</v>
      </c>
      <c r="AH167" s="4">
        <v>16</v>
      </c>
      <c r="AI167" s="4">
        <v>30</v>
      </c>
      <c r="AJ167" s="4">
        <v>188.8</v>
      </c>
      <c r="AK167" s="4">
        <v>139</v>
      </c>
      <c r="AL167" s="4">
        <v>2.7</v>
      </c>
      <c r="AM167" s="4">
        <v>195</v>
      </c>
      <c r="AN167" s="4" t="s">
        <v>155</v>
      </c>
      <c r="AO167" s="4">
        <v>2</v>
      </c>
      <c r="AP167" s="5">
        <v>0.67890046296296302</v>
      </c>
      <c r="AQ167" s="4">
        <v>47.162336000000003</v>
      </c>
      <c r="AR167" s="4">
        <v>-88.492039000000005</v>
      </c>
      <c r="AS167" s="4">
        <v>315.60000000000002</v>
      </c>
      <c r="AT167" s="4">
        <v>41.1</v>
      </c>
      <c r="AU167" s="4">
        <v>12</v>
      </c>
      <c r="AV167" s="4">
        <v>11</v>
      </c>
      <c r="AW167" s="4" t="s">
        <v>208</v>
      </c>
      <c r="AX167" s="4">
        <v>1</v>
      </c>
      <c r="AY167" s="4">
        <v>1.1958</v>
      </c>
      <c r="AZ167" s="4">
        <v>1.7916000000000001</v>
      </c>
      <c r="BA167" s="4">
        <v>14.023</v>
      </c>
      <c r="BB167" s="4">
        <v>17.13</v>
      </c>
      <c r="BC167" s="4">
        <v>1.22</v>
      </c>
      <c r="BD167" s="4">
        <v>11.734</v>
      </c>
      <c r="BE167" s="4">
        <v>3032.4810000000002</v>
      </c>
      <c r="BF167" s="4">
        <v>0.94199999999999995</v>
      </c>
      <c r="BG167" s="4">
        <v>16.457000000000001</v>
      </c>
      <c r="BH167" s="4">
        <v>0.77</v>
      </c>
      <c r="BI167" s="4">
        <v>17.225999999999999</v>
      </c>
      <c r="BJ167" s="4">
        <v>12.41</v>
      </c>
      <c r="BK167" s="4">
        <v>0.58099999999999996</v>
      </c>
      <c r="BL167" s="4">
        <v>12.991</v>
      </c>
      <c r="BM167" s="4">
        <v>0.16300000000000001</v>
      </c>
      <c r="BQ167" s="4">
        <v>717.548</v>
      </c>
      <c r="BR167" s="4">
        <v>0.41877399999999998</v>
      </c>
      <c r="BS167" s="4">
        <v>-5</v>
      </c>
      <c r="BT167" s="4">
        <v>0.377</v>
      </c>
      <c r="BU167" s="4">
        <v>10.233786</v>
      </c>
      <c r="BV167" s="4">
        <v>7.6154000000000002</v>
      </c>
    </row>
    <row r="168" spans="1:74" x14ac:dyDescent="0.25">
      <c r="A168" s="2">
        <v>42068</v>
      </c>
      <c r="B168" s="3">
        <v>1.232175925925926E-2</v>
      </c>
      <c r="C168" s="4">
        <v>12.3</v>
      </c>
      <c r="D168" s="4">
        <v>5.7000000000000002E-3</v>
      </c>
      <c r="E168" s="4">
        <v>56.641025999999997</v>
      </c>
      <c r="F168" s="4">
        <v>688.7</v>
      </c>
      <c r="G168" s="4">
        <v>33.4</v>
      </c>
      <c r="H168" s="4">
        <v>25.9</v>
      </c>
      <c r="J168" s="4">
        <v>4</v>
      </c>
      <c r="K168" s="4">
        <v>0.89490000000000003</v>
      </c>
      <c r="L168" s="4">
        <v>11.007400000000001</v>
      </c>
      <c r="M168" s="4">
        <v>5.1000000000000004E-3</v>
      </c>
      <c r="N168" s="4">
        <v>616.31349999999998</v>
      </c>
      <c r="O168" s="4">
        <v>29.8901</v>
      </c>
      <c r="P168" s="4">
        <v>646.20000000000005</v>
      </c>
      <c r="Q168" s="4">
        <v>464.77460000000002</v>
      </c>
      <c r="R168" s="4">
        <v>22.540800000000001</v>
      </c>
      <c r="S168" s="4">
        <v>487.3</v>
      </c>
      <c r="T168" s="4">
        <v>25.856000000000002</v>
      </c>
      <c r="W168" s="4">
        <v>0</v>
      </c>
      <c r="X168" s="4">
        <v>3.5796999999999999</v>
      </c>
      <c r="Y168" s="4">
        <v>11.8</v>
      </c>
      <c r="Z168" s="4">
        <v>898</v>
      </c>
      <c r="AA168" s="4">
        <v>927</v>
      </c>
      <c r="AB168" s="4">
        <v>865</v>
      </c>
      <c r="AC168" s="4">
        <v>57</v>
      </c>
      <c r="AD168" s="4">
        <v>5.63</v>
      </c>
      <c r="AE168" s="4">
        <v>0.13</v>
      </c>
      <c r="AF168" s="4">
        <v>990</v>
      </c>
      <c r="AG168" s="4">
        <v>-13</v>
      </c>
      <c r="AH168" s="4">
        <v>16</v>
      </c>
      <c r="AI168" s="4">
        <v>30</v>
      </c>
      <c r="AJ168" s="4">
        <v>188.2</v>
      </c>
      <c r="AK168" s="4">
        <v>139</v>
      </c>
      <c r="AL168" s="4">
        <v>2.7</v>
      </c>
      <c r="AM168" s="4">
        <v>195</v>
      </c>
      <c r="AN168" s="4" t="s">
        <v>155</v>
      </c>
      <c r="AO168" s="4">
        <v>2</v>
      </c>
      <c r="AP168" s="5">
        <v>0.6789236111111111</v>
      </c>
      <c r="AQ168" s="4">
        <v>47.162166999999997</v>
      </c>
      <c r="AR168" s="4">
        <v>-88.491990000000001</v>
      </c>
      <c r="AS168" s="4">
        <v>315.60000000000002</v>
      </c>
      <c r="AT168" s="4">
        <v>41.2</v>
      </c>
      <c r="AU168" s="4">
        <v>12</v>
      </c>
      <c r="AV168" s="4">
        <v>9</v>
      </c>
      <c r="AW168" s="4" t="s">
        <v>213</v>
      </c>
      <c r="AX168" s="4">
        <v>1</v>
      </c>
      <c r="AY168" s="4">
        <v>1.2</v>
      </c>
      <c r="AZ168" s="4">
        <v>1.8</v>
      </c>
      <c r="BA168" s="4">
        <v>14.023</v>
      </c>
      <c r="BB168" s="4">
        <v>17.12</v>
      </c>
      <c r="BC168" s="4">
        <v>1.22</v>
      </c>
      <c r="BD168" s="4">
        <v>11.743</v>
      </c>
      <c r="BE168" s="4">
        <v>3032.3380000000002</v>
      </c>
      <c r="BF168" s="4">
        <v>0.88900000000000001</v>
      </c>
      <c r="BG168" s="4">
        <v>17.78</v>
      </c>
      <c r="BH168" s="4">
        <v>0.86199999999999999</v>
      </c>
      <c r="BI168" s="4">
        <v>18.641999999999999</v>
      </c>
      <c r="BJ168" s="4">
        <v>13.407999999999999</v>
      </c>
      <c r="BK168" s="4">
        <v>0.65</v>
      </c>
      <c r="BL168" s="4">
        <v>14.058</v>
      </c>
      <c r="BM168" s="4">
        <v>0.23549999999999999</v>
      </c>
      <c r="BQ168" s="4">
        <v>717.02099999999996</v>
      </c>
      <c r="BR168" s="4">
        <v>0.37649700000000003</v>
      </c>
      <c r="BS168" s="4">
        <v>-5</v>
      </c>
      <c r="BT168" s="4">
        <v>0.37679499999999999</v>
      </c>
      <c r="BU168" s="4">
        <v>9.2006329999999998</v>
      </c>
      <c r="BV168" s="4">
        <v>7.6112630000000001</v>
      </c>
    </row>
    <row r="169" spans="1:74" x14ac:dyDescent="0.25">
      <c r="A169" s="2">
        <v>42068</v>
      </c>
      <c r="B169" s="3">
        <v>1.2333333333333335E-2</v>
      </c>
      <c r="C169" s="4">
        <v>12.308</v>
      </c>
      <c r="D169" s="4">
        <v>4.5999999999999999E-3</v>
      </c>
      <c r="E169" s="4">
        <v>46.417670999999999</v>
      </c>
      <c r="F169" s="4">
        <v>758.5</v>
      </c>
      <c r="G169" s="4">
        <v>26.5</v>
      </c>
      <c r="H169" s="4">
        <v>30.5</v>
      </c>
      <c r="J169" s="4">
        <v>3.95</v>
      </c>
      <c r="K169" s="4">
        <v>0.89490000000000003</v>
      </c>
      <c r="L169" s="4">
        <v>11.0143</v>
      </c>
      <c r="M169" s="4">
        <v>4.1999999999999997E-3</v>
      </c>
      <c r="N169" s="4">
        <v>678.76900000000001</v>
      </c>
      <c r="O169" s="4">
        <v>23.733699999999999</v>
      </c>
      <c r="P169" s="4">
        <v>702.5</v>
      </c>
      <c r="Q169" s="4">
        <v>511.87360000000001</v>
      </c>
      <c r="R169" s="4">
        <v>17.898099999999999</v>
      </c>
      <c r="S169" s="4">
        <v>529.79999999999995</v>
      </c>
      <c r="T169" s="4">
        <v>30.480599999999999</v>
      </c>
      <c r="W169" s="4">
        <v>0</v>
      </c>
      <c r="X169" s="4">
        <v>3.5323000000000002</v>
      </c>
      <c r="Y169" s="4">
        <v>11.9</v>
      </c>
      <c r="Z169" s="4">
        <v>895</v>
      </c>
      <c r="AA169" s="4">
        <v>926</v>
      </c>
      <c r="AB169" s="4">
        <v>864</v>
      </c>
      <c r="AC169" s="4">
        <v>57</v>
      </c>
      <c r="AD169" s="4">
        <v>5.63</v>
      </c>
      <c r="AE169" s="4">
        <v>0.13</v>
      </c>
      <c r="AF169" s="4">
        <v>990</v>
      </c>
      <c r="AG169" s="4">
        <v>-13</v>
      </c>
      <c r="AH169" s="4">
        <v>16</v>
      </c>
      <c r="AI169" s="4">
        <v>30.203796000000001</v>
      </c>
      <c r="AJ169" s="4">
        <v>189</v>
      </c>
      <c r="AK169" s="4">
        <v>139</v>
      </c>
      <c r="AL169" s="4">
        <v>2.8</v>
      </c>
      <c r="AM169" s="4">
        <v>195</v>
      </c>
      <c r="AN169" s="4" t="s">
        <v>155</v>
      </c>
      <c r="AO169" s="4">
        <v>2</v>
      </c>
      <c r="AP169" s="5">
        <v>0.67893518518518514</v>
      </c>
      <c r="AQ169" s="4">
        <v>47.161982999999999</v>
      </c>
      <c r="AR169" s="4">
        <v>-88.491849000000002</v>
      </c>
      <c r="AS169" s="4">
        <v>315.7</v>
      </c>
      <c r="AT169" s="4">
        <v>44.2</v>
      </c>
      <c r="AU169" s="4">
        <v>12</v>
      </c>
      <c r="AV169" s="4">
        <v>9</v>
      </c>
      <c r="AW169" s="4" t="s">
        <v>213</v>
      </c>
      <c r="AX169" s="4">
        <v>1</v>
      </c>
      <c r="AY169" s="4">
        <v>1.2</v>
      </c>
      <c r="AZ169" s="4">
        <v>1.8</v>
      </c>
      <c r="BA169" s="4">
        <v>14.023</v>
      </c>
      <c r="BB169" s="4">
        <v>17.11</v>
      </c>
      <c r="BC169" s="4">
        <v>1.22</v>
      </c>
      <c r="BD169" s="4">
        <v>11.747999999999999</v>
      </c>
      <c r="BE169" s="4">
        <v>3032.4580000000001</v>
      </c>
      <c r="BF169" s="4">
        <v>0.72799999999999998</v>
      </c>
      <c r="BG169" s="4">
        <v>19.57</v>
      </c>
      <c r="BH169" s="4">
        <v>0.68400000000000005</v>
      </c>
      <c r="BI169" s="4">
        <v>20.254000000000001</v>
      </c>
      <c r="BJ169" s="4">
        <v>14.757999999999999</v>
      </c>
      <c r="BK169" s="4">
        <v>0.51600000000000001</v>
      </c>
      <c r="BL169" s="4">
        <v>15.273999999999999</v>
      </c>
      <c r="BM169" s="4">
        <v>0.27750000000000002</v>
      </c>
      <c r="BQ169" s="4">
        <v>707.11900000000003</v>
      </c>
      <c r="BR169" s="4">
        <v>0.29320400000000002</v>
      </c>
      <c r="BS169" s="4">
        <v>-5</v>
      </c>
      <c r="BT169" s="4">
        <v>0.37538899999999997</v>
      </c>
      <c r="BU169" s="4">
        <v>7.1651670000000003</v>
      </c>
      <c r="BV169" s="4">
        <v>7.5828499999999996</v>
      </c>
    </row>
    <row r="170" spans="1:74" x14ac:dyDescent="0.25">
      <c r="A170" s="2">
        <v>42068</v>
      </c>
      <c r="B170" s="3">
        <v>1.2344907407407409E-2</v>
      </c>
      <c r="C170" s="4">
        <v>12.629</v>
      </c>
      <c r="D170" s="4">
        <v>3.0000000000000001E-3</v>
      </c>
      <c r="E170" s="4">
        <v>30.353414000000001</v>
      </c>
      <c r="F170" s="4">
        <v>874.1</v>
      </c>
      <c r="G170" s="4">
        <v>26.5</v>
      </c>
      <c r="H170" s="4">
        <v>4.0999999999999996</v>
      </c>
      <c r="J170" s="4">
        <v>3.81</v>
      </c>
      <c r="K170" s="4">
        <v>0.89229999999999998</v>
      </c>
      <c r="L170" s="4">
        <v>11.2697</v>
      </c>
      <c r="M170" s="4">
        <v>2.7000000000000001E-3</v>
      </c>
      <c r="N170" s="4">
        <v>780.03049999999996</v>
      </c>
      <c r="O170" s="4">
        <v>23.646899999999999</v>
      </c>
      <c r="P170" s="4">
        <v>803.7</v>
      </c>
      <c r="Q170" s="4">
        <v>588.23699999999997</v>
      </c>
      <c r="R170" s="4">
        <v>17.832599999999999</v>
      </c>
      <c r="S170" s="4">
        <v>606.1</v>
      </c>
      <c r="T170" s="4">
        <v>4.0909000000000004</v>
      </c>
      <c r="W170" s="4">
        <v>0</v>
      </c>
      <c r="X170" s="4">
        <v>3.3957000000000002</v>
      </c>
      <c r="Y170" s="4">
        <v>11.8</v>
      </c>
      <c r="Z170" s="4">
        <v>894</v>
      </c>
      <c r="AA170" s="4">
        <v>926</v>
      </c>
      <c r="AB170" s="4">
        <v>862</v>
      </c>
      <c r="AC170" s="4">
        <v>57</v>
      </c>
      <c r="AD170" s="4">
        <v>5.63</v>
      </c>
      <c r="AE170" s="4">
        <v>0.13</v>
      </c>
      <c r="AF170" s="4">
        <v>990</v>
      </c>
      <c r="AG170" s="4">
        <v>-13</v>
      </c>
      <c r="AH170" s="4">
        <v>16</v>
      </c>
      <c r="AI170" s="4">
        <v>31</v>
      </c>
      <c r="AJ170" s="4">
        <v>188.8</v>
      </c>
      <c r="AK170" s="4">
        <v>138.80000000000001</v>
      </c>
      <c r="AL170" s="4">
        <v>2.7</v>
      </c>
      <c r="AM170" s="4">
        <v>195</v>
      </c>
      <c r="AN170" s="4" t="s">
        <v>155</v>
      </c>
      <c r="AO170" s="4">
        <v>2</v>
      </c>
      <c r="AP170" s="5">
        <v>0.67894675925925929</v>
      </c>
      <c r="AQ170" s="4">
        <v>47.161805999999999</v>
      </c>
      <c r="AR170" s="4">
        <v>-88.491730000000004</v>
      </c>
      <c r="AS170" s="4">
        <v>315.7</v>
      </c>
      <c r="AT170" s="4">
        <v>45.6</v>
      </c>
      <c r="AU170" s="4">
        <v>12</v>
      </c>
      <c r="AV170" s="4">
        <v>10</v>
      </c>
      <c r="AW170" s="4" t="s">
        <v>213</v>
      </c>
      <c r="AX170" s="4">
        <v>1.5742259999999999</v>
      </c>
      <c r="AY170" s="4">
        <v>1.008591</v>
      </c>
      <c r="AZ170" s="4">
        <v>2.182817</v>
      </c>
      <c r="BA170" s="4">
        <v>14.023</v>
      </c>
      <c r="BB170" s="4">
        <v>16.71</v>
      </c>
      <c r="BC170" s="4">
        <v>1.19</v>
      </c>
      <c r="BD170" s="4">
        <v>12.065</v>
      </c>
      <c r="BE170" s="4">
        <v>3033.355</v>
      </c>
      <c r="BF170" s="4">
        <v>0.46400000000000002</v>
      </c>
      <c r="BG170" s="4">
        <v>21.986999999999998</v>
      </c>
      <c r="BH170" s="4">
        <v>0.66700000000000004</v>
      </c>
      <c r="BI170" s="4">
        <v>22.652999999999999</v>
      </c>
      <c r="BJ170" s="4">
        <v>16.581</v>
      </c>
      <c r="BK170" s="4">
        <v>0.503</v>
      </c>
      <c r="BL170" s="4">
        <v>17.082999999999998</v>
      </c>
      <c r="BM170" s="4">
        <v>3.6400000000000002E-2</v>
      </c>
      <c r="BQ170" s="4">
        <v>664.55600000000004</v>
      </c>
      <c r="BR170" s="4">
        <v>0.28974100000000003</v>
      </c>
      <c r="BS170" s="4">
        <v>-5</v>
      </c>
      <c r="BT170" s="4">
        <v>0.373</v>
      </c>
      <c r="BU170" s="4">
        <v>7.080552</v>
      </c>
      <c r="BV170" s="4">
        <v>7.5346000000000002</v>
      </c>
    </row>
    <row r="171" spans="1:74" x14ac:dyDescent="0.25">
      <c r="A171" s="2">
        <v>42068</v>
      </c>
      <c r="B171" s="3">
        <v>1.2356481481481482E-2</v>
      </c>
      <c r="C171" s="4">
        <v>13.042999999999999</v>
      </c>
      <c r="D171" s="4">
        <v>1.2999999999999999E-3</v>
      </c>
      <c r="E171" s="4">
        <v>13.47973</v>
      </c>
      <c r="F171" s="4">
        <v>956.4</v>
      </c>
      <c r="G171" s="4">
        <v>20.9</v>
      </c>
      <c r="H171" s="4">
        <v>14.3</v>
      </c>
      <c r="J171" s="4">
        <v>3.7</v>
      </c>
      <c r="K171" s="4">
        <v>0.8891</v>
      </c>
      <c r="L171" s="4">
        <v>11.596299999999999</v>
      </c>
      <c r="M171" s="4">
        <v>1.1999999999999999E-3</v>
      </c>
      <c r="N171" s="4">
        <v>850.27560000000005</v>
      </c>
      <c r="O171" s="4">
        <v>18.5532</v>
      </c>
      <c r="P171" s="4">
        <v>868.8</v>
      </c>
      <c r="Q171" s="4">
        <v>641.21019999999999</v>
      </c>
      <c r="R171" s="4">
        <v>13.991300000000001</v>
      </c>
      <c r="S171" s="4">
        <v>655.20000000000005</v>
      </c>
      <c r="T171" s="4">
        <v>14.332599999999999</v>
      </c>
      <c r="W171" s="4">
        <v>0</v>
      </c>
      <c r="X171" s="4">
        <v>3.2894999999999999</v>
      </c>
      <c r="Y171" s="4">
        <v>11.9</v>
      </c>
      <c r="Z171" s="4">
        <v>889</v>
      </c>
      <c r="AA171" s="4">
        <v>920</v>
      </c>
      <c r="AB171" s="4">
        <v>858</v>
      </c>
      <c r="AC171" s="4">
        <v>57</v>
      </c>
      <c r="AD171" s="4">
        <v>5.63</v>
      </c>
      <c r="AE171" s="4">
        <v>0.13</v>
      </c>
      <c r="AF171" s="4">
        <v>990</v>
      </c>
      <c r="AG171" s="4">
        <v>-13</v>
      </c>
      <c r="AH171" s="4">
        <v>16</v>
      </c>
      <c r="AI171" s="4">
        <v>31</v>
      </c>
      <c r="AJ171" s="4">
        <v>188</v>
      </c>
      <c r="AK171" s="4">
        <v>138.19999999999999</v>
      </c>
      <c r="AL171" s="4">
        <v>2.6</v>
      </c>
      <c r="AM171" s="4">
        <v>195</v>
      </c>
      <c r="AN171" s="4" t="s">
        <v>155</v>
      </c>
      <c r="AO171" s="4">
        <v>2</v>
      </c>
      <c r="AP171" s="5">
        <v>0.67895833333333344</v>
      </c>
      <c r="AQ171" s="4">
        <v>47.161633999999999</v>
      </c>
      <c r="AR171" s="4">
        <v>-88.491634000000005</v>
      </c>
      <c r="AS171" s="4">
        <v>315.7</v>
      </c>
      <c r="AT171" s="4">
        <v>45.7</v>
      </c>
      <c r="AU171" s="4">
        <v>12</v>
      </c>
      <c r="AV171" s="4">
        <v>10</v>
      </c>
      <c r="AW171" s="4" t="s">
        <v>208</v>
      </c>
      <c r="AX171" s="4">
        <v>1.6</v>
      </c>
      <c r="AY171" s="4">
        <v>1</v>
      </c>
      <c r="AZ171" s="4">
        <v>2.2000000000000002</v>
      </c>
      <c r="BA171" s="4">
        <v>14.023</v>
      </c>
      <c r="BB171" s="4">
        <v>16.21</v>
      </c>
      <c r="BC171" s="4">
        <v>1.1599999999999999</v>
      </c>
      <c r="BD171" s="4">
        <v>12.478</v>
      </c>
      <c r="BE171" s="4">
        <v>3033.203</v>
      </c>
      <c r="BF171" s="4">
        <v>0.2</v>
      </c>
      <c r="BG171" s="4">
        <v>23.29</v>
      </c>
      <c r="BH171" s="4">
        <v>0.50800000000000001</v>
      </c>
      <c r="BI171" s="4">
        <v>23.798999999999999</v>
      </c>
      <c r="BJ171" s="4">
        <v>17.564</v>
      </c>
      <c r="BK171" s="4">
        <v>0.38300000000000001</v>
      </c>
      <c r="BL171" s="4">
        <v>17.946999999999999</v>
      </c>
      <c r="BM171" s="4">
        <v>0.124</v>
      </c>
      <c r="BQ171" s="4">
        <v>625.625</v>
      </c>
      <c r="BR171" s="4">
        <v>0.25927800000000001</v>
      </c>
      <c r="BS171" s="4">
        <v>-5</v>
      </c>
      <c r="BT171" s="4">
        <v>0.37259599999999998</v>
      </c>
      <c r="BU171" s="4">
        <v>6.3361000000000001</v>
      </c>
      <c r="BV171" s="4">
        <v>7.5264470000000001</v>
      </c>
    </row>
    <row r="172" spans="1:74" x14ac:dyDescent="0.25">
      <c r="A172" s="2">
        <v>42068</v>
      </c>
      <c r="B172" s="3">
        <v>1.2368055555555556E-2</v>
      </c>
      <c r="C172" s="4">
        <v>13.028</v>
      </c>
      <c r="D172" s="4">
        <v>1E-3</v>
      </c>
      <c r="E172" s="4">
        <v>10</v>
      </c>
      <c r="F172" s="4">
        <v>968.5</v>
      </c>
      <c r="G172" s="4">
        <v>19.2</v>
      </c>
      <c r="H172" s="4">
        <v>-5.9</v>
      </c>
      <c r="J172" s="4">
        <v>3.6</v>
      </c>
      <c r="K172" s="4">
        <v>0.88919999999999999</v>
      </c>
      <c r="L172" s="4">
        <v>11.5844</v>
      </c>
      <c r="M172" s="4">
        <v>8.9999999999999998E-4</v>
      </c>
      <c r="N172" s="4">
        <v>861.14229999999998</v>
      </c>
      <c r="O172" s="4">
        <v>17.111499999999999</v>
      </c>
      <c r="P172" s="4">
        <v>878.3</v>
      </c>
      <c r="Q172" s="4">
        <v>649.40499999999997</v>
      </c>
      <c r="R172" s="4">
        <v>12.9041</v>
      </c>
      <c r="S172" s="4">
        <v>662.3</v>
      </c>
      <c r="T172" s="4">
        <v>0</v>
      </c>
      <c r="W172" s="4">
        <v>0</v>
      </c>
      <c r="X172" s="4">
        <v>3.2052</v>
      </c>
      <c r="Y172" s="4">
        <v>11.8</v>
      </c>
      <c r="Z172" s="4">
        <v>885</v>
      </c>
      <c r="AA172" s="4">
        <v>914</v>
      </c>
      <c r="AB172" s="4">
        <v>851</v>
      </c>
      <c r="AC172" s="4">
        <v>57</v>
      </c>
      <c r="AD172" s="4">
        <v>5.63</v>
      </c>
      <c r="AE172" s="4">
        <v>0.13</v>
      </c>
      <c r="AF172" s="4">
        <v>990</v>
      </c>
      <c r="AG172" s="4">
        <v>-13</v>
      </c>
      <c r="AH172" s="4">
        <v>16</v>
      </c>
      <c r="AI172" s="4">
        <v>31</v>
      </c>
      <c r="AJ172" s="4">
        <v>188</v>
      </c>
      <c r="AK172" s="4">
        <v>138.80000000000001</v>
      </c>
      <c r="AL172" s="4">
        <v>2.6</v>
      </c>
      <c r="AM172" s="4">
        <v>195</v>
      </c>
      <c r="AN172" s="4" t="s">
        <v>155</v>
      </c>
      <c r="AO172" s="4">
        <v>2</v>
      </c>
      <c r="AP172" s="5">
        <v>0.67896990740740737</v>
      </c>
      <c r="AQ172" s="4">
        <v>47.161582000000003</v>
      </c>
      <c r="AR172" s="4">
        <v>-88.49118</v>
      </c>
      <c r="AS172" s="4">
        <v>314</v>
      </c>
      <c r="AT172" s="4">
        <v>44</v>
      </c>
      <c r="AU172" s="4">
        <v>12</v>
      </c>
      <c r="AV172" s="4">
        <v>10</v>
      </c>
      <c r="AW172" s="4" t="s">
        <v>208</v>
      </c>
      <c r="AX172" s="4">
        <v>1.6</v>
      </c>
      <c r="AY172" s="4">
        <v>1</v>
      </c>
      <c r="AZ172" s="4">
        <v>2.2000000000000002</v>
      </c>
      <c r="BA172" s="4">
        <v>14.023</v>
      </c>
      <c r="BB172" s="4">
        <v>16.23</v>
      </c>
      <c r="BC172" s="4">
        <v>1.1599999999999999</v>
      </c>
      <c r="BD172" s="4">
        <v>12.462</v>
      </c>
      <c r="BE172" s="4">
        <v>3033.6709999999998</v>
      </c>
      <c r="BF172" s="4">
        <v>0.14799999999999999</v>
      </c>
      <c r="BG172" s="4">
        <v>23.616</v>
      </c>
      <c r="BH172" s="4">
        <v>0.46899999999999997</v>
      </c>
      <c r="BI172" s="4">
        <v>24.085000000000001</v>
      </c>
      <c r="BJ172" s="4">
        <v>17.809000000000001</v>
      </c>
      <c r="BK172" s="4">
        <v>0.35399999999999998</v>
      </c>
      <c r="BL172" s="4">
        <v>18.163</v>
      </c>
      <c r="BM172" s="4">
        <v>0</v>
      </c>
      <c r="BQ172" s="4">
        <v>610.30200000000002</v>
      </c>
      <c r="BR172" s="4">
        <v>0.18712899999999999</v>
      </c>
      <c r="BS172" s="4">
        <v>-5</v>
      </c>
      <c r="BT172" s="4">
        <v>0.37039800000000001</v>
      </c>
      <c r="BU172" s="4">
        <v>4.5729620000000004</v>
      </c>
      <c r="BV172" s="4">
        <v>7.4820320000000002</v>
      </c>
    </row>
    <row r="173" spans="1:74" x14ac:dyDescent="0.25">
      <c r="A173" s="2">
        <v>42068</v>
      </c>
      <c r="B173" s="3">
        <v>1.2379629629629631E-2</v>
      </c>
      <c r="C173" s="4">
        <v>12.385</v>
      </c>
      <c r="D173" s="4">
        <v>1.5E-3</v>
      </c>
      <c r="E173" s="4">
        <v>14.881757</v>
      </c>
      <c r="F173" s="4">
        <v>901.5</v>
      </c>
      <c r="G173" s="4">
        <v>18.2</v>
      </c>
      <c r="H173" s="4">
        <v>1.4</v>
      </c>
      <c r="J173" s="4">
        <v>3.5</v>
      </c>
      <c r="K173" s="4">
        <v>0.89419999999999999</v>
      </c>
      <c r="L173" s="4">
        <v>11.0747</v>
      </c>
      <c r="M173" s="4">
        <v>1.2999999999999999E-3</v>
      </c>
      <c r="N173" s="4">
        <v>806.09540000000004</v>
      </c>
      <c r="O173" s="4">
        <v>16.274699999999999</v>
      </c>
      <c r="P173" s="4">
        <v>822.4</v>
      </c>
      <c r="Q173" s="4">
        <v>607.89300000000003</v>
      </c>
      <c r="R173" s="4">
        <v>12.273099999999999</v>
      </c>
      <c r="S173" s="4">
        <v>620.20000000000005</v>
      </c>
      <c r="T173" s="4">
        <v>1.4286000000000001</v>
      </c>
      <c r="W173" s="4">
        <v>0</v>
      </c>
      <c r="X173" s="4">
        <v>3.1297999999999999</v>
      </c>
      <c r="Y173" s="4">
        <v>11.8</v>
      </c>
      <c r="Z173" s="4">
        <v>883</v>
      </c>
      <c r="AA173" s="4">
        <v>912</v>
      </c>
      <c r="AB173" s="4">
        <v>849</v>
      </c>
      <c r="AC173" s="4">
        <v>57</v>
      </c>
      <c r="AD173" s="4">
        <v>5.63</v>
      </c>
      <c r="AE173" s="4">
        <v>0.13</v>
      </c>
      <c r="AF173" s="4">
        <v>990</v>
      </c>
      <c r="AG173" s="4">
        <v>-13</v>
      </c>
      <c r="AH173" s="4">
        <v>16</v>
      </c>
      <c r="AI173" s="4">
        <v>30.8002</v>
      </c>
      <c r="AJ173" s="4">
        <v>188</v>
      </c>
      <c r="AK173" s="4">
        <v>138</v>
      </c>
      <c r="AL173" s="4">
        <v>2.4</v>
      </c>
      <c r="AM173" s="4">
        <v>195</v>
      </c>
      <c r="AN173" s="4" t="s">
        <v>155</v>
      </c>
      <c r="AO173" s="4">
        <v>2</v>
      </c>
      <c r="AP173" s="5">
        <v>0.67898148148148152</v>
      </c>
      <c r="AQ173" s="4">
        <v>47.161445999999998</v>
      </c>
      <c r="AR173" s="4">
        <v>-88.491014000000007</v>
      </c>
      <c r="AS173" s="4">
        <v>313</v>
      </c>
      <c r="AT173" s="4">
        <v>42.3</v>
      </c>
      <c r="AU173" s="4">
        <v>12</v>
      </c>
      <c r="AV173" s="4">
        <v>10</v>
      </c>
      <c r="AW173" s="4" t="s">
        <v>208</v>
      </c>
      <c r="AX173" s="4">
        <v>0.9294</v>
      </c>
      <c r="AY173" s="4">
        <v>1.1916</v>
      </c>
      <c r="AZ173" s="4">
        <v>1.6252</v>
      </c>
      <c r="BA173" s="4">
        <v>14.023</v>
      </c>
      <c r="BB173" s="4">
        <v>17.02</v>
      </c>
      <c r="BC173" s="4">
        <v>1.21</v>
      </c>
      <c r="BD173" s="4">
        <v>11.83</v>
      </c>
      <c r="BE173" s="4">
        <v>3033.9830000000002</v>
      </c>
      <c r="BF173" s="4">
        <v>0.23200000000000001</v>
      </c>
      <c r="BG173" s="4">
        <v>23.126000000000001</v>
      </c>
      <c r="BH173" s="4">
        <v>0.46700000000000003</v>
      </c>
      <c r="BI173" s="4">
        <v>23.593</v>
      </c>
      <c r="BJ173" s="4">
        <v>17.440000000000001</v>
      </c>
      <c r="BK173" s="4">
        <v>0.35199999999999998</v>
      </c>
      <c r="BL173" s="4">
        <v>17.792000000000002</v>
      </c>
      <c r="BM173" s="4">
        <v>1.29E-2</v>
      </c>
      <c r="BQ173" s="4">
        <v>623.43200000000002</v>
      </c>
      <c r="BR173" s="4">
        <v>0.127189</v>
      </c>
      <c r="BS173" s="4">
        <v>-5</v>
      </c>
      <c r="BT173" s="4">
        <v>0.36799999999999999</v>
      </c>
      <c r="BU173" s="4">
        <v>3.108177</v>
      </c>
      <c r="BV173" s="4">
        <v>7.4336000000000002</v>
      </c>
    </row>
    <row r="174" spans="1:74" x14ac:dyDescent="0.25">
      <c r="A174" s="2">
        <v>42068</v>
      </c>
      <c r="B174" s="3">
        <v>1.2391203703703703E-2</v>
      </c>
      <c r="C174" s="4">
        <v>11.96</v>
      </c>
      <c r="D174" s="4">
        <v>2.5999999999999999E-3</v>
      </c>
      <c r="E174" s="4">
        <v>26.459015999999998</v>
      </c>
      <c r="F174" s="4">
        <v>746.2</v>
      </c>
      <c r="G174" s="4">
        <v>18.2</v>
      </c>
      <c r="H174" s="4">
        <v>14.1</v>
      </c>
      <c r="J174" s="4">
        <v>3.31</v>
      </c>
      <c r="K174" s="4">
        <v>0.89759999999999995</v>
      </c>
      <c r="L174" s="4">
        <v>10.7355</v>
      </c>
      <c r="M174" s="4">
        <v>2.3999999999999998E-3</v>
      </c>
      <c r="N174" s="4">
        <v>669.82680000000005</v>
      </c>
      <c r="O174" s="4">
        <v>16.336400000000001</v>
      </c>
      <c r="P174" s="4">
        <v>686.2</v>
      </c>
      <c r="Q174" s="4">
        <v>505.13010000000003</v>
      </c>
      <c r="R174" s="4">
        <v>12.319599999999999</v>
      </c>
      <c r="S174" s="4">
        <v>517.4</v>
      </c>
      <c r="T174" s="4">
        <v>14.0524</v>
      </c>
      <c r="W174" s="4">
        <v>0</v>
      </c>
      <c r="X174" s="4">
        <v>2.9672000000000001</v>
      </c>
      <c r="Y174" s="4">
        <v>11.9</v>
      </c>
      <c r="Z174" s="4">
        <v>887</v>
      </c>
      <c r="AA174" s="4">
        <v>915</v>
      </c>
      <c r="AB174" s="4">
        <v>854</v>
      </c>
      <c r="AC174" s="4">
        <v>57</v>
      </c>
      <c r="AD174" s="4">
        <v>5.63</v>
      </c>
      <c r="AE174" s="4">
        <v>0.13</v>
      </c>
      <c r="AF174" s="4">
        <v>990</v>
      </c>
      <c r="AG174" s="4">
        <v>-13</v>
      </c>
      <c r="AH174" s="4">
        <v>16</v>
      </c>
      <c r="AI174" s="4">
        <v>30</v>
      </c>
      <c r="AJ174" s="4">
        <v>188.2</v>
      </c>
      <c r="AK174" s="4">
        <v>138</v>
      </c>
      <c r="AL174" s="4">
        <v>2.5</v>
      </c>
      <c r="AM174" s="4">
        <v>195</v>
      </c>
      <c r="AN174" s="4" t="s">
        <v>155</v>
      </c>
      <c r="AO174" s="4">
        <v>2</v>
      </c>
      <c r="AP174" s="5">
        <v>0.67899305555555556</v>
      </c>
      <c r="AQ174" s="4">
        <v>47.161310999999998</v>
      </c>
      <c r="AR174" s="4">
        <v>-88.490863000000004</v>
      </c>
      <c r="AS174" s="4">
        <v>311.89999999999998</v>
      </c>
      <c r="AT174" s="4">
        <v>42.2</v>
      </c>
      <c r="AU174" s="4">
        <v>12</v>
      </c>
      <c r="AV174" s="4">
        <v>10</v>
      </c>
      <c r="AW174" s="4" t="s">
        <v>208</v>
      </c>
      <c r="AX174" s="4">
        <v>0.9</v>
      </c>
      <c r="AY174" s="4">
        <v>1.2</v>
      </c>
      <c r="AZ174" s="4">
        <v>1.6</v>
      </c>
      <c r="BA174" s="4">
        <v>14.023</v>
      </c>
      <c r="BB174" s="4">
        <v>17.59</v>
      </c>
      <c r="BC174" s="4">
        <v>1.25</v>
      </c>
      <c r="BD174" s="4">
        <v>11.407999999999999</v>
      </c>
      <c r="BE174" s="4">
        <v>3033.663</v>
      </c>
      <c r="BF174" s="4">
        <v>0.42699999999999999</v>
      </c>
      <c r="BG174" s="4">
        <v>19.821999999999999</v>
      </c>
      <c r="BH174" s="4">
        <v>0.48299999999999998</v>
      </c>
      <c r="BI174" s="4">
        <v>20.305</v>
      </c>
      <c r="BJ174" s="4">
        <v>14.948</v>
      </c>
      <c r="BK174" s="4">
        <v>0.36499999999999999</v>
      </c>
      <c r="BL174" s="4">
        <v>15.313000000000001</v>
      </c>
      <c r="BM174" s="4">
        <v>0.1313</v>
      </c>
      <c r="BQ174" s="4">
        <v>609.673</v>
      </c>
      <c r="BR174" s="4">
        <v>0.17857400000000001</v>
      </c>
      <c r="BS174" s="4">
        <v>-5</v>
      </c>
      <c r="BT174" s="4">
        <v>0.36760199999999998</v>
      </c>
      <c r="BU174" s="4">
        <v>4.3638919999999999</v>
      </c>
      <c r="BV174" s="4">
        <v>7.4255519999999997</v>
      </c>
    </row>
    <row r="175" spans="1:74" x14ac:dyDescent="0.25">
      <c r="A175" s="2">
        <v>42068</v>
      </c>
      <c r="B175" s="3">
        <v>1.2402777777777776E-2</v>
      </c>
      <c r="C175" s="4">
        <v>12.066000000000001</v>
      </c>
      <c r="D175" s="4">
        <v>3.8999999999999998E-3</v>
      </c>
      <c r="E175" s="4">
        <v>38.548791000000001</v>
      </c>
      <c r="F175" s="4">
        <v>680.1</v>
      </c>
      <c r="G175" s="4">
        <v>18</v>
      </c>
      <c r="H175" s="4">
        <v>17.2</v>
      </c>
      <c r="J175" s="4">
        <v>3.15</v>
      </c>
      <c r="K175" s="4">
        <v>0.89680000000000004</v>
      </c>
      <c r="L175" s="4">
        <v>10.820499999999999</v>
      </c>
      <c r="M175" s="4">
        <v>3.5000000000000001E-3</v>
      </c>
      <c r="N175" s="4">
        <v>609.86699999999996</v>
      </c>
      <c r="O175" s="4">
        <v>16.1615</v>
      </c>
      <c r="P175" s="4">
        <v>626</v>
      </c>
      <c r="Q175" s="4">
        <v>459.91320000000002</v>
      </c>
      <c r="R175" s="4">
        <v>12.1877</v>
      </c>
      <c r="S175" s="4">
        <v>472.1</v>
      </c>
      <c r="T175" s="4">
        <v>17.188800000000001</v>
      </c>
      <c r="W175" s="4">
        <v>0</v>
      </c>
      <c r="X175" s="4">
        <v>2.8279000000000001</v>
      </c>
      <c r="Y175" s="4">
        <v>11.8</v>
      </c>
      <c r="Z175" s="4">
        <v>890</v>
      </c>
      <c r="AA175" s="4">
        <v>918</v>
      </c>
      <c r="AB175" s="4">
        <v>860</v>
      </c>
      <c r="AC175" s="4">
        <v>57</v>
      </c>
      <c r="AD175" s="4">
        <v>5.63</v>
      </c>
      <c r="AE175" s="4">
        <v>0.13</v>
      </c>
      <c r="AF175" s="4">
        <v>990</v>
      </c>
      <c r="AG175" s="4">
        <v>-13</v>
      </c>
      <c r="AH175" s="4">
        <v>16</v>
      </c>
      <c r="AI175" s="4">
        <v>30</v>
      </c>
      <c r="AJ175" s="4">
        <v>189</v>
      </c>
      <c r="AK175" s="4">
        <v>138</v>
      </c>
      <c r="AL175" s="4">
        <v>2.6</v>
      </c>
      <c r="AM175" s="4">
        <v>195</v>
      </c>
      <c r="AN175" s="4" t="s">
        <v>155</v>
      </c>
      <c r="AO175" s="4">
        <v>2</v>
      </c>
      <c r="AP175" s="5">
        <v>0.6790046296296296</v>
      </c>
      <c r="AQ175" s="4">
        <v>47.161174000000003</v>
      </c>
      <c r="AR175" s="4">
        <v>-88.490742999999995</v>
      </c>
      <c r="AS175" s="4">
        <v>310.89999999999998</v>
      </c>
      <c r="AT175" s="4">
        <v>39</v>
      </c>
      <c r="AU175" s="4">
        <v>12</v>
      </c>
      <c r="AV175" s="4">
        <v>10</v>
      </c>
      <c r="AW175" s="4" t="s">
        <v>208</v>
      </c>
      <c r="AX175" s="4">
        <v>1.0915999999999999</v>
      </c>
      <c r="AY175" s="4">
        <v>1.8706</v>
      </c>
      <c r="AZ175" s="4">
        <v>2.3664000000000001</v>
      </c>
      <c r="BA175" s="4">
        <v>14.023</v>
      </c>
      <c r="BB175" s="4">
        <v>17.440000000000001</v>
      </c>
      <c r="BC175" s="4">
        <v>1.24</v>
      </c>
      <c r="BD175" s="4">
        <v>11.512</v>
      </c>
      <c r="BE175" s="4">
        <v>3033.1889999999999</v>
      </c>
      <c r="BF175" s="4">
        <v>0.61699999999999999</v>
      </c>
      <c r="BG175" s="4">
        <v>17.902999999999999</v>
      </c>
      <c r="BH175" s="4">
        <v>0.47399999999999998</v>
      </c>
      <c r="BI175" s="4">
        <v>18.376999999999999</v>
      </c>
      <c r="BJ175" s="4">
        <v>13.500999999999999</v>
      </c>
      <c r="BK175" s="4">
        <v>0.35799999999999998</v>
      </c>
      <c r="BL175" s="4">
        <v>13.859</v>
      </c>
      <c r="BM175" s="4">
        <v>0.1593</v>
      </c>
      <c r="BQ175" s="4">
        <v>576.39099999999996</v>
      </c>
      <c r="BR175" s="4">
        <v>0.20480000000000001</v>
      </c>
      <c r="BS175" s="4">
        <v>-5</v>
      </c>
      <c r="BT175" s="4">
        <v>0.36620000000000003</v>
      </c>
      <c r="BU175" s="4">
        <v>5.0048050000000002</v>
      </c>
      <c r="BV175" s="4">
        <v>7.3972360000000004</v>
      </c>
    </row>
    <row r="176" spans="1:74" x14ac:dyDescent="0.25">
      <c r="A176" s="2">
        <v>42068</v>
      </c>
      <c r="B176" s="3">
        <v>1.241435185185185E-2</v>
      </c>
      <c r="C176" s="4">
        <v>12.11</v>
      </c>
      <c r="D176" s="4">
        <v>3.0000000000000001E-3</v>
      </c>
      <c r="E176" s="4">
        <v>30.208507000000001</v>
      </c>
      <c r="F176" s="4">
        <v>693.4</v>
      </c>
      <c r="G176" s="4">
        <v>17.8</v>
      </c>
      <c r="H176" s="4">
        <v>36.1</v>
      </c>
      <c r="J176" s="4">
        <v>3.1</v>
      </c>
      <c r="K176" s="4">
        <v>0.89639999999999997</v>
      </c>
      <c r="L176" s="4">
        <v>10.855399999999999</v>
      </c>
      <c r="M176" s="4">
        <v>2.7000000000000001E-3</v>
      </c>
      <c r="N176" s="4">
        <v>621.60180000000003</v>
      </c>
      <c r="O176" s="4">
        <v>15.9765</v>
      </c>
      <c r="P176" s="4">
        <v>637.6</v>
      </c>
      <c r="Q176" s="4">
        <v>468.7627</v>
      </c>
      <c r="R176" s="4">
        <v>12.0482</v>
      </c>
      <c r="S176" s="4">
        <v>480.8</v>
      </c>
      <c r="T176" s="4">
        <v>36.068100000000001</v>
      </c>
      <c r="W176" s="4">
        <v>0</v>
      </c>
      <c r="X176" s="4">
        <v>2.7789000000000001</v>
      </c>
      <c r="Y176" s="4">
        <v>11.8</v>
      </c>
      <c r="Z176" s="4">
        <v>891</v>
      </c>
      <c r="AA176" s="4">
        <v>921</v>
      </c>
      <c r="AB176" s="4">
        <v>860</v>
      </c>
      <c r="AC176" s="4">
        <v>57</v>
      </c>
      <c r="AD176" s="4">
        <v>5.63</v>
      </c>
      <c r="AE176" s="4">
        <v>0.13</v>
      </c>
      <c r="AF176" s="4">
        <v>990</v>
      </c>
      <c r="AG176" s="4">
        <v>-13</v>
      </c>
      <c r="AH176" s="4">
        <v>16</v>
      </c>
      <c r="AI176" s="4">
        <v>30</v>
      </c>
      <c r="AJ176" s="4">
        <v>189</v>
      </c>
      <c r="AK176" s="4">
        <v>138</v>
      </c>
      <c r="AL176" s="4">
        <v>2.7</v>
      </c>
      <c r="AM176" s="4">
        <v>195</v>
      </c>
      <c r="AN176" s="4" t="s">
        <v>155</v>
      </c>
      <c r="AO176" s="4">
        <v>2</v>
      </c>
      <c r="AP176" s="5">
        <v>0.67901620370370364</v>
      </c>
      <c r="AQ176" s="4">
        <v>47.161039000000002</v>
      </c>
      <c r="AR176" s="4">
        <v>-88.490646999999996</v>
      </c>
      <c r="AS176" s="4">
        <v>310.10000000000002</v>
      </c>
      <c r="AT176" s="4">
        <v>37.700000000000003</v>
      </c>
      <c r="AU176" s="4">
        <v>12</v>
      </c>
      <c r="AV176" s="4">
        <v>10</v>
      </c>
      <c r="AW176" s="4" t="s">
        <v>208</v>
      </c>
      <c r="AX176" s="4">
        <v>1.1000000000000001</v>
      </c>
      <c r="AY176" s="4">
        <v>1.9</v>
      </c>
      <c r="AZ176" s="4">
        <v>2.4</v>
      </c>
      <c r="BA176" s="4">
        <v>14.023</v>
      </c>
      <c r="BB176" s="4">
        <v>17.38</v>
      </c>
      <c r="BC176" s="4">
        <v>1.24</v>
      </c>
      <c r="BD176" s="4">
        <v>11.554</v>
      </c>
      <c r="BE176" s="4">
        <v>3032.8389999999999</v>
      </c>
      <c r="BF176" s="4">
        <v>0.48199999999999998</v>
      </c>
      <c r="BG176" s="4">
        <v>18.187000000000001</v>
      </c>
      <c r="BH176" s="4">
        <v>0.46700000000000003</v>
      </c>
      <c r="BI176" s="4">
        <v>18.654</v>
      </c>
      <c r="BJ176" s="4">
        <v>13.715</v>
      </c>
      <c r="BK176" s="4">
        <v>0.35299999999999998</v>
      </c>
      <c r="BL176" s="4">
        <v>14.067</v>
      </c>
      <c r="BM176" s="4">
        <v>0.3332</v>
      </c>
      <c r="BQ176" s="4">
        <v>564.52</v>
      </c>
      <c r="BR176" s="4">
        <v>0.207984</v>
      </c>
      <c r="BS176" s="4">
        <v>-5</v>
      </c>
      <c r="BT176" s="4">
        <v>0.36699999999999999</v>
      </c>
      <c r="BU176" s="4">
        <v>5.0826089999999997</v>
      </c>
      <c r="BV176" s="4">
        <v>7.4134000000000002</v>
      </c>
    </row>
    <row r="177" spans="1:74" x14ac:dyDescent="0.25">
      <c r="A177" s="2">
        <v>42068</v>
      </c>
      <c r="B177" s="3">
        <v>1.2425925925925925E-2</v>
      </c>
      <c r="C177" s="4">
        <v>12.188000000000001</v>
      </c>
      <c r="D177" s="4">
        <v>3.0000000000000001E-3</v>
      </c>
      <c r="E177" s="4">
        <v>30</v>
      </c>
      <c r="F177" s="4">
        <v>810.9</v>
      </c>
      <c r="G177" s="4">
        <v>17.7</v>
      </c>
      <c r="H177" s="4">
        <v>23.9</v>
      </c>
      <c r="J177" s="4">
        <v>3.2</v>
      </c>
      <c r="K177" s="4">
        <v>0.89590000000000003</v>
      </c>
      <c r="L177" s="4">
        <v>10.9191</v>
      </c>
      <c r="M177" s="4">
        <v>2.7000000000000001E-3</v>
      </c>
      <c r="N177" s="4">
        <v>726.43489999999997</v>
      </c>
      <c r="O177" s="4">
        <v>15.8767</v>
      </c>
      <c r="P177" s="4">
        <v>742.3</v>
      </c>
      <c r="Q177" s="4">
        <v>547.81949999999995</v>
      </c>
      <c r="R177" s="4">
        <v>11.972899999999999</v>
      </c>
      <c r="S177" s="4">
        <v>559.79999999999995</v>
      </c>
      <c r="T177" s="4">
        <v>23.9495</v>
      </c>
      <c r="W177" s="4">
        <v>0</v>
      </c>
      <c r="X177" s="4">
        <v>2.8668</v>
      </c>
      <c r="Y177" s="4">
        <v>11.9</v>
      </c>
      <c r="Z177" s="4">
        <v>890</v>
      </c>
      <c r="AA177" s="4">
        <v>921</v>
      </c>
      <c r="AB177" s="4">
        <v>857</v>
      </c>
      <c r="AC177" s="4">
        <v>57</v>
      </c>
      <c r="AD177" s="4">
        <v>5.63</v>
      </c>
      <c r="AE177" s="4">
        <v>0.13</v>
      </c>
      <c r="AF177" s="4">
        <v>990</v>
      </c>
      <c r="AG177" s="4">
        <v>-13</v>
      </c>
      <c r="AH177" s="4">
        <v>16</v>
      </c>
      <c r="AI177" s="4">
        <v>30</v>
      </c>
      <c r="AJ177" s="4">
        <v>189</v>
      </c>
      <c r="AK177" s="4">
        <v>138</v>
      </c>
      <c r="AL177" s="4">
        <v>2.9</v>
      </c>
      <c r="AM177" s="4">
        <v>195</v>
      </c>
      <c r="AN177" s="4" t="s">
        <v>155</v>
      </c>
      <c r="AO177" s="4">
        <v>2</v>
      </c>
      <c r="AP177" s="5">
        <v>0.67902777777777779</v>
      </c>
      <c r="AQ177" s="4">
        <v>47.160907999999999</v>
      </c>
      <c r="AR177" s="4">
        <v>-88.490538000000001</v>
      </c>
      <c r="AS177" s="4">
        <v>309.60000000000002</v>
      </c>
      <c r="AT177" s="4">
        <v>37.6</v>
      </c>
      <c r="AU177" s="4">
        <v>12</v>
      </c>
      <c r="AV177" s="4">
        <v>10</v>
      </c>
      <c r="AW177" s="4" t="s">
        <v>208</v>
      </c>
      <c r="AX177" s="4">
        <v>1.3874</v>
      </c>
      <c r="AY177" s="4">
        <v>1.0378000000000001</v>
      </c>
      <c r="AZ177" s="4">
        <v>2.5916000000000001</v>
      </c>
      <c r="BA177" s="4">
        <v>14.023</v>
      </c>
      <c r="BB177" s="4">
        <v>17.27</v>
      </c>
      <c r="BC177" s="4">
        <v>1.23</v>
      </c>
      <c r="BD177" s="4">
        <v>11.622999999999999</v>
      </c>
      <c r="BE177" s="4">
        <v>3033.127</v>
      </c>
      <c r="BF177" s="4">
        <v>0.47499999999999998</v>
      </c>
      <c r="BG177" s="4">
        <v>21.132000000000001</v>
      </c>
      <c r="BH177" s="4">
        <v>0.46200000000000002</v>
      </c>
      <c r="BI177" s="4">
        <v>21.594000000000001</v>
      </c>
      <c r="BJ177" s="4">
        <v>15.936</v>
      </c>
      <c r="BK177" s="4">
        <v>0.34799999999999998</v>
      </c>
      <c r="BL177" s="4">
        <v>16.283999999999999</v>
      </c>
      <c r="BM177" s="4">
        <v>0.22</v>
      </c>
      <c r="BQ177" s="4">
        <v>579.02700000000004</v>
      </c>
      <c r="BR177" s="4">
        <v>0.22759599999999999</v>
      </c>
      <c r="BS177" s="4">
        <v>-5</v>
      </c>
      <c r="BT177" s="4">
        <v>0.36659999999999998</v>
      </c>
      <c r="BU177" s="4">
        <v>5.5618869999999996</v>
      </c>
      <c r="BV177" s="4">
        <v>7.4053279999999999</v>
      </c>
    </row>
    <row r="178" spans="1:74" x14ac:dyDescent="0.25">
      <c r="A178" s="2">
        <v>42068</v>
      </c>
      <c r="B178" s="3">
        <v>1.2437499999999999E-2</v>
      </c>
      <c r="C178" s="4">
        <v>12.243</v>
      </c>
      <c r="D178" s="4">
        <v>3.0000000000000001E-3</v>
      </c>
      <c r="E178" s="4">
        <v>30</v>
      </c>
      <c r="F178" s="4">
        <v>826.4</v>
      </c>
      <c r="G178" s="4">
        <v>17.7</v>
      </c>
      <c r="H178" s="4">
        <v>15.7</v>
      </c>
      <c r="J178" s="4">
        <v>3.3</v>
      </c>
      <c r="K178" s="4">
        <v>0.89539999999999997</v>
      </c>
      <c r="L178" s="4">
        <v>10.962899999999999</v>
      </c>
      <c r="M178" s="4">
        <v>2.7000000000000001E-3</v>
      </c>
      <c r="N178" s="4">
        <v>739.98069999999996</v>
      </c>
      <c r="O178" s="4">
        <v>15.8491</v>
      </c>
      <c r="P178" s="4">
        <v>755.8</v>
      </c>
      <c r="Q178" s="4">
        <v>558.03459999999995</v>
      </c>
      <c r="R178" s="4">
        <v>11.9521</v>
      </c>
      <c r="S178" s="4">
        <v>570</v>
      </c>
      <c r="T178" s="4">
        <v>15.6952</v>
      </c>
      <c r="W178" s="4">
        <v>0</v>
      </c>
      <c r="X178" s="4">
        <v>2.9508000000000001</v>
      </c>
      <c r="Y178" s="4">
        <v>11.8</v>
      </c>
      <c r="Z178" s="4">
        <v>890</v>
      </c>
      <c r="AA178" s="4">
        <v>922</v>
      </c>
      <c r="AB178" s="4">
        <v>855</v>
      </c>
      <c r="AC178" s="4">
        <v>57</v>
      </c>
      <c r="AD178" s="4">
        <v>5.63</v>
      </c>
      <c r="AE178" s="4">
        <v>0.13</v>
      </c>
      <c r="AF178" s="4">
        <v>990</v>
      </c>
      <c r="AG178" s="4">
        <v>-13</v>
      </c>
      <c r="AH178" s="4">
        <v>16.198801</v>
      </c>
      <c r="AI178" s="4">
        <v>30</v>
      </c>
      <c r="AJ178" s="4">
        <v>189</v>
      </c>
      <c r="AK178" s="4">
        <v>138</v>
      </c>
      <c r="AL178" s="4">
        <v>2.8</v>
      </c>
      <c r="AM178" s="4">
        <v>195</v>
      </c>
      <c r="AN178" s="4" t="s">
        <v>155</v>
      </c>
      <c r="AO178" s="4">
        <v>2</v>
      </c>
      <c r="AP178" s="5">
        <v>0.67903935185185194</v>
      </c>
      <c r="AQ178" s="4">
        <v>47.160902</v>
      </c>
      <c r="AR178" s="4">
        <v>-88.490532999999999</v>
      </c>
      <c r="AS178" s="4">
        <v>309.60000000000002</v>
      </c>
      <c r="AT178" s="4">
        <v>37.299999999999997</v>
      </c>
      <c r="AU178" s="4">
        <v>12</v>
      </c>
      <c r="AV178" s="4">
        <v>10</v>
      </c>
      <c r="AW178" s="4" t="s">
        <v>208</v>
      </c>
      <c r="AX178" s="4">
        <v>1.4</v>
      </c>
      <c r="AY178" s="4">
        <v>1</v>
      </c>
      <c r="AZ178" s="4">
        <v>2.6</v>
      </c>
      <c r="BA178" s="4">
        <v>14.023</v>
      </c>
      <c r="BB178" s="4">
        <v>17.2</v>
      </c>
      <c r="BC178" s="4">
        <v>1.23</v>
      </c>
      <c r="BD178" s="4">
        <v>11.679</v>
      </c>
      <c r="BE178" s="4">
        <v>3033.3180000000002</v>
      </c>
      <c r="BF178" s="4">
        <v>0.47299999999999998</v>
      </c>
      <c r="BG178" s="4">
        <v>21.440999999999999</v>
      </c>
      <c r="BH178" s="4">
        <v>0.45900000000000002</v>
      </c>
      <c r="BI178" s="4">
        <v>21.901</v>
      </c>
      <c r="BJ178" s="4">
        <v>16.169</v>
      </c>
      <c r="BK178" s="4">
        <v>0.34599999999999997</v>
      </c>
      <c r="BL178" s="4">
        <v>16.515999999999998</v>
      </c>
      <c r="BM178" s="4">
        <v>0.14360000000000001</v>
      </c>
      <c r="BQ178" s="4">
        <v>593.65</v>
      </c>
      <c r="BR178" s="4">
        <v>0.24398800000000001</v>
      </c>
      <c r="BS178" s="4">
        <v>-5</v>
      </c>
      <c r="BT178" s="4">
        <v>0.36559599999999998</v>
      </c>
      <c r="BU178" s="4">
        <v>5.9624569999999997</v>
      </c>
      <c r="BV178" s="4">
        <v>7.3850470000000001</v>
      </c>
    </row>
    <row r="179" spans="1:74" x14ac:dyDescent="0.25">
      <c r="A179" s="2">
        <v>42068</v>
      </c>
      <c r="B179" s="3">
        <v>1.2449074074074072E-2</v>
      </c>
      <c r="C179" s="4">
        <v>12.141999999999999</v>
      </c>
      <c r="D179" s="4">
        <v>3.0000000000000001E-3</v>
      </c>
      <c r="E179" s="4">
        <v>30</v>
      </c>
      <c r="F179" s="4">
        <v>763.5</v>
      </c>
      <c r="G179" s="4">
        <v>17.7</v>
      </c>
      <c r="H179" s="4">
        <v>14.3</v>
      </c>
      <c r="J179" s="4">
        <v>3.3</v>
      </c>
      <c r="K179" s="4">
        <v>0.89629999999999999</v>
      </c>
      <c r="L179" s="4">
        <v>10.882400000000001</v>
      </c>
      <c r="M179" s="4">
        <v>2.7000000000000001E-3</v>
      </c>
      <c r="N179" s="4">
        <v>684.32719999999995</v>
      </c>
      <c r="O179" s="4">
        <v>15.863799999999999</v>
      </c>
      <c r="P179" s="4">
        <v>700.2</v>
      </c>
      <c r="Q179" s="4">
        <v>516.10119999999995</v>
      </c>
      <c r="R179" s="4">
        <v>11.964</v>
      </c>
      <c r="S179" s="4">
        <v>528.1</v>
      </c>
      <c r="T179" s="4">
        <v>14.3238</v>
      </c>
      <c r="W179" s="4">
        <v>0</v>
      </c>
      <c r="X179" s="4">
        <v>2.9575999999999998</v>
      </c>
      <c r="Y179" s="4">
        <v>11.9</v>
      </c>
      <c r="Z179" s="4">
        <v>888</v>
      </c>
      <c r="AA179" s="4">
        <v>917</v>
      </c>
      <c r="AB179" s="4">
        <v>855</v>
      </c>
      <c r="AC179" s="4">
        <v>57.2</v>
      </c>
      <c r="AD179" s="4">
        <v>5.65</v>
      </c>
      <c r="AE179" s="4">
        <v>0.13</v>
      </c>
      <c r="AF179" s="4">
        <v>990</v>
      </c>
      <c r="AG179" s="4">
        <v>-13</v>
      </c>
      <c r="AH179" s="4">
        <v>16.800805</v>
      </c>
      <c r="AI179" s="4">
        <v>30</v>
      </c>
      <c r="AJ179" s="4">
        <v>189</v>
      </c>
      <c r="AK179" s="4">
        <v>138</v>
      </c>
      <c r="AL179" s="4">
        <v>2.9</v>
      </c>
      <c r="AM179" s="4">
        <v>195</v>
      </c>
      <c r="AN179" s="4" t="s">
        <v>155</v>
      </c>
      <c r="AO179" s="4">
        <v>2</v>
      </c>
      <c r="AP179" s="5">
        <v>0.67903935185185194</v>
      </c>
      <c r="AQ179" s="4">
        <v>47.160753999999997</v>
      </c>
      <c r="AR179" s="4">
        <v>-88.490489999999994</v>
      </c>
      <c r="AS179" s="4">
        <v>308.8</v>
      </c>
      <c r="AT179" s="4">
        <v>37.299999999999997</v>
      </c>
      <c r="AU179" s="4">
        <v>12</v>
      </c>
      <c r="AV179" s="4">
        <v>10</v>
      </c>
      <c r="AW179" s="4" t="s">
        <v>208</v>
      </c>
      <c r="AX179" s="4">
        <v>1.4</v>
      </c>
      <c r="AY179" s="4">
        <v>1</v>
      </c>
      <c r="AZ179" s="4">
        <v>2.6</v>
      </c>
      <c r="BA179" s="4">
        <v>14.023</v>
      </c>
      <c r="BB179" s="4">
        <v>17.34</v>
      </c>
      <c r="BC179" s="4">
        <v>1.24</v>
      </c>
      <c r="BD179" s="4">
        <v>11.574999999999999</v>
      </c>
      <c r="BE179" s="4">
        <v>3033.4290000000001</v>
      </c>
      <c r="BF179" s="4">
        <v>0.47699999999999998</v>
      </c>
      <c r="BG179" s="4">
        <v>19.975999999999999</v>
      </c>
      <c r="BH179" s="4">
        <v>0.46300000000000002</v>
      </c>
      <c r="BI179" s="4">
        <v>20.439</v>
      </c>
      <c r="BJ179" s="4">
        <v>15.065</v>
      </c>
      <c r="BK179" s="4">
        <v>0.34899999999999998</v>
      </c>
      <c r="BL179" s="4">
        <v>15.414999999999999</v>
      </c>
      <c r="BM179" s="4">
        <v>0.13200000000000001</v>
      </c>
      <c r="BQ179" s="4">
        <v>599.452</v>
      </c>
      <c r="BR179" s="4">
        <v>0.24443100000000001</v>
      </c>
      <c r="BS179" s="4">
        <v>-5</v>
      </c>
      <c r="BT179" s="4">
        <v>0.36799999999999999</v>
      </c>
      <c r="BU179" s="4">
        <v>5.9732719999999997</v>
      </c>
      <c r="BV179" s="4">
        <v>7.4336000000000002</v>
      </c>
    </row>
    <row r="180" spans="1:74" x14ac:dyDescent="0.25">
      <c r="A180" s="2">
        <v>42068</v>
      </c>
      <c r="B180" s="3">
        <v>1.246064814814815E-2</v>
      </c>
      <c r="C180" s="4">
        <v>11.837</v>
      </c>
      <c r="D180" s="4">
        <v>3.3E-3</v>
      </c>
      <c r="E180" s="4">
        <v>33.235053000000001</v>
      </c>
      <c r="F180" s="4">
        <v>711.4</v>
      </c>
      <c r="G180" s="4">
        <v>17.7</v>
      </c>
      <c r="H180" s="4">
        <v>0.4</v>
      </c>
      <c r="J180" s="4">
        <v>3.3</v>
      </c>
      <c r="K180" s="4">
        <v>0.89870000000000005</v>
      </c>
      <c r="L180" s="4">
        <v>10.638199999999999</v>
      </c>
      <c r="M180" s="4">
        <v>3.0000000000000001E-3</v>
      </c>
      <c r="N180" s="4">
        <v>639.32389999999998</v>
      </c>
      <c r="O180" s="4">
        <v>15.9069</v>
      </c>
      <c r="P180" s="4">
        <v>655.20000000000005</v>
      </c>
      <c r="Q180" s="4">
        <v>482.29419999999999</v>
      </c>
      <c r="R180" s="4">
        <v>11.9999</v>
      </c>
      <c r="S180" s="4">
        <v>494.3</v>
      </c>
      <c r="T180" s="4">
        <v>0.3916</v>
      </c>
      <c r="W180" s="4">
        <v>0</v>
      </c>
      <c r="X180" s="4">
        <v>2.9657</v>
      </c>
      <c r="Y180" s="4">
        <v>11.8</v>
      </c>
      <c r="Z180" s="4">
        <v>887</v>
      </c>
      <c r="AA180" s="4">
        <v>919</v>
      </c>
      <c r="AB180" s="4">
        <v>856</v>
      </c>
      <c r="AC180" s="4">
        <v>58</v>
      </c>
      <c r="AD180" s="4">
        <v>5.73</v>
      </c>
      <c r="AE180" s="4">
        <v>0.13</v>
      </c>
      <c r="AF180" s="4">
        <v>990</v>
      </c>
      <c r="AG180" s="4">
        <v>-13</v>
      </c>
      <c r="AH180" s="4">
        <v>16</v>
      </c>
      <c r="AI180" s="4">
        <v>30</v>
      </c>
      <c r="AJ180" s="4">
        <v>189</v>
      </c>
      <c r="AK180" s="4">
        <v>138</v>
      </c>
      <c r="AL180" s="4">
        <v>3</v>
      </c>
      <c r="AM180" s="4">
        <v>195</v>
      </c>
      <c r="AN180" s="4" t="s">
        <v>155</v>
      </c>
      <c r="AO180" s="4">
        <v>2</v>
      </c>
      <c r="AP180" s="5">
        <v>0.67905092592592586</v>
      </c>
      <c r="AQ180" s="4">
        <v>47.160485000000001</v>
      </c>
      <c r="AR180" s="4">
        <v>-88.490319</v>
      </c>
      <c r="AS180" s="4">
        <v>308</v>
      </c>
      <c r="AT180" s="4">
        <v>37.299999999999997</v>
      </c>
      <c r="AU180" s="4">
        <v>12</v>
      </c>
      <c r="AV180" s="4">
        <v>10</v>
      </c>
      <c r="AW180" s="4" t="s">
        <v>208</v>
      </c>
      <c r="AX180" s="4">
        <v>1.4</v>
      </c>
      <c r="AY180" s="4">
        <v>1</v>
      </c>
      <c r="AZ180" s="4">
        <v>2.6</v>
      </c>
      <c r="BA180" s="4">
        <v>14.023</v>
      </c>
      <c r="BB180" s="4">
        <v>17.760000000000002</v>
      </c>
      <c r="BC180" s="4">
        <v>1.27</v>
      </c>
      <c r="BD180" s="4">
        <v>11.272</v>
      </c>
      <c r="BE180" s="4">
        <v>3033.9720000000002</v>
      </c>
      <c r="BF180" s="4">
        <v>0.54200000000000004</v>
      </c>
      <c r="BG180" s="4">
        <v>19.094000000000001</v>
      </c>
      <c r="BH180" s="4">
        <v>0.47499999999999998</v>
      </c>
      <c r="BI180" s="4">
        <v>19.568999999999999</v>
      </c>
      <c r="BJ180" s="4">
        <v>14.404</v>
      </c>
      <c r="BK180" s="4">
        <v>0.35799999999999998</v>
      </c>
      <c r="BL180" s="4">
        <v>14.763</v>
      </c>
      <c r="BM180" s="4">
        <v>3.7000000000000002E-3</v>
      </c>
      <c r="BQ180" s="4">
        <v>614.99400000000003</v>
      </c>
      <c r="BR180" s="4">
        <v>0.222967</v>
      </c>
      <c r="BS180" s="4">
        <v>-5</v>
      </c>
      <c r="BT180" s="4">
        <v>0.36799999999999999</v>
      </c>
      <c r="BU180" s="4">
        <v>5.4487569999999996</v>
      </c>
      <c r="BV180" s="4">
        <v>7.4336000000000002</v>
      </c>
    </row>
    <row r="181" spans="1:74" x14ac:dyDescent="0.25">
      <c r="A181" s="2">
        <v>42068</v>
      </c>
      <c r="B181" s="3">
        <v>1.2472222222222223E-2</v>
      </c>
      <c r="C181" s="4">
        <v>11.879</v>
      </c>
      <c r="D181" s="4">
        <v>4.0000000000000001E-3</v>
      </c>
      <c r="E181" s="4">
        <v>40</v>
      </c>
      <c r="F181" s="4">
        <v>645.9</v>
      </c>
      <c r="G181" s="4">
        <v>17.7</v>
      </c>
      <c r="H181" s="4">
        <v>31.5</v>
      </c>
      <c r="J181" s="4">
        <v>3.4</v>
      </c>
      <c r="K181" s="4">
        <v>0.89829999999999999</v>
      </c>
      <c r="L181" s="4">
        <v>10.6706</v>
      </c>
      <c r="M181" s="4">
        <v>3.5999999999999999E-3</v>
      </c>
      <c r="N181" s="4">
        <v>580.221</v>
      </c>
      <c r="O181" s="4">
        <v>15.899699999999999</v>
      </c>
      <c r="P181" s="4">
        <v>596.1</v>
      </c>
      <c r="Q181" s="4">
        <v>437.70089999999999</v>
      </c>
      <c r="R181" s="4">
        <v>11.994199999999999</v>
      </c>
      <c r="S181" s="4">
        <v>449.7</v>
      </c>
      <c r="T181" s="4">
        <v>31.535299999999999</v>
      </c>
      <c r="W181" s="4">
        <v>0</v>
      </c>
      <c r="X181" s="4">
        <v>3.0541999999999998</v>
      </c>
      <c r="Y181" s="4">
        <v>11.8</v>
      </c>
      <c r="Z181" s="4">
        <v>890</v>
      </c>
      <c r="AA181" s="4">
        <v>919</v>
      </c>
      <c r="AB181" s="4">
        <v>858</v>
      </c>
      <c r="AC181" s="4">
        <v>58</v>
      </c>
      <c r="AD181" s="4">
        <v>5.72</v>
      </c>
      <c r="AE181" s="4">
        <v>0.13</v>
      </c>
      <c r="AF181" s="4">
        <v>991</v>
      </c>
      <c r="AG181" s="4">
        <v>-13</v>
      </c>
      <c r="AH181" s="4">
        <v>16</v>
      </c>
      <c r="AI181" s="4">
        <v>30</v>
      </c>
      <c r="AJ181" s="4">
        <v>189</v>
      </c>
      <c r="AK181" s="4">
        <v>138</v>
      </c>
      <c r="AL181" s="4">
        <v>2.8</v>
      </c>
      <c r="AM181" s="4">
        <v>195</v>
      </c>
      <c r="AN181" s="4" t="s">
        <v>155</v>
      </c>
      <c r="AO181" s="4">
        <v>2</v>
      </c>
      <c r="AP181" s="5">
        <v>0.67907407407407405</v>
      </c>
      <c r="AQ181" s="4">
        <v>47.160299999999999</v>
      </c>
      <c r="AR181" s="4">
        <v>-88.490454</v>
      </c>
      <c r="AS181" s="4">
        <v>307.2</v>
      </c>
      <c r="AT181" s="4">
        <v>36.799999999999997</v>
      </c>
      <c r="AU181" s="4">
        <v>12</v>
      </c>
      <c r="AV181" s="4">
        <v>10</v>
      </c>
      <c r="AW181" s="4" t="s">
        <v>208</v>
      </c>
      <c r="AX181" s="4">
        <v>1.4</v>
      </c>
      <c r="AY181" s="4">
        <v>1</v>
      </c>
      <c r="AZ181" s="4">
        <v>2.6</v>
      </c>
      <c r="BA181" s="4">
        <v>14.023</v>
      </c>
      <c r="BB181" s="4">
        <v>17.7</v>
      </c>
      <c r="BC181" s="4">
        <v>1.26</v>
      </c>
      <c r="BD181" s="4">
        <v>11.323</v>
      </c>
      <c r="BE181" s="4">
        <v>3032.8789999999999</v>
      </c>
      <c r="BF181" s="4">
        <v>0.65</v>
      </c>
      <c r="BG181" s="4">
        <v>17.27</v>
      </c>
      <c r="BH181" s="4">
        <v>0.47299999999999998</v>
      </c>
      <c r="BI181" s="4">
        <v>17.742999999999999</v>
      </c>
      <c r="BJ181" s="4">
        <v>13.028</v>
      </c>
      <c r="BK181" s="4">
        <v>0.35699999999999998</v>
      </c>
      <c r="BL181" s="4">
        <v>13.385</v>
      </c>
      <c r="BM181" s="4">
        <v>0.2964</v>
      </c>
      <c r="BQ181" s="4">
        <v>631.19000000000005</v>
      </c>
      <c r="BR181" s="4">
        <v>0.25941999999999998</v>
      </c>
      <c r="BS181" s="4">
        <v>-5</v>
      </c>
      <c r="BT181" s="4">
        <v>0.36860799999999999</v>
      </c>
      <c r="BU181" s="4">
        <v>6.3395659999999996</v>
      </c>
      <c r="BV181" s="4">
        <v>7.4458900000000003</v>
      </c>
    </row>
    <row r="182" spans="1:74" x14ac:dyDescent="0.25">
      <c r="A182" s="2">
        <v>42068</v>
      </c>
      <c r="B182" s="3">
        <v>1.2483796296296297E-2</v>
      </c>
      <c r="C182" s="4">
        <v>12</v>
      </c>
      <c r="D182" s="4">
        <v>4.0000000000000001E-3</v>
      </c>
      <c r="E182" s="4">
        <v>40</v>
      </c>
      <c r="F182" s="4">
        <v>562.5</v>
      </c>
      <c r="G182" s="4">
        <v>17.7</v>
      </c>
      <c r="H182" s="4">
        <v>46.7</v>
      </c>
      <c r="J182" s="4">
        <v>3.49</v>
      </c>
      <c r="K182" s="4">
        <v>0.89729999999999999</v>
      </c>
      <c r="L182" s="4">
        <v>10.7676</v>
      </c>
      <c r="M182" s="4">
        <v>3.5999999999999999E-3</v>
      </c>
      <c r="N182" s="4">
        <v>504.74680000000001</v>
      </c>
      <c r="O182" s="4">
        <v>15.8825</v>
      </c>
      <c r="P182" s="4">
        <v>520.6</v>
      </c>
      <c r="Q182" s="4">
        <v>380.76560000000001</v>
      </c>
      <c r="R182" s="4">
        <v>11.981299999999999</v>
      </c>
      <c r="S182" s="4">
        <v>392.7</v>
      </c>
      <c r="T182" s="4">
        <v>46.678600000000003</v>
      </c>
      <c r="W182" s="4">
        <v>0</v>
      </c>
      <c r="X182" s="4">
        <v>3.1356999999999999</v>
      </c>
      <c r="Y182" s="4">
        <v>11.9</v>
      </c>
      <c r="Z182" s="4">
        <v>892</v>
      </c>
      <c r="AA182" s="4">
        <v>922</v>
      </c>
      <c r="AB182" s="4">
        <v>859</v>
      </c>
      <c r="AC182" s="4">
        <v>58</v>
      </c>
      <c r="AD182" s="4">
        <v>5.72</v>
      </c>
      <c r="AE182" s="4">
        <v>0.13</v>
      </c>
      <c r="AF182" s="4">
        <v>991</v>
      </c>
      <c r="AG182" s="4">
        <v>-13</v>
      </c>
      <c r="AH182" s="4">
        <v>16</v>
      </c>
      <c r="AI182" s="4">
        <v>30.201798</v>
      </c>
      <c r="AJ182" s="4">
        <v>189</v>
      </c>
      <c r="AK182" s="4">
        <v>138</v>
      </c>
      <c r="AL182" s="4">
        <v>2.9</v>
      </c>
      <c r="AM182" s="4">
        <v>195</v>
      </c>
      <c r="AN182" s="4" t="s">
        <v>155</v>
      </c>
      <c r="AO182" s="4">
        <v>2</v>
      </c>
      <c r="AP182" s="5">
        <v>0.6790856481481482</v>
      </c>
      <c r="AQ182" s="4">
        <v>47.160291999999998</v>
      </c>
      <c r="AR182" s="4">
        <v>-88.490459999999999</v>
      </c>
      <c r="AS182" s="4">
        <v>307.2</v>
      </c>
      <c r="AT182" s="4">
        <v>34.299999999999997</v>
      </c>
      <c r="AU182" s="4">
        <v>12</v>
      </c>
      <c r="AV182" s="4">
        <v>9</v>
      </c>
      <c r="AW182" s="4" t="s">
        <v>208</v>
      </c>
      <c r="AX182" s="4">
        <v>1.4</v>
      </c>
      <c r="AY182" s="4">
        <v>1</v>
      </c>
      <c r="AZ182" s="4">
        <v>2.6</v>
      </c>
      <c r="BA182" s="4">
        <v>14.023</v>
      </c>
      <c r="BB182" s="4">
        <v>17.53</v>
      </c>
      <c r="BC182" s="4">
        <v>1.25</v>
      </c>
      <c r="BD182" s="4">
        <v>11.443</v>
      </c>
      <c r="BE182" s="4">
        <v>3032.3670000000002</v>
      </c>
      <c r="BF182" s="4">
        <v>0.64300000000000002</v>
      </c>
      <c r="BG182" s="4">
        <v>14.885999999999999</v>
      </c>
      <c r="BH182" s="4">
        <v>0.46800000000000003</v>
      </c>
      <c r="BI182" s="4">
        <v>15.353999999999999</v>
      </c>
      <c r="BJ182" s="4">
        <v>11.228999999999999</v>
      </c>
      <c r="BK182" s="4">
        <v>0.35299999999999998</v>
      </c>
      <c r="BL182" s="4">
        <v>11.583</v>
      </c>
      <c r="BM182" s="4">
        <v>0.43469999999999998</v>
      </c>
      <c r="BQ182" s="4">
        <v>642.08199999999999</v>
      </c>
      <c r="BR182" s="4">
        <v>0.26116600000000001</v>
      </c>
      <c r="BS182" s="4">
        <v>-5</v>
      </c>
      <c r="BT182" s="4">
        <v>0.37079800000000002</v>
      </c>
      <c r="BU182" s="4">
        <v>6.3822400000000004</v>
      </c>
      <c r="BV182" s="4">
        <v>7.4901239999999998</v>
      </c>
    </row>
    <row r="183" spans="1:74" x14ac:dyDescent="0.25">
      <c r="A183" s="2">
        <v>42068</v>
      </c>
      <c r="B183" s="3">
        <v>1.249537037037037E-2</v>
      </c>
      <c r="C183" s="4">
        <v>12.182</v>
      </c>
      <c r="D183" s="4">
        <v>3.2000000000000002E-3</v>
      </c>
      <c r="E183" s="4">
        <v>31.695060000000002</v>
      </c>
      <c r="F183" s="4">
        <v>607.79999999999995</v>
      </c>
      <c r="G183" s="4">
        <v>17.7</v>
      </c>
      <c r="H183" s="4">
        <v>53.7</v>
      </c>
      <c r="J183" s="4">
        <v>3.6</v>
      </c>
      <c r="K183" s="4">
        <v>0.89580000000000004</v>
      </c>
      <c r="L183" s="4">
        <v>10.912599999999999</v>
      </c>
      <c r="M183" s="4">
        <v>2.8E-3</v>
      </c>
      <c r="N183" s="4">
        <v>544.48720000000003</v>
      </c>
      <c r="O183" s="4">
        <v>15.856199999999999</v>
      </c>
      <c r="P183" s="4">
        <v>560.29999999999995</v>
      </c>
      <c r="Q183" s="4">
        <v>410.74439999999998</v>
      </c>
      <c r="R183" s="4">
        <v>11.961399999999999</v>
      </c>
      <c r="S183" s="4">
        <v>422.7</v>
      </c>
      <c r="T183" s="4">
        <v>53.698700000000002</v>
      </c>
      <c r="W183" s="4">
        <v>0</v>
      </c>
      <c r="X183" s="4">
        <v>3.2250000000000001</v>
      </c>
      <c r="Y183" s="4">
        <v>11.8</v>
      </c>
      <c r="Z183" s="4">
        <v>893</v>
      </c>
      <c r="AA183" s="4">
        <v>921</v>
      </c>
      <c r="AB183" s="4">
        <v>858</v>
      </c>
      <c r="AC183" s="4">
        <v>58</v>
      </c>
      <c r="AD183" s="4">
        <v>5.72</v>
      </c>
      <c r="AE183" s="4">
        <v>0.13</v>
      </c>
      <c r="AF183" s="4">
        <v>991</v>
      </c>
      <c r="AG183" s="4">
        <v>-13</v>
      </c>
      <c r="AH183" s="4">
        <v>16</v>
      </c>
      <c r="AI183" s="4">
        <v>30.799201</v>
      </c>
      <c r="AJ183" s="4">
        <v>188.8</v>
      </c>
      <c r="AK183" s="4">
        <v>138</v>
      </c>
      <c r="AL183" s="4">
        <v>2.7</v>
      </c>
      <c r="AM183" s="4">
        <v>195</v>
      </c>
      <c r="AN183" s="4" t="s">
        <v>155</v>
      </c>
      <c r="AO183" s="4">
        <v>2</v>
      </c>
      <c r="AP183" s="5">
        <v>0.6790856481481482</v>
      </c>
      <c r="AQ183" s="4">
        <v>47.160029000000002</v>
      </c>
      <c r="AR183" s="4">
        <v>-88.490409999999997</v>
      </c>
      <c r="AS183" s="4">
        <v>307</v>
      </c>
      <c r="AT183" s="4">
        <v>34.200000000000003</v>
      </c>
      <c r="AU183" s="4">
        <v>12</v>
      </c>
      <c r="AV183" s="4">
        <v>9</v>
      </c>
      <c r="AW183" s="4" t="s">
        <v>202</v>
      </c>
      <c r="AX183" s="4">
        <v>0.82520000000000004</v>
      </c>
      <c r="AY183" s="4">
        <v>1</v>
      </c>
      <c r="AZ183" s="4">
        <v>1.7378</v>
      </c>
      <c r="BA183" s="4">
        <v>14.023</v>
      </c>
      <c r="BB183" s="4">
        <v>17.28</v>
      </c>
      <c r="BC183" s="4">
        <v>1.23</v>
      </c>
      <c r="BD183" s="4">
        <v>11.629</v>
      </c>
      <c r="BE183" s="4">
        <v>3032.261</v>
      </c>
      <c r="BF183" s="4">
        <v>0.502</v>
      </c>
      <c r="BG183" s="4">
        <v>15.843999999999999</v>
      </c>
      <c r="BH183" s="4">
        <v>0.46100000000000002</v>
      </c>
      <c r="BI183" s="4">
        <v>16.305</v>
      </c>
      <c r="BJ183" s="4">
        <v>11.952</v>
      </c>
      <c r="BK183" s="4">
        <v>0.34799999999999998</v>
      </c>
      <c r="BL183" s="4">
        <v>12.3</v>
      </c>
      <c r="BM183" s="4">
        <v>0.49340000000000001</v>
      </c>
      <c r="BQ183" s="4">
        <v>651.57299999999998</v>
      </c>
      <c r="BR183" s="4">
        <v>0.25322899999999998</v>
      </c>
      <c r="BS183" s="4">
        <v>-5</v>
      </c>
      <c r="BT183" s="4">
        <v>0.37040200000000001</v>
      </c>
      <c r="BU183" s="4">
        <v>6.1882780000000004</v>
      </c>
      <c r="BV183" s="4">
        <v>7.4821119999999999</v>
      </c>
    </row>
    <row r="184" spans="1:74" x14ac:dyDescent="0.25">
      <c r="A184" s="2">
        <v>42068</v>
      </c>
      <c r="B184" s="3">
        <v>1.2506944444444446E-2</v>
      </c>
      <c r="C184" s="4">
        <v>12.31</v>
      </c>
      <c r="D184" s="4">
        <v>2.3E-3</v>
      </c>
      <c r="E184" s="4">
        <v>23.257576</v>
      </c>
      <c r="F184" s="4">
        <v>660</v>
      </c>
      <c r="G184" s="4">
        <v>17.7</v>
      </c>
      <c r="H184" s="4">
        <v>52.1</v>
      </c>
      <c r="J184" s="4">
        <v>3.7</v>
      </c>
      <c r="K184" s="4">
        <v>0.89480000000000004</v>
      </c>
      <c r="L184" s="4">
        <v>11.0153</v>
      </c>
      <c r="M184" s="4">
        <v>2.0999999999999999E-3</v>
      </c>
      <c r="N184" s="4">
        <v>590.58609999999999</v>
      </c>
      <c r="O184" s="4">
        <v>15.8384</v>
      </c>
      <c r="P184" s="4">
        <v>606.4</v>
      </c>
      <c r="Q184" s="4">
        <v>445.52</v>
      </c>
      <c r="R184" s="4">
        <v>11.948</v>
      </c>
      <c r="S184" s="4">
        <v>457.5</v>
      </c>
      <c r="T184" s="4">
        <v>52.11</v>
      </c>
      <c r="W184" s="4">
        <v>0</v>
      </c>
      <c r="X184" s="4">
        <v>3.3109000000000002</v>
      </c>
      <c r="Y184" s="4">
        <v>11.9</v>
      </c>
      <c r="Z184" s="4">
        <v>891</v>
      </c>
      <c r="AA184" s="4">
        <v>921</v>
      </c>
      <c r="AB184" s="4">
        <v>857</v>
      </c>
      <c r="AC184" s="4">
        <v>58</v>
      </c>
      <c r="AD184" s="4">
        <v>5.72</v>
      </c>
      <c r="AE184" s="4">
        <v>0.13</v>
      </c>
      <c r="AF184" s="4">
        <v>991</v>
      </c>
      <c r="AG184" s="4">
        <v>-13</v>
      </c>
      <c r="AH184" s="4">
        <v>16.2</v>
      </c>
      <c r="AI184" s="4">
        <v>30.2</v>
      </c>
      <c r="AJ184" s="4">
        <v>188</v>
      </c>
      <c r="AK184" s="4">
        <v>138</v>
      </c>
      <c r="AL184" s="4">
        <v>2.8</v>
      </c>
      <c r="AM184" s="4">
        <v>195</v>
      </c>
      <c r="AN184" s="4" t="s">
        <v>155</v>
      </c>
      <c r="AO184" s="4">
        <v>2</v>
      </c>
      <c r="AP184" s="5">
        <v>0.67910879629629628</v>
      </c>
      <c r="AQ184" s="4">
        <v>47.160017000000003</v>
      </c>
      <c r="AR184" s="4">
        <v>-88.490408000000002</v>
      </c>
      <c r="AS184" s="4">
        <v>307</v>
      </c>
      <c r="AT184" s="4">
        <v>34.9</v>
      </c>
      <c r="AU184" s="4">
        <v>12</v>
      </c>
      <c r="AV184" s="4">
        <v>9</v>
      </c>
      <c r="AW184" s="4" t="s">
        <v>220</v>
      </c>
      <c r="AX184" s="4">
        <v>0.8</v>
      </c>
      <c r="AY184" s="4">
        <v>1</v>
      </c>
      <c r="AZ184" s="4">
        <v>1.7</v>
      </c>
      <c r="BA184" s="4">
        <v>14.023</v>
      </c>
      <c r="BB184" s="4">
        <v>17.11</v>
      </c>
      <c r="BC184" s="4">
        <v>1.22</v>
      </c>
      <c r="BD184" s="4">
        <v>11.753</v>
      </c>
      <c r="BE184" s="4">
        <v>3032.4319999999998</v>
      </c>
      <c r="BF184" s="4">
        <v>0.36499999999999999</v>
      </c>
      <c r="BG184" s="4">
        <v>17.026</v>
      </c>
      <c r="BH184" s="4">
        <v>0.45700000000000002</v>
      </c>
      <c r="BI184" s="4">
        <v>17.483000000000001</v>
      </c>
      <c r="BJ184" s="4">
        <v>12.843999999999999</v>
      </c>
      <c r="BK184" s="4">
        <v>0.34399999999999997</v>
      </c>
      <c r="BL184" s="4">
        <v>13.188000000000001</v>
      </c>
      <c r="BM184" s="4">
        <v>0.47439999999999999</v>
      </c>
      <c r="BQ184" s="4">
        <v>662.72500000000002</v>
      </c>
      <c r="BR184" s="4">
        <v>0.27379999999999999</v>
      </c>
      <c r="BS184" s="4">
        <v>-5</v>
      </c>
      <c r="BT184" s="4">
        <v>0.37159999999999999</v>
      </c>
      <c r="BU184" s="4">
        <v>6.6909869999999998</v>
      </c>
      <c r="BV184" s="4">
        <v>7.5063199999999997</v>
      </c>
    </row>
    <row r="185" spans="1:74" x14ac:dyDescent="0.25">
      <c r="A185" s="2">
        <v>42068</v>
      </c>
      <c r="B185" s="3">
        <v>1.2518518518518519E-2</v>
      </c>
      <c r="C185" s="4">
        <v>12.3</v>
      </c>
      <c r="D185" s="4">
        <v>2E-3</v>
      </c>
      <c r="E185" s="4">
        <v>20</v>
      </c>
      <c r="F185" s="4">
        <v>757.9</v>
      </c>
      <c r="G185" s="4">
        <v>17.7</v>
      </c>
      <c r="H185" s="4">
        <v>18.100000000000001</v>
      </c>
      <c r="J185" s="4">
        <v>3.7</v>
      </c>
      <c r="K185" s="4">
        <v>0.89490000000000003</v>
      </c>
      <c r="L185" s="4">
        <v>11.007</v>
      </c>
      <c r="M185" s="4">
        <v>1.8E-3</v>
      </c>
      <c r="N185" s="4">
        <v>678.28</v>
      </c>
      <c r="O185" s="4">
        <v>15.839600000000001</v>
      </c>
      <c r="P185" s="4">
        <v>694.1</v>
      </c>
      <c r="Q185" s="4">
        <v>511.6737</v>
      </c>
      <c r="R185" s="4">
        <v>11.9489</v>
      </c>
      <c r="S185" s="4">
        <v>523.6</v>
      </c>
      <c r="T185" s="4">
        <v>18.104800000000001</v>
      </c>
      <c r="W185" s="4">
        <v>0</v>
      </c>
      <c r="X185" s="4">
        <v>3.3111000000000002</v>
      </c>
      <c r="Y185" s="4">
        <v>11.9</v>
      </c>
      <c r="Z185" s="4">
        <v>888</v>
      </c>
      <c r="AA185" s="4">
        <v>919</v>
      </c>
      <c r="AB185" s="4">
        <v>855</v>
      </c>
      <c r="AC185" s="4">
        <v>58</v>
      </c>
      <c r="AD185" s="4">
        <v>5.72</v>
      </c>
      <c r="AE185" s="4">
        <v>0.13</v>
      </c>
      <c r="AF185" s="4">
        <v>991</v>
      </c>
      <c r="AG185" s="4">
        <v>-13</v>
      </c>
      <c r="AH185" s="4">
        <v>16.8002</v>
      </c>
      <c r="AI185" s="4">
        <v>31</v>
      </c>
      <c r="AJ185" s="4">
        <v>188</v>
      </c>
      <c r="AK185" s="4">
        <v>138</v>
      </c>
      <c r="AL185" s="4">
        <v>2.6</v>
      </c>
      <c r="AM185" s="4">
        <v>195</v>
      </c>
      <c r="AN185" s="4" t="s">
        <v>155</v>
      </c>
      <c r="AO185" s="4">
        <v>2</v>
      </c>
      <c r="AP185" s="5">
        <v>0.67910879629629628</v>
      </c>
      <c r="AQ185" s="4">
        <v>47.159765999999998</v>
      </c>
      <c r="AR185" s="4">
        <v>-88.490215000000006</v>
      </c>
      <c r="AS185" s="4">
        <v>306.7</v>
      </c>
      <c r="AT185" s="4">
        <v>36.799999999999997</v>
      </c>
      <c r="AU185" s="4">
        <v>12</v>
      </c>
      <c r="AV185" s="4">
        <v>9</v>
      </c>
      <c r="AW185" s="4" t="s">
        <v>220</v>
      </c>
      <c r="AX185" s="4">
        <v>1.3748</v>
      </c>
      <c r="AY185" s="4">
        <v>1.0958000000000001</v>
      </c>
      <c r="AZ185" s="4">
        <v>2.4664000000000001</v>
      </c>
      <c r="BA185" s="4">
        <v>14.023</v>
      </c>
      <c r="BB185" s="4">
        <v>17.13</v>
      </c>
      <c r="BC185" s="4">
        <v>1.22</v>
      </c>
      <c r="BD185" s="4">
        <v>11.744999999999999</v>
      </c>
      <c r="BE185" s="4">
        <v>3033.4589999999998</v>
      </c>
      <c r="BF185" s="4">
        <v>0.314</v>
      </c>
      <c r="BG185" s="4">
        <v>19.576000000000001</v>
      </c>
      <c r="BH185" s="4">
        <v>0.45700000000000002</v>
      </c>
      <c r="BI185" s="4">
        <v>20.033000000000001</v>
      </c>
      <c r="BJ185" s="4">
        <v>14.766999999999999</v>
      </c>
      <c r="BK185" s="4">
        <v>0.34499999999999997</v>
      </c>
      <c r="BL185" s="4">
        <v>15.112</v>
      </c>
      <c r="BM185" s="4">
        <v>0.16500000000000001</v>
      </c>
      <c r="BQ185" s="4">
        <v>663.5</v>
      </c>
      <c r="BR185" s="4">
        <v>0.23360700000000001</v>
      </c>
      <c r="BS185" s="4">
        <v>-5</v>
      </c>
      <c r="BT185" s="4">
        <v>0.37</v>
      </c>
      <c r="BU185" s="4">
        <v>5.70878</v>
      </c>
      <c r="BV185" s="4">
        <v>7.4740000000000002</v>
      </c>
    </row>
    <row r="186" spans="1:74" x14ac:dyDescent="0.25">
      <c r="A186" s="2">
        <v>42068</v>
      </c>
      <c r="B186" s="3">
        <v>1.2530092592592593E-2</v>
      </c>
      <c r="C186" s="4">
        <v>12.241</v>
      </c>
      <c r="D186" s="4">
        <v>2.3E-3</v>
      </c>
      <c r="E186" s="4">
        <v>23.276423000000001</v>
      </c>
      <c r="F186" s="4">
        <v>776.9</v>
      </c>
      <c r="G186" s="4">
        <v>27.8</v>
      </c>
      <c r="H186" s="4">
        <v>24</v>
      </c>
      <c r="J186" s="4">
        <v>3.7</v>
      </c>
      <c r="K186" s="4">
        <v>0.89529999999999998</v>
      </c>
      <c r="L186" s="4">
        <v>10.960100000000001</v>
      </c>
      <c r="M186" s="4">
        <v>2.0999999999999999E-3</v>
      </c>
      <c r="N186" s="4">
        <v>695.59130000000005</v>
      </c>
      <c r="O186" s="4">
        <v>24.9133</v>
      </c>
      <c r="P186" s="4">
        <v>720.5</v>
      </c>
      <c r="Q186" s="4">
        <v>524.73270000000002</v>
      </c>
      <c r="R186" s="4">
        <v>18.793900000000001</v>
      </c>
      <c r="S186" s="4">
        <v>543.5</v>
      </c>
      <c r="T186" s="4">
        <v>24.012599999999999</v>
      </c>
      <c r="W186" s="4">
        <v>0</v>
      </c>
      <c r="X186" s="4">
        <v>3.3127</v>
      </c>
      <c r="Y186" s="4">
        <v>11.9</v>
      </c>
      <c r="Z186" s="4">
        <v>887</v>
      </c>
      <c r="AA186" s="4">
        <v>920</v>
      </c>
      <c r="AB186" s="4">
        <v>856</v>
      </c>
      <c r="AC186" s="4">
        <v>58</v>
      </c>
      <c r="AD186" s="4">
        <v>5.72</v>
      </c>
      <c r="AE186" s="4">
        <v>0.13</v>
      </c>
      <c r="AF186" s="4">
        <v>991</v>
      </c>
      <c r="AG186" s="4">
        <v>-13</v>
      </c>
      <c r="AH186" s="4">
        <v>16.199199</v>
      </c>
      <c r="AI186" s="4">
        <v>30.800801</v>
      </c>
      <c r="AJ186" s="4">
        <v>188.2</v>
      </c>
      <c r="AK186" s="4">
        <v>138</v>
      </c>
      <c r="AL186" s="4">
        <v>2.5</v>
      </c>
      <c r="AM186" s="4">
        <v>195</v>
      </c>
      <c r="AN186" s="4" t="s">
        <v>155</v>
      </c>
      <c r="AO186" s="4">
        <v>2</v>
      </c>
      <c r="AP186" s="5">
        <v>0.67913194444444447</v>
      </c>
      <c r="AQ186" s="4">
        <v>47.159644999999998</v>
      </c>
      <c r="AR186" s="4">
        <v>-88.490065999999999</v>
      </c>
      <c r="AS186" s="4">
        <v>306.7</v>
      </c>
      <c r="AT186" s="4">
        <v>37.299999999999997</v>
      </c>
      <c r="AU186" s="4">
        <v>12</v>
      </c>
      <c r="AV186" s="4">
        <v>9</v>
      </c>
      <c r="AW186" s="4" t="s">
        <v>220</v>
      </c>
      <c r="AX186" s="4">
        <v>1.4</v>
      </c>
      <c r="AY186" s="4">
        <v>1.1000000000000001</v>
      </c>
      <c r="AZ186" s="4">
        <v>2.5</v>
      </c>
      <c r="BA186" s="4">
        <v>14.023</v>
      </c>
      <c r="BB186" s="4">
        <v>17.2</v>
      </c>
      <c r="BC186" s="4">
        <v>1.23</v>
      </c>
      <c r="BD186" s="4">
        <v>11.691000000000001</v>
      </c>
      <c r="BE186" s="4">
        <v>3033.2559999999999</v>
      </c>
      <c r="BF186" s="4">
        <v>0.36699999999999999</v>
      </c>
      <c r="BG186" s="4">
        <v>20.16</v>
      </c>
      <c r="BH186" s="4">
        <v>0.72199999999999998</v>
      </c>
      <c r="BI186" s="4">
        <v>20.882000000000001</v>
      </c>
      <c r="BJ186" s="4">
        <v>15.208</v>
      </c>
      <c r="BK186" s="4">
        <v>0.54500000000000004</v>
      </c>
      <c r="BL186" s="4">
        <v>15.753</v>
      </c>
      <c r="BM186" s="4">
        <v>0.2198</v>
      </c>
      <c r="BQ186" s="4">
        <v>666.61699999999996</v>
      </c>
      <c r="BR186" s="4">
        <v>0.20818300000000001</v>
      </c>
      <c r="BS186" s="4">
        <v>-5</v>
      </c>
      <c r="BT186" s="4">
        <v>0.37</v>
      </c>
      <c r="BU186" s="4">
        <v>5.0874769999999998</v>
      </c>
      <c r="BV186" s="4">
        <v>7.4740000000000002</v>
      </c>
    </row>
    <row r="187" spans="1:74" x14ac:dyDescent="0.25">
      <c r="A187" s="2">
        <v>42068</v>
      </c>
      <c r="B187" s="3">
        <v>1.2541666666666666E-2</v>
      </c>
      <c r="C187" s="4">
        <v>12.223000000000001</v>
      </c>
      <c r="D187" s="4">
        <v>3.0000000000000001E-3</v>
      </c>
      <c r="E187" s="4">
        <v>30</v>
      </c>
      <c r="F187" s="4">
        <v>638.9</v>
      </c>
      <c r="G187" s="4">
        <v>30.3</v>
      </c>
      <c r="H187" s="4">
        <v>18.399999999999999</v>
      </c>
      <c r="J187" s="4">
        <v>3.7</v>
      </c>
      <c r="K187" s="4">
        <v>0.89549999999999996</v>
      </c>
      <c r="L187" s="4">
        <v>10.9457</v>
      </c>
      <c r="M187" s="4">
        <v>2.7000000000000001E-3</v>
      </c>
      <c r="N187" s="4">
        <v>572.08920000000001</v>
      </c>
      <c r="O187" s="4">
        <v>27.152899999999999</v>
      </c>
      <c r="P187" s="4">
        <v>599.20000000000005</v>
      </c>
      <c r="Q187" s="4">
        <v>431.56659999999999</v>
      </c>
      <c r="R187" s="4">
        <v>20.4833</v>
      </c>
      <c r="S187" s="4">
        <v>452</v>
      </c>
      <c r="T187" s="4">
        <v>18.361899999999999</v>
      </c>
      <c r="W187" s="4">
        <v>0</v>
      </c>
      <c r="X187" s="4">
        <v>3.3132999999999999</v>
      </c>
      <c r="Y187" s="4">
        <v>11.9</v>
      </c>
      <c r="Z187" s="4">
        <v>889</v>
      </c>
      <c r="AA187" s="4">
        <v>918</v>
      </c>
      <c r="AB187" s="4">
        <v>855</v>
      </c>
      <c r="AC187" s="4">
        <v>58</v>
      </c>
      <c r="AD187" s="4">
        <v>5.72</v>
      </c>
      <c r="AE187" s="4">
        <v>0.13</v>
      </c>
      <c r="AF187" s="4">
        <v>991</v>
      </c>
      <c r="AG187" s="4">
        <v>-13</v>
      </c>
      <c r="AH187" s="4">
        <v>17</v>
      </c>
      <c r="AI187" s="4">
        <v>30</v>
      </c>
      <c r="AJ187" s="4">
        <v>188.8</v>
      </c>
      <c r="AK187" s="4">
        <v>138</v>
      </c>
      <c r="AL187" s="4">
        <v>2.5</v>
      </c>
      <c r="AM187" s="4">
        <v>195</v>
      </c>
      <c r="AN187" s="4" t="s">
        <v>155</v>
      </c>
      <c r="AO187" s="4">
        <v>2</v>
      </c>
      <c r="AP187" s="5">
        <v>0.67914351851851851</v>
      </c>
      <c r="AQ187" s="4">
        <v>47.159540999999997</v>
      </c>
      <c r="AR187" s="4">
        <v>-88.489908999999997</v>
      </c>
      <c r="AS187" s="4">
        <v>306.89999999999998</v>
      </c>
      <c r="AT187" s="4">
        <v>37.1</v>
      </c>
      <c r="AU187" s="4">
        <v>12</v>
      </c>
      <c r="AV187" s="4">
        <v>10</v>
      </c>
      <c r="AW187" s="4" t="s">
        <v>208</v>
      </c>
      <c r="AX187" s="4">
        <v>1.4</v>
      </c>
      <c r="AY187" s="4">
        <v>1.1000000000000001</v>
      </c>
      <c r="AZ187" s="4">
        <v>2.5</v>
      </c>
      <c r="BA187" s="4">
        <v>14.023</v>
      </c>
      <c r="BB187" s="4">
        <v>17.23</v>
      </c>
      <c r="BC187" s="4">
        <v>1.23</v>
      </c>
      <c r="BD187" s="4">
        <v>11.673</v>
      </c>
      <c r="BE187" s="4">
        <v>3033.259</v>
      </c>
      <c r="BF187" s="4">
        <v>0.47399999999999998</v>
      </c>
      <c r="BG187" s="4">
        <v>16.602</v>
      </c>
      <c r="BH187" s="4">
        <v>0.78800000000000003</v>
      </c>
      <c r="BI187" s="4">
        <v>17.39</v>
      </c>
      <c r="BJ187" s="4">
        <v>12.523999999999999</v>
      </c>
      <c r="BK187" s="4">
        <v>0.59399999999999997</v>
      </c>
      <c r="BL187" s="4">
        <v>13.119</v>
      </c>
      <c r="BM187" s="4">
        <v>0.16830000000000001</v>
      </c>
      <c r="BQ187" s="4">
        <v>667.60799999999995</v>
      </c>
      <c r="BR187" s="4">
        <v>0.22459999999999999</v>
      </c>
      <c r="BS187" s="4">
        <v>-5</v>
      </c>
      <c r="BT187" s="4">
        <v>0.36959999999999998</v>
      </c>
      <c r="BU187" s="4">
        <v>5.4886629999999998</v>
      </c>
      <c r="BV187" s="4">
        <v>7.4659199999999997</v>
      </c>
    </row>
    <row r="188" spans="1:74" x14ac:dyDescent="0.25">
      <c r="A188" s="2">
        <v>42068</v>
      </c>
      <c r="B188" s="3">
        <v>1.2553240740740742E-2</v>
      </c>
      <c r="C188" s="4">
        <v>11.971</v>
      </c>
      <c r="D188" s="4">
        <v>3.0000000000000001E-3</v>
      </c>
      <c r="E188" s="4">
        <v>30</v>
      </c>
      <c r="F188" s="4">
        <v>511.3</v>
      </c>
      <c r="G188" s="4">
        <v>31.3</v>
      </c>
      <c r="H188" s="4">
        <v>11.2</v>
      </c>
      <c r="J188" s="4">
        <v>3.7</v>
      </c>
      <c r="K188" s="4">
        <v>0.89749999999999996</v>
      </c>
      <c r="L188" s="4">
        <v>10.7445</v>
      </c>
      <c r="M188" s="4">
        <v>2.7000000000000001E-3</v>
      </c>
      <c r="N188" s="4">
        <v>458.85610000000003</v>
      </c>
      <c r="O188" s="4">
        <v>28.104900000000001</v>
      </c>
      <c r="P188" s="4">
        <v>487</v>
      </c>
      <c r="Q188" s="4">
        <v>346.14699999999999</v>
      </c>
      <c r="R188" s="4">
        <v>21.201499999999999</v>
      </c>
      <c r="S188" s="4">
        <v>367.3</v>
      </c>
      <c r="T188" s="4">
        <v>11.1776</v>
      </c>
      <c r="W188" s="4">
        <v>0</v>
      </c>
      <c r="X188" s="4">
        <v>3.3208000000000002</v>
      </c>
      <c r="Y188" s="4">
        <v>11.8</v>
      </c>
      <c r="Z188" s="4">
        <v>890</v>
      </c>
      <c r="AA188" s="4">
        <v>920</v>
      </c>
      <c r="AB188" s="4">
        <v>854</v>
      </c>
      <c r="AC188" s="4">
        <v>58</v>
      </c>
      <c r="AD188" s="4">
        <v>5.72</v>
      </c>
      <c r="AE188" s="4">
        <v>0.13</v>
      </c>
      <c r="AF188" s="4">
        <v>991</v>
      </c>
      <c r="AG188" s="4">
        <v>-13</v>
      </c>
      <c r="AH188" s="4">
        <v>17</v>
      </c>
      <c r="AI188" s="4">
        <v>30</v>
      </c>
      <c r="AJ188" s="4">
        <v>188</v>
      </c>
      <c r="AK188" s="4">
        <v>138</v>
      </c>
      <c r="AL188" s="4">
        <v>2.6</v>
      </c>
      <c r="AM188" s="4">
        <v>195</v>
      </c>
      <c r="AN188" s="4" t="s">
        <v>155</v>
      </c>
      <c r="AO188" s="4">
        <v>2</v>
      </c>
      <c r="AP188" s="5">
        <v>0.67915509259259255</v>
      </c>
      <c r="AQ188" s="4">
        <v>47.159441000000001</v>
      </c>
      <c r="AR188" s="4">
        <v>-88.489750000000001</v>
      </c>
      <c r="AS188" s="4">
        <v>307</v>
      </c>
      <c r="AT188" s="4">
        <v>36.5</v>
      </c>
      <c r="AU188" s="4">
        <v>12</v>
      </c>
      <c r="AV188" s="4">
        <v>11</v>
      </c>
      <c r="AW188" s="4" t="s">
        <v>208</v>
      </c>
      <c r="AX188" s="4">
        <v>1.4958</v>
      </c>
      <c r="AY188" s="4">
        <v>1.1000000000000001</v>
      </c>
      <c r="AZ188" s="4">
        <v>1.9252</v>
      </c>
      <c r="BA188" s="4">
        <v>14.023</v>
      </c>
      <c r="BB188" s="4">
        <v>17.57</v>
      </c>
      <c r="BC188" s="4">
        <v>1.25</v>
      </c>
      <c r="BD188" s="4">
        <v>11.417999999999999</v>
      </c>
      <c r="BE188" s="4">
        <v>3033.645</v>
      </c>
      <c r="BF188" s="4">
        <v>0.48399999999999999</v>
      </c>
      <c r="BG188" s="4">
        <v>13.567</v>
      </c>
      <c r="BH188" s="4">
        <v>0.83099999999999996</v>
      </c>
      <c r="BI188" s="4">
        <v>14.398</v>
      </c>
      <c r="BJ188" s="4">
        <v>10.234999999999999</v>
      </c>
      <c r="BK188" s="4">
        <v>0.627</v>
      </c>
      <c r="BL188" s="4">
        <v>10.862</v>
      </c>
      <c r="BM188" s="4">
        <v>0.10440000000000001</v>
      </c>
      <c r="BQ188" s="4">
        <v>681.74300000000005</v>
      </c>
      <c r="BR188" s="4">
        <v>0.23100000000000001</v>
      </c>
      <c r="BS188" s="4">
        <v>-5</v>
      </c>
      <c r="BT188" s="4">
        <v>0.36840000000000001</v>
      </c>
      <c r="BU188" s="4">
        <v>5.6450620000000002</v>
      </c>
      <c r="BV188" s="4">
        <v>7.4416799999999999</v>
      </c>
    </row>
    <row r="189" spans="1:74" x14ac:dyDescent="0.25">
      <c r="A189" s="2">
        <v>42068</v>
      </c>
      <c r="B189" s="3">
        <v>1.2564814814814815E-2</v>
      </c>
      <c r="C189" s="4">
        <v>11.747999999999999</v>
      </c>
      <c r="D189" s="4">
        <v>3.8E-3</v>
      </c>
      <c r="E189" s="4">
        <v>38.162751999999998</v>
      </c>
      <c r="F189" s="4">
        <v>521.5</v>
      </c>
      <c r="G189" s="4">
        <v>31.8</v>
      </c>
      <c r="H189" s="4">
        <v>72</v>
      </c>
      <c r="J189" s="4">
        <v>3.6</v>
      </c>
      <c r="K189" s="4">
        <v>0.89929999999999999</v>
      </c>
      <c r="L189" s="4">
        <v>10.5642</v>
      </c>
      <c r="M189" s="4">
        <v>3.3999999999999998E-3</v>
      </c>
      <c r="N189" s="4">
        <v>468.98849999999999</v>
      </c>
      <c r="O189" s="4">
        <v>28.6343</v>
      </c>
      <c r="P189" s="4">
        <v>497.6</v>
      </c>
      <c r="Q189" s="4">
        <v>353.79050000000001</v>
      </c>
      <c r="R189" s="4">
        <v>21.6008</v>
      </c>
      <c r="S189" s="4">
        <v>375.4</v>
      </c>
      <c r="T189" s="4">
        <v>71.965100000000007</v>
      </c>
      <c r="W189" s="4">
        <v>0</v>
      </c>
      <c r="X189" s="4">
        <v>3.2372999999999998</v>
      </c>
      <c r="Y189" s="4">
        <v>11.9</v>
      </c>
      <c r="Z189" s="4">
        <v>893</v>
      </c>
      <c r="AA189" s="4">
        <v>923</v>
      </c>
      <c r="AB189" s="4">
        <v>857</v>
      </c>
      <c r="AC189" s="4">
        <v>58</v>
      </c>
      <c r="AD189" s="4">
        <v>5.72</v>
      </c>
      <c r="AE189" s="4">
        <v>0.13</v>
      </c>
      <c r="AF189" s="4">
        <v>991</v>
      </c>
      <c r="AG189" s="4">
        <v>-13</v>
      </c>
      <c r="AH189" s="4">
        <v>17</v>
      </c>
      <c r="AI189" s="4">
        <v>30</v>
      </c>
      <c r="AJ189" s="4">
        <v>188</v>
      </c>
      <c r="AK189" s="4">
        <v>138</v>
      </c>
      <c r="AL189" s="4">
        <v>2.7</v>
      </c>
      <c r="AM189" s="4">
        <v>195</v>
      </c>
      <c r="AN189" s="4" t="s">
        <v>155</v>
      </c>
      <c r="AO189" s="4">
        <v>2</v>
      </c>
      <c r="AP189" s="5">
        <v>0.6791666666666667</v>
      </c>
      <c r="AQ189" s="4">
        <v>47.159339000000003</v>
      </c>
      <c r="AR189" s="4">
        <v>-88.489598999999998</v>
      </c>
      <c r="AS189" s="4">
        <v>307.10000000000002</v>
      </c>
      <c r="AT189" s="4">
        <v>36.1</v>
      </c>
      <c r="AU189" s="4">
        <v>12</v>
      </c>
      <c r="AV189" s="4">
        <v>10</v>
      </c>
      <c r="AW189" s="4" t="s">
        <v>208</v>
      </c>
      <c r="AX189" s="4">
        <v>1.6916</v>
      </c>
      <c r="AY189" s="4">
        <v>1.0042</v>
      </c>
      <c r="AZ189" s="4">
        <v>2.1873999999999998</v>
      </c>
      <c r="BA189" s="4">
        <v>14.023</v>
      </c>
      <c r="BB189" s="4">
        <v>17.88</v>
      </c>
      <c r="BC189" s="4">
        <v>1.27</v>
      </c>
      <c r="BD189" s="4">
        <v>11.202</v>
      </c>
      <c r="BE189" s="4">
        <v>3031.8560000000002</v>
      </c>
      <c r="BF189" s="4">
        <v>0.627</v>
      </c>
      <c r="BG189" s="4">
        <v>14.095000000000001</v>
      </c>
      <c r="BH189" s="4">
        <v>0.86099999999999999</v>
      </c>
      <c r="BI189" s="4">
        <v>14.956</v>
      </c>
      <c r="BJ189" s="4">
        <v>10.632999999999999</v>
      </c>
      <c r="BK189" s="4">
        <v>0.64900000000000002</v>
      </c>
      <c r="BL189" s="4">
        <v>11.282</v>
      </c>
      <c r="BM189" s="4">
        <v>0.68300000000000005</v>
      </c>
      <c r="BQ189" s="4">
        <v>675.55600000000004</v>
      </c>
      <c r="BR189" s="4">
        <v>0.27144200000000002</v>
      </c>
      <c r="BS189" s="4">
        <v>-5</v>
      </c>
      <c r="BT189" s="4">
        <v>0.37</v>
      </c>
      <c r="BU189" s="4">
        <v>6.6333690000000001</v>
      </c>
      <c r="BV189" s="4">
        <v>7.4740000000000002</v>
      </c>
    </row>
    <row r="190" spans="1:74" x14ac:dyDescent="0.25">
      <c r="A190" s="2">
        <v>42068</v>
      </c>
      <c r="B190" s="3">
        <v>1.2576388888888889E-2</v>
      </c>
      <c r="C190" s="4">
        <v>11.65</v>
      </c>
      <c r="D190" s="4">
        <v>4.5999999999999999E-3</v>
      </c>
      <c r="E190" s="4">
        <v>46.459884000000002</v>
      </c>
      <c r="F190" s="4">
        <v>533.20000000000005</v>
      </c>
      <c r="G190" s="4">
        <v>23</v>
      </c>
      <c r="H190" s="4">
        <v>54.4</v>
      </c>
      <c r="J190" s="4">
        <v>3.6</v>
      </c>
      <c r="K190" s="4">
        <v>0.9</v>
      </c>
      <c r="L190" s="4">
        <v>10.4854</v>
      </c>
      <c r="M190" s="4">
        <v>4.1999999999999997E-3</v>
      </c>
      <c r="N190" s="4">
        <v>479.93220000000002</v>
      </c>
      <c r="O190" s="4">
        <v>20.679600000000001</v>
      </c>
      <c r="P190" s="4">
        <v>500.6</v>
      </c>
      <c r="Q190" s="4">
        <v>362.04610000000002</v>
      </c>
      <c r="R190" s="4">
        <v>15.6</v>
      </c>
      <c r="S190" s="4">
        <v>377.6</v>
      </c>
      <c r="T190" s="4">
        <v>54.426400000000001</v>
      </c>
      <c r="W190" s="4">
        <v>0</v>
      </c>
      <c r="X190" s="4">
        <v>3.2401</v>
      </c>
      <c r="Y190" s="4">
        <v>11.9</v>
      </c>
      <c r="Z190" s="4">
        <v>895</v>
      </c>
      <c r="AA190" s="4">
        <v>927</v>
      </c>
      <c r="AB190" s="4">
        <v>864</v>
      </c>
      <c r="AC190" s="4">
        <v>58</v>
      </c>
      <c r="AD190" s="4">
        <v>5.72</v>
      </c>
      <c r="AE190" s="4">
        <v>0.13</v>
      </c>
      <c r="AF190" s="4">
        <v>991</v>
      </c>
      <c r="AG190" s="4">
        <v>-13</v>
      </c>
      <c r="AH190" s="4">
        <v>16.795204999999999</v>
      </c>
      <c r="AI190" s="4">
        <v>30</v>
      </c>
      <c r="AJ190" s="4">
        <v>188</v>
      </c>
      <c r="AK190" s="4">
        <v>138</v>
      </c>
      <c r="AL190" s="4">
        <v>2.6</v>
      </c>
      <c r="AM190" s="4">
        <v>195</v>
      </c>
      <c r="AN190" s="4" t="s">
        <v>155</v>
      </c>
      <c r="AO190" s="4">
        <v>2</v>
      </c>
      <c r="AP190" s="5">
        <v>0.67917824074074085</v>
      </c>
      <c r="AQ190" s="4">
        <v>47.159236</v>
      </c>
      <c r="AR190" s="4">
        <v>-88.489445000000003</v>
      </c>
      <c r="AS190" s="4">
        <v>307.3</v>
      </c>
      <c r="AT190" s="4">
        <v>36.4</v>
      </c>
      <c r="AU190" s="4">
        <v>12</v>
      </c>
      <c r="AV190" s="4">
        <v>11</v>
      </c>
      <c r="AW190" s="4" t="s">
        <v>208</v>
      </c>
      <c r="AX190" s="4">
        <v>0.93359999999999999</v>
      </c>
      <c r="AY190" s="4">
        <v>1.0958000000000001</v>
      </c>
      <c r="AZ190" s="4">
        <v>2.1042000000000001</v>
      </c>
      <c r="BA190" s="4">
        <v>14.023</v>
      </c>
      <c r="BB190" s="4">
        <v>18.02</v>
      </c>
      <c r="BC190" s="4">
        <v>1.29</v>
      </c>
      <c r="BD190" s="4">
        <v>11.106999999999999</v>
      </c>
      <c r="BE190" s="4">
        <v>3032.2109999999998</v>
      </c>
      <c r="BF190" s="4">
        <v>0.77</v>
      </c>
      <c r="BG190" s="4">
        <v>14.534000000000001</v>
      </c>
      <c r="BH190" s="4">
        <v>0.626</v>
      </c>
      <c r="BI190" s="4">
        <v>15.16</v>
      </c>
      <c r="BJ190" s="4">
        <v>10.964</v>
      </c>
      <c r="BK190" s="4">
        <v>0.47199999999999998</v>
      </c>
      <c r="BL190" s="4">
        <v>11.436999999999999</v>
      </c>
      <c r="BM190" s="4">
        <v>0.52049999999999996</v>
      </c>
      <c r="BQ190" s="4">
        <v>681.29399999999998</v>
      </c>
      <c r="BR190" s="4">
        <v>0.31339699999999998</v>
      </c>
      <c r="BS190" s="4">
        <v>-5</v>
      </c>
      <c r="BT190" s="4">
        <v>0.36958999999999997</v>
      </c>
      <c r="BU190" s="4">
        <v>7.6586290000000004</v>
      </c>
      <c r="BV190" s="4">
        <v>7.4657260000000001</v>
      </c>
    </row>
    <row r="191" spans="1:74" x14ac:dyDescent="0.25">
      <c r="A191" s="2">
        <v>42068</v>
      </c>
      <c r="B191" s="3">
        <v>1.2587962962962962E-2</v>
      </c>
      <c r="C191" s="4">
        <v>11.65</v>
      </c>
      <c r="D191" s="4">
        <v>5.4999999999999997E-3</v>
      </c>
      <c r="E191" s="4">
        <v>54.855688000000001</v>
      </c>
      <c r="F191" s="4">
        <v>548.79999999999995</v>
      </c>
      <c r="G191" s="4">
        <v>20.399999999999999</v>
      </c>
      <c r="H191" s="4">
        <v>68.7</v>
      </c>
      <c r="J191" s="4">
        <v>3.6</v>
      </c>
      <c r="K191" s="4">
        <v>0.9</v>
      </c>
      <c r="L191" s="4">
        <v>10.485300000000001</v>
      </c>
      <c r="M191" s="4">
        <v>4.8999999999999998E-3</v>
      </c>
      <c r="N191" s="4">
        <v>493.92149999999998</v>
      </c>
      <c r="O191" s="4">
        <v>18.380299999999998</v>
      </c>
      <c r="P191" s="4">
        <v>512.29999999999995</v>
      </c>
      <c r="Q191" s="4">
        <v>372.59930000000003</v>
      </c>
      <c r="R191" s="4">
        <v>13.865500000000001</v>
      </c>
      <c r="S191" s="4">
        <v>386.5</v>
      </c>
      <c r="T191" s="4">
        <v>68.729299999999995</v>
      </c>
      <c r="W191" s="4">
        <v>0</v>
      </c>
      <c r="X191" s="4">
        <v>3.2401</v>
      </c>
      <c r="Y191" s="4">
        <v>11.8</v>
      </c>
      <c r="Z191" s="4">
        <v>897</v>
      </c>
      <c r="AA191" s="4">
        <v>931</v>
      </c>
      <c r="AB191" s="4">
        <v>866</v>
      </c>
      <c r="AC191" s="4">
        <v>58</v>
      </c>
      <c r="AD191" s="4">
        <v>5.72</v>
      </c>
      <c r="AE191" s="4">
        <v>0.13</v>
      </c>
      <c r="AF191" s="4">
        <v>991</v>
      </c>
      <c r="AG191" s="4">
        <v>-13</v>
      </c>
      <c r="AH191" s="4">
        <v>16.203796000000001</v>
      </c>
      <c r="AI191" s="4">
        <v>30.203796000000001</v>
      </c>
      <c r="AJ191" s="4">
        <v>188</v>
      </c>
      <c r="AK191" s="4">
        <v>138</v>
      </c>
      <c r="AL191" s="4">
        <v>2.6</v>
      </c>
      <c r="AM191" s="4">
        <v>195</v>
      </c>
      <c r="AN191" s="4" t="s">
        <v>155</v>
      </c>
      <c r="AO191" s="4">
        <v>2</v>
      </c>
      <c r="AP191" s="5">
        <v>0.67918981481481477</v>
      </c>
      <c r="AQ191" s="4">
        <v>47.159126999999998</v>
      </c>
      <c r="AR191" s="4">
        <v>-88.489273999999995</v>
      </c>
      <c r="AS191" s="4">
        <v>307</v>
      </c>
      <c r="AT191" s="4">
        <v>37.9</v>
      </c>
      <c r="AU191" s="4">
        <v>12</v>
      </c>
      <c r="AV191" s="4">
        <v>11</v>
      </c>
      <c r="AW191" s="4" t="s">
        <v>208</v>
      </c>
      <c r="AX191" s="4">
        <v>0.9</v>
      </c>
      <c r="AY191" s="4">
        <v>1.1958</v>
      </c>
      <c r="AZ191" s="4">
        <v>2.1</v>
      </c>
      <c r="BA191" s="4">
        <v>14.023</v>
      </c>
      <c r="BB191" s="4">
        <v>18.02</v>
      </c>
      <c r="BC191" s="4">
        <v>1.28</v>
      </c>
      <c r="BD191" s="4">
        <v>11.108000000000001</v>
      </c>
      <c r="BE191" s="4">
        <v>3031.5770000000002</v>
      </c>
      <c r="BF191" s="4">
        <v>0.90900000000000003</v>
      </c>
      <c r="BG191" s="4">
        <v>14.955</v>
      </c>
      <c r="BH191" s="4">
        <v>0.55700000000000005</v>
      </c>
      <c r="BI191" s="4">
        <v>15.510999999999999</v>
      </c>
      <c r="BJ191" s="4">
        <v>11.282</v>
      </c>
      <c r="BK191" s="4">
        <v>0.42</v>
      </c>
      <c r="BL191" s="4">
        <v>11.701000000000001</v>
      </c>
      <c r="BM191" s="4">
        <v>0.65710000000000002</v>
      </c>
      <c r="BQ191" s="4">
        <v>681.15200000000004</v>
      </c>
      <c r="BR191" s="4">
        <v>0.33927499999999999</v>
      </c>
      <c r="BS191" s="4">
        <v>-5</v>
      </c>
      <c r="BT191" s="4">
        <v>0.368815</v>
      </c>
      <c r="BU191" s="4">
        <v>8.2910260000000005</v>
      </c>
      <c r="BV191" s="4">
        <v>7.4500669999999998</v>
      </c>
    </row>
    <row r="192" spans="1:74" x14ac:dyDescent="0.25">
      <c r="A192" s="2">
        <v>42068</v>
      </c>
      <c r="B192" s="3">
        <v>1.2599537037037039E-2</v>
      </c>
      <c r="C192" s="4">
        <v>11.65</v>
      </c>
      <c r="D192" s="4">
        <v>6.0000000000000001E-3</v>
      </c>
      <c r="E192" s="4">
        <v>60</v>
      </c>
      <c r="F192" s="4">
        <v>553.1</v>
      </c>
      <c r="G192" s="4">
        <v>20.3</v>
      </c>
      <c r="H192" s="4">
        <v>62.2</v>
      </c>
      <c r="J192" s="4">
        <v>3.69</v>
      </c>
      <c r="K192" s="4">
        <v>0.90010000000000001</v>
      </c>
      <c r="L192" s="4">
        <v>10.4857</v>
      </c>
      <c r="M192" s="4">
        <v>5.4000000000000003E-3</v>
      </c>
      <c r="N192" s="4">
        <v>497.82490000000001</v>
      </c>
      <c r="O192" s="4">
        <v>18.2911</v>
      </c>
      <c r="P192" s="4">
        <v>516.1</v>
      </c>
      <c r="Q192" s="4">
        <v>375.54390000000001</v>
      </c>
      <c r="R192" s="4">
        <v>13.7982</v>
      </c>
      <c r="S192" s="4">
        <v>389.3</v>
      </c>
      <c r="T192" s="4">
        <v>62.184199999999997</v>
      </c>
      <c r="W192" s="4">
        <v>0</v>
      </c>
      <c r="X192" s="4">
        <v>3.3245</v>
      </c>
      <c r="Y192" s="4">
        <v>11.9</v>
      </c>
      <c r="Z192" s="4">
        <v>896</v>
      </c>
      <c r="AA192" s="4">
        <v>930</v>
      </c>
      <c r="AB192" s="4">
        <v>864</v>
      </c>
      <c r="AC192" s="4">
        <v>58</v>
      </c>
      <c r="AD192" s="4">
        <v>5.72</v>
      </c>
      <c r="AE192" s="4">
        <v>0.13</v>
      </c>
      <c r="AF192" s="4">
        <v>991</v>
      </c>
      <c r="AG192" s="4">
        <v>-13</v>
      </c>
      <c r="AH192" s="4">
        <v>16.797405000000001</v>
      </c>
      <c r="AI192" s="4">
        <v>31</v>
      </c>
      <c r="AJ192" s="4">
        <v>188.2</v>
      </c>
      <c r="AK192" s="4">
        <v>138</v>
      </c>
      <c r="AL192" s="4">
        <v>2.8</v>
      </c>
      <c r="AM192" s="4">
        <v>195</v>
      </c>
      <c r="AN192" s="4" t="s">
        <v>155</v>
      </c>
      <c r="AO192" s="4">
        <v>2</v>
      </c>
      <c r="AP192" s="5">
        <v>0.67920138888888892</v>
      </c>
      <c r="AQ192" s="4">
        <v>47.159050000000001</v>
      </c>
      <c r="AR192" s="4">
        <v>-88.489058999999997</v>
      </c>
      <c r="AS192" s="4">
        <v>306.89999999999998</v>
      </c>
      <c r="AT192" s="4">
        <v>39.1</v>
      </c>
      <c r="AU192" s="4">
        <v>12</v>
      </c>
      <c r="AV192" s="4">
        <v>11</v>
      </c>
      <c r="AW192" s="4" t="s">
        <v>208</v>
      </c>
      <c r="AX192" s="4">
        <v>1.1874</v>
      </c>
      <c r="AY192" s="4">
        <v>1.0084</v>
      </c>
      <c r="AZ192" s="4">
        <v>2.2915999999999999</v>
      </c>
      <c r="BA192" s="4">
        <v>14.023</v>
      </c>
      <c r="BB192" s="4">
        <v>18.02</v>
      </c>
      <c r="BC192" s="4">
        <v>1.28</v>
      </c>
      <c r="BD192" s="4">
        <v>11.103</v>
      </c>
      <c r="BE192" s="4">
        <v>3031.6320000000001</v>
      </c>
      <c r="BF192" s="4">
        <v>0.99399999999999999</v>
      </c>
      <c r="BG192" s="4">
        <v>15.073</v>
      </c>
      <c r="BH192" s="4">
        <v>0.55400000000000005</v>
      </c>
      <c r="BI192" s="4">
        <v>15.625999999999999</v>
      </c>
      <c r="BJ192" s="4">
        <v>11.37</v>
      </c>
      <c r="BK192" s="4">
        <v>0.41799999999999998</v>
      </c>
      <c r="BL192" s="4">
        <v>11.788</v>
      </c>
      <c r="BM192" s="4">
        <v>0.59450000000000003</v>
      </c>
      <c r="BQ192" s="4">
        <v>698.87199999999996</v>
      </c>
      <c r="BR192" s="4">
        <v>0.31178400000000001</v>
      </c>
      <c r="BS192" s="4">
        <v>-5</v>
      </c>
      <c r="BT192" s="4">
        <v>0.37179699999999999</v>
      </c>
      <c r="BU192" s="4">
        <v>7.6192320000000002</v>
      </c>
      <c r="BV192" s="4">
        <v>7.5103080000000002</v>
      </c>
    </row>
    <row r="193" spans="1:74" x14ac:dyDescent="0.25">
      <c r="A193" s="2">
        <v>42068</v>
      </c>
      <c r="B193" s="3">
        <v>1.2611111111111113E-2</v>
      </c>
      <c r="C193" s="4">
        <v>11.824</v>
      </c>
      <c r="D193" s="4">
        <v>6.6E-3</v>
      </c>
      <c r="E193" s="4">
        <v>66.300246000000001</v>
      </c>
      <c r="F193" s="4">
        <v>550.20000000000005</v>
      </c>
      <c r="G193" s="4">
        <v>17.399999999999999</v>
      </c>
      <c r="H193" s="4">
        <v>40.1</v>
      </c>
      <c r="J193" s="4">
        <v>3.8</v>
      </c>
      <c r="K193" s="4">
        <v>0.89870000000000005</v>
      </c>
      <c r="L193" s="4">
        <v>10.625999999999999</v>
      </c>
      <c r="M193" s="4">
        <v>6.0000000000000001E-3</v>
      </c>
      <c r="N193" s="4">
        <v>494.4683</v>
      </c>
      <c r="O193" s="4">
        <v>15.624000000000001</v>
      </c>
      <c r="P193" s="4">
        <v>510.1</v>
      </c>
      <c r="Q193" s="4">
        <v>373.01179999999999</v>
      </c>
      <c r="R193" s="4">
        <v>11.786300000000001</v>
      </c>
      <c r="S193" s="4">
        <v>384.8</v>
      </c>
      <c r="T193" s="4">
        <v>40.1</v>
      </c>
      <c r="W193" s="4">
        <v>0</v>
      </c>
      <c r="X193" s="4">
        <v>3.4148999999999998</v>
      </c>
      <c r="Y193" s="4">
        <v>11.9</v>
      </c>
      <c r="Z193" s="4">
        <v>895</v>
      </c>
      <c r="AA193" s="4">
        <v>929</v>
      </c>
      <c r="AB193" s="4">
        <v>864</v>
      </c>
      <c r="AC193" s="4">
        <v>58</v>
      </c>
      <c r="AD193" s="4">
        <v>5.72</v>
      </c>
      <c r="AE193" s="4">
        <v>0.13</v>
      </c>
      <c r="AF193" s="4">
        <v>991</v>
      </c>
      <c r="AG193" s="4">
        <v>-13</v>
      </c>
      <c r="AH193" s="4">
        <v>16.200799</v>
      </c>
      <c r="AI193" s="4">
        <v>31</v>
      </c>
      <c r="AJ193" s="4">
        <v>189</v>
      </c>
      <c r="AK193" s="4">
        <v>138.19999999999999</v>
      </c>
      <c r="AL193" s="4">
        <v>2.7</v>
      </c>
      <c r="AM193" s="4">
        <v>195</v>
      </c>
      <c r="AN193" s="4" t="s">
        <v>155</v>
      </c>
      <c r="AO193" s="4">
        <v>1</v>
      </c>
      <c r="AP193" s="5">
        <v>0.67921296296296296</v>
      </c>
      <c r="AQ193" s="4">
        <v>47.158999999999999</v>
      </c>
      <c r="AR193" s="4">
        <v>-88.488825000000006</v>
      </c>
      <c r="AS193" s="4">
        <v>306.8</v>
      </c>
      <c r="AT193" s="4">
        <v>39.799999999999997</v>
      </c>
      <c r="AU193" s="4">
        <v>12</v>
      </c>
      <c r="AV193" s="4">
        <v>11</v>
      </c>
      <c r="AW193" s="4" t="s">
        <v>208</v>
      </c>
      <c r="AX193" s="4">
        <v>1.2958000000000001</v>
      </c>
      <c r="AY193" s="4">
        <v>1</v>
      </c>
      <c r="AZ193" s="4">
        <v>2.2999999999999998</v>
      </c>
      <c r="BA193" s="4">
        <v>14.023</v>
      </c>
      <c r="BB193" s="4">
        <v>17.77</v>
      </c>
      <c r="BC193" s="4">
        <v>1.27</v>
      </c>
      <c r="BD193" s="4">
        <v>11.276999999999999</v>
      </c>
      <c r="BE193" s="4">
        <v>3031.9960000000001</v>
      </c>
      <c r="BF193" s="4">
        <v>1.0820000000000001</v>
      </c>
      <c r="BG193" s="4">
        <v>14.775</v>
      </c>
      <c r="BH193" s="4">
        <v>0.46700000000000003</v>
      </c>
      <c r="BI193" s="4">
        <v>15.242000000000001</v>
      </c>
      <c r="BJ193" s="4">
        <v>11.146000000000001</v>
      </c>
      <c r="BK193" s="4">
        <v>0.35199999999999998</v>
      </c>
      <c r="BL193" s="4">
        <v>11.497999999999999</v>
      </c>
      <c r="BM193" s="4">
        <v>0.37840000000000001</v>
      </c>
      <c r="BQ193" s="4">
        <v>708.49</v>
      </c>
      <c r="BR193" s="4">
        <v>0.31282300000000002</v>
      </c>
      <c r="BS193" s="4">
        <v>-5</v>
      </c>
      <c r="BT193" s="4">
        <v>0.371201</v>
      </c>
      <c r="BU193" s="4">
        <v>7.6446160000000001</v>
      </c>
      <c r="BV193" s="4">
        <v>7.4982559999999996</v>
      </c>
    </row>
    <row r="194" spans="1:74" x14ac:dyDescent="0.25">
      <c r="A194" s="2">
        <v>42068</v>
      </c>
      <c r="B194" s="3">
        <v>1.2622685185185183E-2</v>
      </c>
      <c r="C194" s="4">
        <v>12.114000000000001</v>
      </c>
      <c r="D194" s="4">
        <v>9.9000000000000008E-3</v>
      </c>
      <c r="E194" s="4">
        <v>99.114028000000005</v>
      </c>
      <c r="F194" s="4">
        <v>563.6</v>
      </c>
      <c r="G194" s="4">
        <v>16.8</v>
      </c>
      <c r="H194" s="4">
        <v>66.099999999999994</v>
      </c>
      <c r="J194" s="4">
        <v>3.89</v>
      </c>
      <c r="K194" s="4">
        <v>0.89629999999999999</v>
      </c>
      <c r="L194" s="4">
        <v>10.858000000000001</v>
      </c>
      <c r="M194" s="4">
        <v>8.8999999999999999E-3</v>
      </c>
      <c r="N194" s="4">
        <v>505.16860000000003</v>
      </c>
      <c r="O194" s="4">
        <v>15.057600000000001</v>
      </c>
      <c r="P194" s="4">
        <v>520.20000000000005</v>
      </c>
      <c r="Q194" s="4">
        <v>381.08370000000002</v>
      </c>
      <c r="R194" s="4">
        <v>11.359</v>
      </c>
      <c r="S194" s="4">
        <v>392.4</v>
      </c>
      <c r="T194" s="4">
        <v>66.143299999999996</v>
      </c>
      <c r="W194" s="4">
        <v>0</v>
      </c>
      <c r="X194" s="4">
        <v>3.4897999999999998</v>
      </c>
      <c r="Y194" s="4">
        <v>11.9</v>
      </c>
      <c r="Z194" s="4">
        <v>897</v>
      </c>
      <c r="AA194" s="4">
        <v>931</v>
      </c>
      <c r="AB194" s="4">
        <v>866</v>
      </c>
      <c r="AC194" s="4">
        <v>58</v>
      </c>
      <c r="AD194" s="4">
        <v>5.72</v>
      </c>
      <c r="AE194" s="4">
        <v>0.13</v>
      </c>
      <c r="AF194" s="4">
        <v>991</v>
      </c>
      <c r="AG194" s="4">
        <v>-13</v>
      </c>
      <c r="AH194" s="4">
        <v>17</v>
      </c>
      <c r="AI194" s="4">
        <v>30.8002</v>
      </c>
      <c r="AJ194" s="4">
        <v>189</v>
      </c>
      <c r="AK194" s="4">
        <v>139</v>
      </c>
      <c r="AL194" s="4">
        <v>2.7</v>
      </c>
      <c r="AM194" s="4">
        <v>195</v>
      </c>
      <c r="AN194" s="4" t="s">
        <v>155</v>
      </c>
      <c r="AO194" s="4">
        <v>1</v>
      </c>
      <c r="AP194" s="5">
        <v>0.679224537037037</v>
      </c>
      <c r="AQ194" s="4">
        <v>47.158962000000002</v>
      </c>
      <c r="AR194" s="4">
        <v>-88.488591999999997</v>
      </c>
      <c r="AS194" s="4">
        <v>307</v>
      </c>
      <c r="AT194" s="4">
        <v>40.6</v>
      </c>
      <c r="AU194" s="4">
        <v>12</v>
      </c>
      <c r="AV194" s="4">
        <v>11</v>
      </c>
      <c r="AW194" s="4" t="s">
        <v>208</v>
      </c>
      <c r="AX194" s="4">
        <v>1.0125999999999999</v>
      </c>
      <c r="AY194" s="4">
        <v>1.0958000000000001</v>
      </c>
      <c r="AZ194" s="4">
        <v>2.1084000000000001</v>
      </c>
      <c r="BA194" s="4">
        <v>14.023</v>
      </c>
      <c r="BB194" s="4">
        <v>17.36</v>
      </c>
      <c r="BC194" s="4">
        <v>1.24</v>
      </c>
      <c r="BD194" s="4">
        <v>11.571</v>
      </c>
      <c r="BE194" s="4">
        <v>3030.2649999999999</v>
      </c>
      <c r="BF194" s="4">
        <v>1.5780000000000001</v>
      </c>
      <c r="BG194" s="4">
        <v>14.763999999999999</v>
      </c>
      <c r="BH194" s="4">
        <v>0.44</v>
      </c>
      <c r="BI194" s="4">
        <v>15.204000000000001</v>
      </c>
      <c r="BJ194" s="4">
        <v>11.138</v>
      </c>
      <c r="BK194" s="4">
        <v>0.33200000000000002</v>
      </c>
      <c r="BL194" s="4">
        <v>11.47</v>
      </c>
      <c r="BM194" s="4">
        <v>0.61040000000000005</v>
      </c>
      <c r="BQ194" s="4">
        <v>708.16700000000003</v>
      </c>
      <c r="BR194" s="4">
        <v>0.349387</v>
      </c>
      <c r="BS194" s="4">
        <v>-5</v>
      </c>
      <c r="BT194" s="4">
        <v>0.37180000000000002</v>
      </c>
      <c r="BU194" s="4">
        <v>8.5381350000000005</v>
      </c>
      <c r="BV194" s="4">
        <v>7.510364</v>
      </c>
    </row>
    <row r="195" spans="1:74" x14ac:dyDescent="0.25">
      <c r="A195" s="2">
        <v>42068</v>
      </c>
      <c r="B195" s="3">
        <v>1.2634259259259257E-2</v>
      </c>
      <c r="C195" s="4">
        <v>12.323</v>
      </c>
      <c r="D195" s="4">
        <v>8.3000000000000001E-3</v>
      </c>
      <c r="E195" s="4">
        <v>83.438298000000003</v>
      </c>
      <c r="F195" s="4">
        <v>582.5</v>
      </c>
      <c r="G195" s="4">
        <v>16.8</v>
      </c>
      <c r="H195" s="4">
        <v>44.3</v>
      </c>
      <c r="J195" s="4">
        <v>4</v>
      </c>
      <c r="K195" s="4">
        <v>0.89470000000000005</v>
      </c>
      <c r="L195" s="4">
        <v>11.0251</v>
      </c>
      <c r="M195" s="4">
        <v>7.4999999999999997E-3</v>
      </c>
      <c r="N195" s="4">
        <v>521.10530000000006</v>
      </c>
      <c r="O195" s="4">
        <v>15.0304</v>
      </c>
      <c r="P195" s="4">
        <v>536.1</v>
      </c>
      <c r="Q195" s="4">
        <v>393.10579999999999</v>
      </c>
      <c r="R195" s="4">
        <v>11.3385</v>
      </c>
      <c r="S195" s="4">
        <v>404.4</v>
      </c>
      <c r="T195" s="4">
        <v>44.340499999999999</v>
      </c>
      <c r="W195" s="4">
        <v>0</v>
      </c>
      <c r="X195" s="4">
        <v>3.5787</v>
      </c>
      <c r="Y195" s="4">
        <v>11.9</v>
      </c>
      <c r="Z195" s="4">
        <v>897</v>
      </c>
      <c r="AA195" s="4">
        <v>929</v>
      </c>
      <c r="AB195" s="4">
        <v>866</v>
      </c>
      <c r="AC195" s="4">
        <v>58</v>
      </c>
      <c r="AD195" s="4">
        <v>5.72</v>
      </c>
      <c r="AE195" s="4">
        <v>0.13</v>
      </c>
      <c r="AF195" s="4">
        <v>991</v>
      </c>
      <c r="AG195" s="4">
        <v>-13</v>
      </c>
      <c r="AH195" s="4">
        <v>17</v>
      </c>
      <c r="AI195" s="4">
        <v>30</v>
      </c>
      <c r="AJ195" s="4">
        <v>189</v>
      </c>
      <c r="AK195" s="4">
        <v>139</v>
      </c>
      <c r="AL195" s="4">
        <v>2.7</v>
      </c>
      <c r="AM195" s="4">
        <v>195</v>
      </c>
      <c r="AN195" s="4" t="s">
        <v>155</v>
      </c>
      <c r="AO195" s="4">
        <v>1</v>
      </c>
      <c r="AP195" s="5">
        <v>0.67923611111111104</v>
      </c>
      <c r="AQ195" s="4">
        <v>47.158951999999999</v>
      </c>
      <c r="AR195" s="4">
        <v>-88.488344999999995</v>
      </c>
      <c r="AS195" s="4">
        <v>307.3</v>
      </c>
      <c r="AT195" s="4">
        <v>41.1</v>
      </c>
      <c r="AU195" s="4">
        <v>12</v>
      </c>
      <c r="AV195" s="4">
        <v>11</v>
      </c>
      <c r="AW195" s="4" t="s">
        <v>208</v>
      </c>
      <c r="AX195" s="4">
        <v>1.0958000000000001</v>
      </c>
      <c r="AY195" s="4">
        <v>1.0042</v>
      </c>
      <c r="AZ195" s="4">
        <v>2.1</v>
      </c>
      <c r="BA195" s="4">
        <v>14.023</v>
      </c>
      <c r="BB195" s="4">
        <v>17.079999999999998</v>
      </c>
      <c r="BC195" s="4">
        <v>1.22</v>
      </c>
      <c r="BD195" s="4">
        <v>11.773999999999999</v>
      </c>
      <c r="BE195" s="4">
        <v>3031.1529999999998</v>
      </c>
      <c r="BF195" s="4">
        <v>1.306</v>
      </c>
      <c r="BG195" s="4">
        <v>15.003</v>
      </c>
      <c r="BH195" s="4">
        <v>0.433</v>
      </c>
      <c r="BI195" s="4">
        <v>15.436</v>
      </c>
      <c r="BJ195" s="4">
        <v>11.318</v>
      </c>
      <c r="BK195" s="4">
        <v>0.32600000000000001</v>
      </c>
      <c r="BL195" s="4">
        <v>11.644</v>
      </c>
      <c r="BM195" s="4">
        <v>0.40310000000000001</v>
      </c>
      <c r="BQ195" s="4">
        <v>715.39300000000003</v>
      </c>
      <c r="BR195" s="4">
        <v>0.408578</v>
      </c>
      <c r="BS195" s="4">
        <v>-5</v>
      </c>
      <c r="BT195" s="4">
        <v>0.37060199999999999</v>
      </c>
      <c r="BU195" s="4">
        <v>9.9846149999999998</v>
      </c>
      <c r="BV195" s="4">
        <v>7.4861519999999997</v>
      </c>
    </row>
    <row r="196" spans="1:74" x14ac:dyDescent="0.25">
      <c r="A196" s="2">
        <v>42068</v>
      </c>
      <c r="B196" s="3">
        <v>1.2645833333333334E-2</v>
      </c>
      <c r="C196" s="4">
        <v>12.4</v>
      </c>
      <c r="D196" s="4">
        <v>7.3000000000000001E-3</v>
      </c>
      <c r="E196" s="4">
        <v>73.491028</v>
      </c>
      <c r="F196" s="4">
        <v>607.5</v>
      </c>
      <c r="G196" s="4">
        <v>16.8</v>
      </c>
      <c r="H196" s="4">
        <v>51.5</v>
      </c>
      <c r="J196" s="4">
        <v>4</v>
      </c>
      <c r="K196" s="4">
        <v>0.89410000000000001</v>
      </c>
      <c r="L196" s="4">
        <v>11.0867</v>
      </c>
      <c r="M196" s="4">
        <v>6.6E-3</v>
      </c>
      <c r="N196" s="4">
        <v>543.16070000000002</v>
      </c>
      <c r="O196" s="4">
        <v>15.0207</v>
      </c>
      <c r="P196" s="4">
        <v>558.20000000000005</v>
      </c>
      <c r="Q196" s="4">
        <v>409.74380000000002</v>
      </c>
      <c r="R196" s="4">
        <v>11.331200000000001</v>
      </c>
      <c r="S196" s="4">
        <v>421.1</v>
      </c>
      <c r="T196" s="4">
        <v>51.485900000000001</v>
      </c>
      <c r="W196" s="4">
        <v>0</v>
      </c>
      <c r="X196" s="4">
        <v>3.5764</v>
      </c>
      <c r="Y196" s="4">
        <v>11.8</v>
      </c>
      <c r="Z196" s="4">
        <v>898</v>
      </c>
      <c r="AA196" s="4">
        <v>925</v>
      </c>
      <c r="AB196" s="4">
        <v>865</v>
      </c>
      <c r="AC196" s="4">
        <v>58</v>
      </c>
      <c r="AD196" s="4">
        <v>5.72</v>
      </c>
      <c r="AE196" s="4">
        <v>0.13</v>
      </c>
      <c r="AF196" s="4">
        <v>991</v>
      </c>
      <c r="AG196" s="4">
        <v>-13</v>
      </c>
      <c r="AH196" s="4">
        <v>17</v>
      </c>
      <c r="AI196" s="4">
        <v>30</v>
      </c>
      <c r="AJ196" s="4">
        <v>189</v>
      </c>
      <c r="AK196" s="4">
        <v>139</v>
      </c>
      <c r="AL196" s="4">
        <v>2.8</v>
      </c>
      <c r="AM196" s="4">
        <v>195</v>
      </c>
      <c r="AN196" s="4" t="s">
        <v>155</v>
      </c>
      <c r="AO196" s="4">
        <v>1</v>
      </c>
      <c r="AP196" s="5">
        <v>0.67924768518518519</v>
      </c>
      <c r="AQ196" s="4">
        <v>47.158954999999999</v>
      </c>
      <c r="AR196" s="4">
        <v>-88.488085999999996</v>
      </c>
      <c r="AS196" s="4">
        <v>307.2</v>
      </c>
      <c r="AT196" s="4">
        <v>42.4</v>
      </c>
      <c r="AU196" s="4">
        <v>12</v>
      </c>
      <c r="AV196" s="4">
        <v>11</v>
      </c>
      <c r="AW196" s="4" t="s">
        <v>208</v>
      </c>
      <c r="AX196" s="4">
        <v>1.2916000000000001</v>
      </c>
      <c r="AY196" s="4">
        <v>1.0958000000000001</v>
      </c>
      <c r="AZ196" s="4">
        <v>2.2915999999999999</v>
      </c>
      <c r="BA196" s="4">
        <v>14.023</v>
      </c>
      <c r="BB196" s="4">
        <v>16.989999999999998</v>
      </c>
      <c r="BC196" s="4">
        <v>1.21</v>
      </c>
      <c r="BD196" s="4">
        <v>11.845000000000001</v>
      </c>
      <c r="BE196" s="4">
        <v>3031.16</v>
      </c>
      <c r="BF196" s="4">
        <v>1.143</v>
      </c>
      <c r="BG196" s="4">
        <v>15.551</v>
      </c>
      <c r="BH196" s="4">
        <v>0.43</v>
      </c>
      <c r="BI196" s="4">
        <v>15.981</v>
      </c>
      <c r="BJ196" s="4">
        <v>11.731999999999999</v>
      </c>
      <c r="BK196" s="4">
        <v>0.32400000000000001</v>
      </c>
      <c r="BL196" s="4">
        <v>12.055999999999999</v>
      </c>
      <c r="BM196" s="4">
        <v>0.46550000000000002</v>
      </c>
      <c r="BQ196" s="4">
        <v>710.96100000000001</v>
      </c>
      <c r="BR196" s="4">
        <v>0.41499999999999998</v>
      </c>
      <c r="BS196" s="4">
        <v>-5</v>
      </c>
      <c r="BT196" s="4">
        <v>0.36940000000000001</v>
      </c>
      <c r="BU196" s="4">
        <v>10.141562</v>
      </c>
      <c r="BV196" s="4">
        <v>7.4618799999999998</v>
      </c>
    </row>
    <row r="197" spans="1:74" x14ac:dyDescent="0.25">
      <c r="A197" s="2">
        <v>42068</v>
      </c>
      <c r="B197" s="3">
        <v>1.2657407407407407E-2</v>
      </c>
      <c r="C197" s="4">
        <v>12.337999999999999</v>
      </c>
      <c r="D197" s="4">
        <v>6.4999999999999997E-3</v>
      </c>
      <c r="E197" s="4">
        <v>65.144311999999999</v>
      </c>
      <c r="F197" s="4">
        <v>695.1</v>
      </c>
      <c r="G197" s="4">
        <v>16.8</v>
      </c>
      <c r="H197" s="4">
        <v>49.2</v>
      </c>
      <c r="J197" s="4">
        <v>4</v>
      </c>
      <c r="K197" s="4">
        <v>0.89459999999999995</v>
      </c>
      <c r="L197" s="4">
        <v>11.0381</v>
      </c>
      <c r="M197" s="4">
        <v>5.7999999999999996E-3</v>
      </c>
      <c r="N197" s="4">
        <v>621.86320000000001</v>
      </c>
      <c r="O197" s="4">
        <v>15.0299</v>
      </c>
      <c r="P197" s="4">
        <v>636.9</v>
      </c>
      <c r="Q197" s="4">
        <v>469.1146</v>
      </c>
      <c r="R197" s="4">
        <v>11.338100000000001</v>
      </c>
      <c r="S197" s="4">
        <v>480.5</v>
      </c>
      <c r="T197" s="4">
        <v>49.218000000000004</v>
      </c>
      <c r="W197" s="4">
        <v>0</v>
      </c>
      <c r="X197" s="4">
        <v>3.5785999999999998</v>
      </c>
      <c r="Y197" s="4">
        <v>11.9</v>
      </c>
      <c r="Z197" s="4">
        <v>895</v>
      </c>
      <c r="AA197" s="4">
        <v>923</v>
      </c>
      <c r="AB197" s="4">
        <v>864</v>
      </c>
      <c r="AC197" s="4">
        <v>58</v>
      </c>
      <c r="AD197" s="4">
        <v>5.72</v>
      </c>
      <c r="AE197" s="4">
        <v>0.13</v>
      </c>
      <c r="AF197" s="4">
        <v>991</v>
      </c>
      <c r="AG197" s="4">
        <v>-13</v>
      </c>
      <c r="AH197" s="4">
        <v>17</v>
      </c>
      <c r="AI197" s="4">
        <v>30</v>
      </c>
      <c r="AJ197" s="4">
        <v>189</v>
      </c>
      <c r="AK197" s="4">
        <v>138.80000000000001</v>
      </c>
      <c r="AL197" s="4">
        <v>3</v>
      </c>
      <c r="AM197" s="4">
        <v>195</v>
      </c>
      <c r="AN197" s="4" t="s">
        <v>155</v>
      </c>
      <c r="AO197" s="4">
        <v>1</v>
      </c>
      <c r="AP197" s="5">
        <v>0.67925925925925934</v>
      </c>
      <c r="AQ197" s="4">
        <v>47.158952999999997</v>
      </c>
      <c r="AR197" s="4">
        <v>-88.487812000000005</v>
      </c>
      <c r="AS197" s="4">
        <v>307.10000000000002</v>
      </c>
      <c r="AT197" s="4">
        <v>44.4</v>
      </c>
      <c r="AU197" s="4">
        <v>12</v>
      </c>
      <c r="AV197" s="4">
        <v>11</v>
      </c>
      <c r="AW197" s="4" t="s">
        <v>208</v>
      </c>
      <c r="AX197" s="4">
        <v>1.6832</v>
      </c>
      <c r="AY197" s="4">
        <v>1.0042</v>
      </c>
      <c r="AZ197" s="4">
        <v>2.5874000000000001</v>
      </c>
      <c r="BA197" s="4">
        <v>14.023</v>
      </c>
      <c r="BB197" s="4">
        <v>17.07</v>
      </c>
      <c r="BC197" s="4">
        <v>1.22</v>
      </c>
      <c r="BD197" s="4">
        <v>11.776999999999999</v>
      </c>
      <c r="BE197" s="4">
        <v>3031.4609999999998</v>
      </c>
      <c r="BF197" s="4">
        <v>1.0189999999999999</v>
      </c>
      <c r="BG197" s="4">
        <v>17.885000000000002</v>
      </c>
      <c r="BH197" s="4">
        <v>0.432</v>
      </c>
      <c r="BI197" s="4">
        <v>18.317</v>
      </c>
      <c r="BJ197" s="4">
        <v>13.492000000000001</v>
      </c>
      <c r="BK197" s="4">
        <v>0.32600000000000001</v>
      </c>
      <c r="BL197" s="4">
        <v>13.818</v>
      </c>
      <c r="BM197" s="4">
        <v>0.44700000000000001</v>
      </c>
      <c r="BQ197" s="4">
        <v>714.601</v>
      </c>
      <c r="BR197" s="4">
        <v>0.3362</v>
      </c>
      <c r="BS197" s="4">
        <v>-5</v>
      </c>
      <c r="BT197" s="4">
        <v>0.37040000000000001</v>
      </c>
      <c r="BU197" s="4">
        <v>8.2158870000000004</v>
      </c>
      <c r="BV197" s="4">
        <v>7.4820799999999998</v>
      </c>
    </row>
    <row r="198" spans="1:74" x14ac:dyDescent="0.25">
      <c r="A198" s="2">
        <v>42068</v>
      </c>
      <c r="B198" s="3">
        <v>1.2668981481481481E-2</v>
      </c>
      <c r="C198" s="4">
        <v>11.978</v>
      </c>
      <c r="D198" s="4">
        <v>4.7000000000000002E-3</v>
      </c>
      <c r="E198" s="4">
        <v>47.103110000000001</v>
      </c>
      <c r="F198" s="4">
        <v>768.7</v>
      </c>
      <c r="G198" s="4">
        <v>27.1</v>
      </c>
      <c r="H198" s="4">
        <v>20</v>
      </c>
      <c r="J198" s="4">
        <v>4</v>
      </c>
      <c r="K198" s="4">
        <v>0.89749999999999996</v>
      </c>
      <c r="L198" s="4">
        <v>10.7508</v>
      </c>
      <c r="M198" s="4">
        <v>4.1999999999999997E-3</v>
      </c>
      <c r="N198" s="4">
        <v>689.91210000000001</v>
      </c>
      <c r="O198" s="4">
        <v>24.367699999999999</v>
      </c>
      <c r="P198" s="4">
        <v>714.3</v>
      </c>
      <c r="Q198" s="4">
        <v>520.44849999999997</v>
      </c>
      <c r="R198" s="4">
        <v>18.382200000000001</v>
      </c>
      <c r="S198" s="4">
        <v>538.79999999999995</v>
      </c>
      <c r="T198" s="4">
        <v>20</v>
      </c>
      <c r="W198" s="4">
        <v>0</v>
      </c>
      <c r="X198" s="4">
        <v>3.5901999999999998</v>
      </c>
      <c r="Y198" s="4">
        <v>11.9</v>
      </c>
      <c r="Z198" s="4">
        <v>893</v>
      </c>
      <c r="AA198" s="4">
        <v>925</v>
      </c>
      <c r="AB198" s="4">
        <v>862</v>
      </c>
      <c r="AC198" s="4">
        <v>58</v>
      </c>
      <c r="AD198" s="4">
        <v>5.72</v>
      </c>
      <c r="AE198" s="4">
        <v>0.13</v>
      </c>
      <c r="AF198" s="4">
        <v>991</v>
      </c>
      <c r="AG198" s="4">
        <v>-13</v>
      </c>
      <c r="AH198" s="4">
        <v>17</v>
      </c>
      <c r="AI198" s="4">
        <v>30</v>
      </c>
      <c r="AJ198" s="4">
        <v>189</v>
      </c>
      <c r="AK198" s="4">
        <v>138</v>
      </c>
      <c r="AL198" s="4">
        <v>3</v>
      </c>
      <c r="AM198" s="4">
        <v>195</v>
      </c>
      <c r="AN198" s="4" t="s">
        <v>155</v>
      </c>
      <c r="AO198" s="4">
        <v>1</v>
      </c>
      <c r="AP198" s="5">
        <v>0.67927083333333327</v>
      </c>
      <c r="AQ198" s="4">
        <v>47.158957999999998</v>
      </c>
      <c r="AR198" s="4">
        <v>-88.487533999999997</v>
      </c>
      <c r="AS198" s="4">
        <v>307.10000000000002</v>
      </c>
      <c r="AT198" s="4">
        <v>45.7</v>
      </c>
      <c r="AU198" s="4">
        <v>12</v>
      </c>
      <c r="AV198" s="4">
        <v>11</v>
      </c>
      <c r="AW198" s="4" t="s">
        <v>208</v>
      </c>
      <c r="AX198" s="4">
        <v>1.7958000000000001</v>
      </c>
      <c r="AY198" s="4">
        <v>1.0958000000000001</v>
      </c>
      <c r="AZ198" s="4">
        <v>2.6</v>
      </c>
      <c r="BA198" s="4">
        <v>14.023</v>
      </c>
      <c r="BB198" s="4">
        <v>17.559999999999999</v>
      </c>
      <c r="BC198" s="4">
        <v>1.25</v>
      </c>
      <c r="BD198" s="4">
        <v>11.414</v>
      </c>
      <c r="BE198" s="4">
        <v>3032.9549999999999</v>
      </c>
      <c r="BF198" s="4">
        <v>0.75900000000000001</v>
      </c>
      <c r="BG198" s="4">
        <v>20.382000000000001</v>
      </c>
      <c r="BH198" s="4">
        <v>0.72</v>
      </c>
      <c r="BI198" s="4">
        <v>21.102</v>
      </c>
      <c r="BJ198" s="4">
        <v>15.375999999999999</v>
      </c>
      <c r="BK198" s="4">
        <v>0.54300000000000004</v>
      </c>
      <c r="BL198" s="4">
        <v>15.919</v>
      </c>
      <c r="BM198" s="4">
        <v>0.18659999999999999</v>
      </c>
      <c r="BQ198" s="4">
        <v>736.45</v>
      </c>
      <c r="BR198" s="4">
        <v>0.27739999999999998</v>
      </c>
      <c r="BS198" s="4">
        <v>-5</v>
      </c>
      <c r="BT198" s="4">
        <v>0.36780000000000002</v>
      </c>
      <c r="BU198" s="4">
        <v>6.7789630000000001</v>
      </c>
      <c r="BV198" s="4">
        <v>7.4295600000000004</v>
      </c>
    </row>
    <row r="199" spans="1:74" x14ac:dyDescent="0.25">
      <c r="A199" s="2">
        <v>42068</v>
      </c>
      <c r="B199" s="3">
        <v>1.2680555555555556E-2</v>
      </c>
      <c r="C199" s="4">
        <v>11.987</v>
      </c>
      <c r="D199" s="4">
        <v>2E-3</v>
      </c>
      <c r="E199" s="4">
        <v>20</v>
      </c>
      <c r="F199" s="4">
        <v>859.9</v>
      </c>
      <c r="G199" s="4">
        <v>26.8</v>
      </c>
      <c r="H199" s="4">
        <v>26</v>
      </c>
      <c r="J199" s="4">
        <v>3.8</v>
      </c>
      <c r="K199" s="4">
        <v>0.89749999999999996</v>
      </c>
      <c r="L199" s="4">
        <v>10.757999999999999</v>
      </c>
      <c r="M199" s="4">
        <v>1.8E-3</v>
      </c>
      <c r="N199" s="4">
        <v>771.71780000000001</v>
      </c>
      <c r="O199" s="4">
        <v>24.0655</v>
      </c>
      <c r="P199" s="4">
        <v>795.8</v>
      </c>
      <c r="Q199" s="4">
        <v>582.16030000000001</v>
      </c>
      <c r="R199" s="4">
        <v>18.154299999999999</v>
      </c>
      <c r="S199" s="4">
        <v>600.29999999999995</v>
      </c>
      <c r="T199" s="4">
        <v>25.992000000000001</v>
      </c>
      <c r="W199" s="4">
        <v>0</v>
      </c>
      <c r="X199" s="4">
        <v>3.4104999999999999</v>
      </c>
      <c r="Y199" s="4">
        <v>11.8</v>
      </c>
      <c r="Z199" s="4">
        <v>895</v>
      </c>
      <c r="AA199" s="4">
        <v>927</v>
      </c>
      <c r="AB199" s="4">
        <v>863</v>
      </c>
      <c r="AC199" s="4">
        <v>58</v>
      </c>
      <c r="AD199" s="4">
        <v>5.72</v>
      </c>
      <c r="AE199" s="4">
        <v>0.13</v>
      </c>
      <c r="AF199" s="4">
        <v>991</v>
      </c>
      <c r="AG199" s="4">
        <v>-13</v>
      </c>
      <c r="AH199" s="4">
        <v>17</v>
      </c>
      <c r="AI199" s="4">
        <v>30</v>
      </c>
      <c r="AJ199" s="4">
        <v>189</v>
      </c>
      <c r="AK199" s="4">
        <v>138.19999999999999</v>
      </c>
      <c r="AL199" s="4">
        <v>3</v>
      </c>
      <c r="AM199" s="4">
        <v>195</v>
      </c>
      <c r="AN199" s="4" t="s">
        <v>155</v>
      </c>
      <c r="AO199" s="4">
        <v>1</v>
      </c>
      <c r="AP199" s="5">
        <v>0.67928240740740742</v>
      </c>
      <c r="AQ199" s="4">
        <v>47.158963</v>
      </c>
      <c r="AR199" s="4">
        <v>-88.487255000000005</v>
      </c>
      <c r="AS199" s="4">
        <v>306.89999999999998</v>
      </c>
      <c r="AT199" s="4">
        <v>46.4</v>
      </c>
      <c r="AU199" s="4">
        <v>12</v>
      </c>
      <c r="AV199" s="4">
        <v>11</v>
      </c>
      <c r="AW199" s="4" t="s">
        <v>208</v>
      </c>
      <c r="AX199" s="4">
        <v>1.8</v>
      </c>
      <c r="AY199" s="4">
        <v>1.0042</v>
      </c>
      <c r="AZ199" s="4">
        <v>2.5042</v>
      </c>
      <c r="BA199" s="4">
        <v>14.023</v>
      </c>
      <c r="BB199" s="4">
        <v>17.55</v>
      </c>
      <c r="BC199" s="4">
        <v>1.25</v>
      </c>
      <c r="BD199" s="4">
        <v>11.420999999999999</v>
      </c>
      <c r="BE199" s="4">
        <v>3033.4670000000001</v>
      </c>
      <c r="BF199" s="4">
        <v>0.32200000000000001</v>
      </c>
      <c r="BG199" s="4">
        <v>22.788</v>
      </c>
      <c r="BH199" s="4">
        <v>0.71099999999999997</v>
      </c>
      <c r="BI199" s="4">
        <v>23.498999999999999</v>
      </c>
      <c r="BJ199" s="4">
        <v>17.190000000000001</v>
      </c>
      <c r="BK199" s="4">
        <v>0.53600000000000003</v>
      </c>
      <c r="BL199" s="4">
        <v>17.727</v>
      </c>
      <c r="BM199" s="4">
        <v>0.2424</v>
      </c>
      <c r="BQ199" s="4">
        <v>699.23900000000003</v>
      </c>
      <c r="BR199" s="4">
        <v>0.27960299999999999</v>
      </c>
      <c r="BS199" s="4">
        <v>-5</v>
      </c>
      <c r="BT199" s="4">
        <v>0.36699999999999999</v>
      </c>
      <c r="BU199" s="4">
        <v>6.8327989999999996</v>
      </c>
      <c r="BV199" s="4">
        <v>7.4134000000000002</v>
      </c>
    </row>
    <row r="200" spans="1:74" x14ac:dyDescent="0.25">
      <c r="A200" s="2">
        <v>42068</v>
      </c>
      <c r="B200" s="3">
        <v>1.269212962962963E-2</v>
      </c>
      <c r="C200" s="4">
        <v>11.997</v>
      </c>
      <c r="D200" s="4">
        <v>2E-3</v>
      </c>
      <c r="E200" s="4">
        <v>20</v>
      </c>
      <c r="F200" s="4">
        <v>861.7</v>
      </c>
      <c r="G200" s="4">
        <v>25.9</v>
      </c>
      <c r="H200" s="4">
        <v>4.0999999999999996</v>
      </c>
      <c r="J200" s="4">
        <v>3.7</v>
      </c>
      <c r="K200" s="4">
        <v>0.89739999999999998</v>
      </c>
      <c r="L200" s="4">
        <v>10.7659</v>
      </c>
      <c r="M200" s="4">
        <v>1.8E-3</v>
      </c>
      <c r="N200" s="4">
        <v>773.30539999999996</v>
      </c>
      <c r="O200" s="4">
        <v>23.243200000000002</v>
      </c>
      <c r="P200" s="4">
        <v>796.5</v>
      </c>
      <c r="Q200" s="4">
        <v>583.35789999999997</v>
      </c>
      <c r="R200" s="4">
        <v>17.533999999999999</v>
      </c>
      <c r="S200" s="4">
        <v>600.9</v>
      </c>
      <c r="T200" s="4">
        <v>4.1497999999999999</v>
      </c>
      <c r="W200" s="4">
        <v>0</v>
      </c>
      <c r="X200" s="4">
        <v>3.3205</v>
      </c>
      <c r="Y200" s="4">
        <v>11.9</v>
      </c>
      <c r="Z200" s="4">
        <v>894</v>
      </c>
      <c r="AA200" s="4">
        <v>926</v>
      </c>
      <c r="AB200" s="4">
        <v>860</v>
      </c>
      <c r="AC200" s="4">
        <v>58</v>
      </c>
      <c r="AD200" s="4">
        <v>5.72</v>
      </c>
      <c r="AE200" s="4">
        <v>0.13</v>
      </c>
      <c r="AF200" s="4">
        <v>991</v>
      </c>
      <c r="AG200" s="4">
        <v>-13</v>
      </c>
      <c r="AH200" s="4">
        <v>17</v>
      </c>
      <c r="AI200" s="4">
        <v>30</v>
      </c>
      <c r="AJ200" s="4">
        <v>188.8</v>
      </c>
      <c r="AK200" s="4">
        <v>139</v>
      </c>
      <c r="AL200" s="4">
        <v>2.9</v>
      </c>
      <c r="AM200" s="4">
        <v>195</v>
      </c>
      <c r="AN200" s="4" t="s">
        <v>155</v>
      </c>
      <c r="AO200" s="4">
        <v>1</v>
      </c>
      <c r="AP200" s="5">
        <v>0.67929398148148146</v>
      </c>
      <c r="AQ200" s="4">
        <v>47.158962000000002</v>
      </c>
      <c r="AR200" s="4">
        <v>-88.486984000000007</v>
      </c>
      <c r="AS200" s="4">
        <v>307.39999999999998</v>
      </c>
      <c r="AT200" s="4">
        <v>46</v>
      </c>
      <c r="AU200" s="4">
        <v>12</v>
      </c>
      <c r="AV200" s="4">
        <v>10</v>
      </c>
      <c r="AW200" s="4" t="s">
        <v>207</v>
      </c>
      <c r="AX200" s="4">
        <v>1.8</v>
      </c>
      <c r="AY200" s="4">
        <v>1</v>
      </c>
      <c r="AZ200" s="4">
        <v>2.5</v>
      </c>
      <c r="BA200" s="4">
        <v>14.023</v>
      </c>
      <c r="BB200" s="4">
        <v>17.54</v>
      </c>
      <c r="BC200" s="4">
        <v>1.25</v>
      </c>
      <c r="BD200" s="4">
        <v>11.43</v>
      </c>
      <c r="BE200" s="4">
        <v>3034.0770000000002</v>
      </c>
      <c r="BF200" s="4">
        <v>0.32200000000000001</v>
      </c>
      <c r="BG200" s="4">
        <v>22.821999999999999</v>
      </c>
      <c r="BH200" s="4">
        <v>0.68600000000000005</v>
      </c>
      <c r="BI200" s="4">
        <v>23.507999999999999</v>
      </c>
      <c r="BJ200" s="4">
        <v>17.216999999999999</v>
      </c>
      <c r="BK200" s="4">
        <v>0.51700000000000002</v>
      </c>
      <c r="BL200" s="4">
        <v>17.734000000000002</v>
      </c>
      <c r="BM200" s="4">
        <v>3.8699999999999998E-2</v>
      </c>
      <c r="BQ200" s="4">
        <v>680.41200000000003</v>
      </c>
      <c r="BR200" s="4">
        <v>0.26827899999999999</v>
      </c>
      <c r="BS200" s="4">
        <v>-5</v>
      </c>
      <c r="BT200" s="4">
        <v>0.36638599999999999</v>
      </c>
      <c r="BU200" s="4">
        <v>6.5560609999999997</v>
      </c>
      <c r="BV200" s="4">
        <v>7.400989</v>
      </c>
    </row>
    <row r="201" spans="1:74" x14ac:dyDescent="0.25">
      <c r="A201" s="2">
        <v>42068</v>
      </c>
      <c r="B201" s="3">
        <v>1.2703703703703703E-2</v>
      </c>
      <c r="C201" s="4">
        <v>12.305999999999999</v>
      </c>
      <c r="D201" s="4">
        <v>2E-3</v>
      </c>
      <c r="E201" s="4">
        <v>20</v>
      </c>
      <c r="F201" s="4">
        <v>919.1</v>
      </c>
      <c r="G201" s="4">
        <v>27.2</v>
      </c>
      <c r="H201" s="4">
        <v>0</v>
      </c>
      <c r="J201" s="4">
        <v>3.7</v>
      </c>
      <c r="K201" s="4">
        <v>0.89490000000000003</v>
      </c>
      <c r="L201" s="4">
        <v>11.012700000000001</v>
      </c>
      <c r="M201" s="4">
        <v>1.8E-3</v>
      </c>
      <c r="N201" s="4">
        <v>822.49480000000005</v>
      </c>
      <c r="O201" s="4">
        <v>24.321000000000002</v>
      </c>
      <c r="P201" s="4">
        <v>846.8</v>
      </c>
      <c r="Q201" s="4">
        <v>620.46489999999994</v>
      </c>
      <c r="R201" s="4">
        <v>18.347000000000001</v>
      </c>
      <c r="S201" s="4">
        <v>638.79999999999995</v>
      </c>
      <c r="T201" s="4">
        <v>0</v>
      </c>
      <c r="W201" s="4">
        <v>0</v>
      </c>
      <c r="X201" s="4">
        <v>3.3111000000000002</v>
      </c>
      <c r="Y201" s="4">
        <v>11.8</v>
      </c>
      <c r="Z201" s="4">
        <v>893</v>
      </c>
      <c r="AA201" s="4">
        <v>924</v>
      </c>
      <c r="AB201" s="4">
        <v>857</v>
      </c>
      <c r="AC201" s="4">
        <v>58</v>
      </c>
      <c r="AD201" s="4">
        <v>5.72</v>
      </c>
      <c r="AE201" s="4">
        <v>0.13</v>
      </c>
      <c r="AF201" s="4">
        <v>991</v>
      </c>
      <c r="AG201" s="4">
        <v>-13</v>
      </c>
      <c r="AH201" s="4">
        <v>17</v>
      </c>
      <c r="AI201" s="4">
        <v>30</v>
      </c>
      <c r="AJ201" s="4">
        <v>188</v>
      </c>
      <c r="AK201" s="4">
        <v>138.80000000000001</v>
      </c>
      <c r="AL201" s="4">
        <v>2.7</v>
      </c>
      <c r="AM201" s="4">
        <v>195</v>
      </c>
      <c r="AN201" s="4" t="s">
        <v>155</v>
      </c>
      <c r="AO201" s="4">
        <v>1</v>
      </c>
      <c r="AP201" s="5">
        <v>0.67930555555555561</v>
      </c>
      <c r="AQ201" s="4">
        <v>47.158949</v>
      </c>
      <c r="AR201" s="4">
        <v>-88.486712999999995</v>
      </c>
      <c r="AS201" s="4">
        <v>307.3</v>
      </c>
      <c r="AT201" s="4">
        <v>45.9</v>
      </c>
      <c r="AU201" s="4">
        <v>12</v>
      </c>
      <c r="AV201" s="4">
        <v>9</v>
      </c>
      <c r="AW201" s="4" t="s">
        <v>206</v>
      </c>
      <c r="AX201" s="4">
        <v>1.8</v>
      </c>
      <c r="AY201" s="4">
        <v>1</v>
      </c>
      <c r="AZ201" s="4">
        <v>2.5</v>
      </c>
      <c r="BA201" s="4">
        <v>14.023</v>
      </c>
      <c r="BB201" s="4">
        <v>17.12</v>
      </c>
      <c r="BC201" s="4">
        <v>1.22</v>
      </c>
      <c r="BD201" s="4">
        <v>11.744999999999999</v>
      </c>
      <c r="BE201" s="4">
        <v>3033.9540000000002</v>
      </c>
      <c r="BF201" s="4">
        <v>0.314</v>
      </c>
      <c r="BG201" s="4">
        <v>23.728999999999999</v>
      </c>
      <c r="BH201" s="4">
        <v>0.70199999999999996</v>
      </c>
      <c r="BI201" s="4">
        <v>24.431000000000001</v>
      </c>
      <c r="BJ201" s="4">
        <v>17.901</v>
      </c>
      <c r="BK201" s="4">
        <v>0.52900000000000003</v>
      </c>
      <c r="BL201" s="4">
        <v>18.43</v>
      </c>
      <c r="BM201" s="4">
        <v>0</v>
      </c>
      <c r="BQ201" s="4">
        <v>663.26300000000003</v>
      </c>
      <c r="BR201" s="4">
        <v>0.22009500000000001</v>
      </c>
      <c r="BS201" s="4">
        <v>-5</v>
      </c>
      <c r="BT201" s="4">
        <v>0.36461100000000002</v>
      </c>
      <c r="BU201" s="4">
        <v>5.3785689999999997</v>
      </c>
      <c r="BV201" s="4">
        <v>7.3651499999999999</v>
      </c>
    </row>
    <row r="202" spans="1:74" x14ac:dyDescent="0.25">
      <c r="A202" s="2">
        <v>42068</v>
      </c>
      <c r="B202" s="3">
        <v>1.2715277777777777E-2</v>
      </c>
      <c r="C202" s="4">
        <v>12.614000000000001</v>
      </c>
      <c r="D202" s="4">
        <v>6.9999999999999999E-4</v>
      </c>
      <c r="E202" s="4">
        <v>6.8936169999999999</v>
      </c>
      <c r="F202" s="4">
        <v>950.9</v>
      </c>
      <c r="G202" s="4">
        <v>27.2</v>
      </c>
      <c r="H202" s="4">
        <v>20.100000000000001</v>
      </c>
      <c r="J202" s="4">
        <v>3.7</v>
      </c>
      <c r="K202" s="4">
        <v>0.89249999999999996</v>
      </c>
      <c r="L202" s="4">
        <v>11.257300000000001</v>
      </c>
      <c r="M202" s="4">
        <v>5.9999999999999995E-4</v>
      </c>
      <c r="N202" s="4">
        <v>848.63379999999995</v>
      </c>
      <c r="O202" s="4">
        <v>24.274699999999999</v>
      </c>
      <c r="P202" s="4">
        <v>872.9</v>
      </c>
      <c r="Q202" s="4">
        <v>640.18330000000003</v>
      </c>
      <c r="R202" s="4">
        <v>18.312100000000001</v>
      </c>
      <c r="S202" s="4">
        <v>658.5</v>
      </c>
      <c r="T202" s="4">
        <v>20.057099999999998</v>
      </c>
      <c r="W202" s="4">
        <v>0</v>
      </c>
      <c r="X202" s="4">
        <v>3.3020999999999998</v>
      </c>
      <c r="Y202" s="4">
        <v>11.9</v>
      </c>
      <c r="Z202" s="4">
        <v>888</v>
      </c>
      <c r="AA202" s="4">
        <v>919</v>
      </c>
      <c r="AB202" s="4">
        <v>853</v>
      </c>
      <c r="AC202" s="4">
        <v>58</v>
      </c>
      <c r="AD202" s="4">
        <v>5.72</v>
      </c>
      <c r="AE202" s="4">
        <v>0.13</v>
      </c>
      <c r="AF202" s="4">
        <v>991</v>
      </c>
      <c r="AG202" s="4">
        <v>-13</v>
      </c>
      <c r="AH202" s="4">
        <v>17</v>
      </c>
      <c r="AI202" s="4">
        <v>30</v>
      </c>
      <c r="AJ202" s="4">
        <v>188.2</v>
      </c>
      <c r="AK202" s="4">
        <v>138</v>
      </c>
      <c r="AL202" s="4">
        <v>2.7</v>
      </c>
      <c r="AM202" s="4">
        <v>195</v>
      </c>
      <c r="AN202" s="4" t="s">
        <v>155</v>
      </c>
      <c r="AO202" s="4">
        <v>1</v>
      </c>
      <c r="AP202" s="5">
        <v>0.67931712962962953</v>
      </c>
      <c r="AQ202" s="4">
        <v>47.158923999999999</v>
      </c>
      <c r="AR202" s="4">
        <v>-88.486446000000001</v>
      </c>
      <c r="AS202" s="4">
        <v>307.7</v>
      </c>
      <c r="AT202" s="4">
        <v>45.7</v>
      </c>
      <c r="AU202" s="4">
        <v>12</v>
      </c>
      <c r="AV202" s="4">
        <v>9</v>
      </c>
      <c r="AW202" s="4" t="s">
        <v>206</v>
      </c>
      <c r="AX202" s="4">
        <v>1.8957999999999999</v>
      </c>
      <c r="AY202" s="4">
        <v>1</v>
      </c>
      <c r="AZ202" s="4">
        <v>2.5</v>
      </c>
      <c r="BA202" s="4">
        <v>14.023</v>
      </c>
      <c r="BB202" s="4">
        <v>16.73</v>
      </c>
      <c r="BC202" s="4">
        <v>1.19</v>
      </c>
      <c r="BD202" s="4">
        <v>12.051</v>
      </c>
      <c r="BE202" s="4">
        <v>3033.5010000000002</v>
      </c>
      <c r="BF202" s="4">
        <v>0.106</v>
      </c>
      <c r="BG202" s="4">
        <v>23.948</v>
      </c>
      <c r="BH202" s="4">
        <v>0.68500000000000005</v>
      </c>
      <c r="BI202" s="4">
        <v>24.632999999999999</v>
      </c>
      <c r="BJ202" s="4">
        <v>18.065000000000001</v>
      </c>
      <c r="BK202" s="4">
        <v>0.51700000000000002</v>
      </c>
      <c r="BL202" s="4">
        <v>18.582000000000001</v>
      </c>
      <c r="BM202" s="4">
        <v>0.1787</v>
      </c>
      <c r="BQ202" s="4">
        <v>646.98500000000001</v>
      </c>
      <c r="BR202" s="4">
        <v>0.21890899999999999</v>
      </c>
      <c r="BS202" s="4">
        <v>-5</v>
      </c>
      <c r="BT202" s="4">
        <v>0.367203</v>
      </c>
      <c r="BU202" s="4">
        <v>5.3495910000000002</v>
      </c>
      <c r="BV202" s="4">
        <v>7.417497</v>
      </c>
    </row>
    <row r="203" spans="1:74" x14ac:dyDescent="0.25">
      <c r="A203" s="2">
        <v>42068</v>
      </c>
      <c r="B203" s="3">
        <v>1.2726851851851852E-2</v>
      </c>
      <c r="C203" s="4">
        <v>12.664999999999999</v>
      </c>
      <c r="D203" s="4">
        <v>5.0000000000000001E-4</v>
      </c>
      <c r="E203" s="4">
        <v>5.0042049999999998</v>
      </c>
      <c r="F203" s="4">
        <v>867.4</v>
      </c>
      <c r="G203" s="4">
        <v>24.9</v>
      </c>
      <c r="H203" s="4">
        <v>46.1</v>
      </c>
      <c r="J203" s="4">
        <v>3.7</v>
      </c>
      <c r="K203" s="4">
        <v>0.89200000000000002</v>
      </c>
      <c r="L203" s="4">
        <v>11.2972</v>
      </c>
      <c r="M203" s="4">
        <v>4.0000000000000002E-4</v>
      </c>
      <c r="N203" s="4">
        <v>773.77369999999996</v>
      </c>
      <c r="O203" s="4">
        <v>22.2117</v>
      </c>
      <c r="P203" s="4">
        <v>796</v>
      </c>
      <c r="Q203" s="4">
        <v>583.71119999999996</v>
      </c>
      <c r="R203" s="4">
        <v>16.755800000000001</v>
      </c>
      <c r="S203" s="4">
        <v>600.5</v>
      </c>
      <c r="T203" s="4">
        <v>46.0839</v>
      </c>
      <c r="W203" s="4">
        <v>0</v>
      </c>
      <c r="X203" s="4">
        <v>3.3005</v>
      </c>
      <c r="Y203" s="4">
        <v>11.9</v>
      </c>
      <c r="Z203" s="4">
        <v>882</v>
      </c>
      <c r="AA203" s="4">
        <v>911</v>
      </c>
      <c r="AB203" s="4">
        <v>847</v>
      </c>
      <c r="AC203" s="4">
        <v>58</v>
      </c>
      <c r="AD203" s="4">
        <v>5.72</v>
      </c>
      <c r="AE203" s="4">
        <v>0.13</v>
      </c>
      <c r="AF203" s="4">
        <v>991</v>
      </c>
      <c r="AG203" s="4">
        <v>-13</v>
      </c>
      <c r="AH203" s="4">
        <v>17</v>
      </c>
      <c r="AI203" s="4">
        <v>30.201798</v>
      </c>
      <c r="AJ203" s="4">
        <v>188.8</v>
      </c>
      <c r="AK203" s="4">
        <v>138.19999999999999</v>
      </c>
      <c r="AL203" s="4">
        <v>2.7</v>
      </c>
      <c r="AM203" s="4">
        <v>195</v>
      </c>
      <c r="AN203" s="4" t="s">
        <v>155</v>
      </c>
      <c r="AO203" s="4">
        <v>1</v>
      </c>
      <c r="AP203" s="5">
        <v>0.67932870370370368</v>
      </c>
      <c r="AQ203" s="4">
        <v>47.158872000000002</v>
      </c>
      <c r="AR203" s="4">
        <v>-88.486188999999996</v>
      </c>
      <c r="AS203" s="4">
        <v>307.7</v>
      </c>
      <c r="AT203" s="4">
        <v>45.2</v>
      </c>
      <c r="AU203" s="4">
        <v>12</v>
      </c>
      <c r="AV203" s="4">
        <v>9</v>
      </c>
      <c r="AW203" s="4" t="s">
        <v>206</v>
      </c>
      <c r="AX203" s="4">
        <v>1.9</v>
      </c>
      <c r="AY203" s="4">
        <v>1</v>
      </c>
      <c r="AZ203" s="4">
        <v>2.5</v>
      </c>
      <c r="BA203" s="4">
        <v>14.023</v>
      </c>
      <c r="BB203" s="4">
        <v>16.66</v>
      </c>
      <c r="BC203" s="4">
        <v>1.19</v>
      </c>
      <c r="BD203" s="4">
        <v>12.103</v>
      </c>
      <c r="BE203" s="4">
        <v>3032.8090000000002</v>
      </c>
      <c r="BF203" s="4">
        <v>7.5999999999999998E-2</v>
      </c>
      <c r="BG203" s="4">
        <v>21.753</v>
      </c>
      <c r="BH203" s="4">
        <v>0.624</v>
      </c>
      <c r="BI203" s="4">
        <v>22.378</v>
      </c>
      <c r="BJ203" s="4">
        <v>16.41</v>
      </c>
      <c r="BK203" s="4">
        <v>0.47099999999999997</v>
      </c>
      <c r="BL203" s="4">
        <v>16.881</v>
      </c>
      <c r="BM203" s="4">
        <v>0.40910000000000002</v>
      </c>
      <c r="BQ203" s="4">
        <v>644.25400000000002</v>
      </c>
      <c r="BR203" s="4">
        <v>0.126919</v>
      </c>
      <c r="BS203" s="4">
        <v>-5</v>
      </c>
      <c r="BT203" s="4">
        <v>0.36840400000000001</v>
      </c>
      <c r="BU203" s="4">
        <v>3.101585</v>
      </c>
      <c r="BV203" s="4">
        <v>7.4417530000000003</v>
      </c>
    </row>
    <row r="204" spans="1:74" x14ac:dyDescent="0.25">
      <c r="A204" s="2">
        <v>42068</v>
      </c>
      <c r="B204" s="3">
        <v>1.2738425925925926E-2</v>
      </c>
      <c r="C204" s="4">
        <v>13.164999999999999</v>
      </c>
      <c r="D204" s="4">
        <v>1.6999999999999999E-3</v>
      </c>
      <c r="E204" s="4">
        <v>16.574898999999998</v>
      </c>
      <c r="F204" s="4">
        <v>741.8</v>
      </c>
      <c r="G204" s="4">
        <v>27.7</v>
      </c>
      <c r="H204" s="4">
        <v>34.299999999999997</v>
      </c>
      <c r="J204" s="4">
        <v>3.7</v>
      </c>
      <c r="K204" s="4">
        <v>0.88800000000000001</v>
      </c>
      <c r="L204" s="4">
        <v>11.6907</v>
      </c>
      <c r="M204" s="4">
        <v>1.5E-3</v>
      </c>
      <c r="N204" s="4">
        <v>658.75779999999997</v>
      </c>
      <c r="O204" s="4">
        <v>24.601700000000001</v>
      </c>
      <c r="P204" s="4">
        <v>683.4</v>
      </c>
      <c r="Q204" s="4">
        <v>496.94670000000002</v>
      </c>
      <c r="R204" s="4">
        <v>18.558800000000002</v>
      </c>
      <c r="S204" s="4">
        <v>515.5</v>
      </c>
      <c r="T204" s="4">
        <v>34.2879</v>
      </c>
      <c r="W204" s="4">
        <v>0</v>
      </c>
      <c r="X204" s="4">
        <v>3.2858000000000001</v>
      </c>
      <c r="Y204" s="4">
        <v>11.9</v>
      </c>
      <c r="Z204" s="4">
        <v>880</v>
      </c>
      <c r="AA204" s="4">
        <v>911</v>
      </c>
      <c r="AB204" s="4">
        <v>843</v>
      </c>
      <c r="AC204" s="4">
        <v>58</v>
      </c>
      <c r="AD204" s="4">
        <v>5.72</v>
      </c>
      <c r="AE204" s="4">
        <v>0.13</v>
      </c>
      <c r="AF204" s="4">
        <v>991</v>
      </c>
      <c r="AG204" s="4">
        <v>-13</v>
      </c>
      <c r="AH204" s="4">
        <v>17</v>
      </c>
      <c r="AI204" s="4">
        <v>31</v>
      </c>
      <c r="AJ204" s="4">
        <v>188.2</v>
      </c>
      <c r="AK204" s="4">
        <v>139</v>
      </c>
      <c r="AL204" s="4">
        <v>2.5</v>
      </c>
      <c r="AM204" s="4">
        <v>195</v>
      </c>
      <c r="AN204" s="4" t="s">
        <v>155</v>
      </c>
      <c r="AO204" s="4">
        <v>1</v>
      </c>
      <c r="AP204" s="5">
        <v>0.67934027777777783</v>
      </c>
      <c r="AQ204" s="4">
        <v>47.158814</v>
      </c>
      <c r="AR204" s="4">
        <v>-88.485947999999993</v>
      </c>
      <c r="AS204" s="4">
        <v>307.7</v>
      </c>
      <c r="AT204" s="4">
        <v>43.3</v>
      </c>
      <c r="AU204" s="4">
        <v>12</v>
      </c>
      <c r="AV204" s="4">
        <v>9</v>
      </c>
      <c r="AW204" s="4" t="s">
        <v>206</v>
      </c>
      <c r="AX204" s="4">
        <v>1.0378000000000001</v>
      </c>
      <c r="AY204" s="4">
        <v>1</v>
      </c>
      <c r="AZ204" s="4">
        <v>1.6377999999999999</v>
      </c>
      <c r="BA204" s="4">
        <v>14.023</v>
      </c>
      <c r="BB204" s="4">
        <v>16.059999999999999</v>
      </c>
      <c r="BC204" s="4">
        <v>1.1499999999999999</v>
      </c>
      <c r="BD204" s="4">
        <v>12.606999999999999</v>
      </c>
      <c r="BE204" s="4">
        <v>3032.5329999999999</v>
      </c>
      <c r="BF204" s="4">
        <v>0.24299999999999999</v>
      </c>
      <c r="BG204" s="4">
        <v>17.895</v>
      </c>
      <c r="BH204" s="4">
        <v>0.66800000000000004</v>
      </c>
      <c r="BI204" s="4">
        <v>18.562999999999999</v>
      </c>
      <c r="BJ204" s="4">
        <v>13.499000000000001</v>
      </c>
      <c r="BK204" s="4">
        <v>0.504</v>
      </c>
      <c r="BL204" s="4">
        <v>14.003</v>
      </c>
      <c r="BM204" s="4">
        <v>0.29409999999999997</v>
      </c>
      <c r="BQ204" s="4">
        <v>619.72900000000004</v>
      </c>
      <c r="BR204" s="4">
        <v>9.2807000000000001E-2</v>
      </c>
      <c r="BS204" s="4">
        <v>-5</v>
      </c>
      <c r="BT204" s="4">
        <v>0.370201</v>
      </c>
      <c r="BU204" s="4">
        <v>2.2679749999999999</v>
      </c>
      <c r="BV204" s="4">
        <v>7.4780559999999996</v>
      </c>
    </row>
    <row r="205" spans="1:74" x14ac:dyDescent="0.25">
      <c r="A205" s="2">
        <v>42068</v>
      </c>
      <c r="B205" s="3">
        <v>1.2749999999999999E-2</v>
      </c>
      <c r="C205" s="4">
        <v>13.412000000000001</v>
      </c>
      <c r="D205" s="4">
        <v>2.8999999999999998E-3</v>
      </c>
      <c r="E205" s="4">
        <v>28.576187000000001</v>
      </c>
      <c r="F205" s="4">
        <v>618.79999999999995</v>
      </c>
      <c r="G205" s="4">
        <v>26.6</v>
      </c>
      <c r="H205" s="4">
        <v>8.1999999999999993</v>
      </c>
      <c r="J205" s="4">
        <v>3.6</v>
      </c>
      <c r="K205" s="4">
        <v>0.8861</v>
      </c>
      <c r="L205" s="4">
        <v>11.885</v>
      </c>
      <c r="M205" s="4">
        <v>2.5000000000000001E-3</v>
      </c>
      <c r="N205" s="4">
        <v>548.38279999999997</v>
      </c>
      <c r="O205" s="4">
        <v>23.5961</v>
      </c>
      <c r="P205" s="4">
        <v>572</v>
      </c>
      <c r="Q205" s="4">
        <v>413.6832</v>
      </c>
      <c r="R205" s="4">
        <v>17.8002</v>
      </c>
      <c r="S205" s="4">
        <v>431.5</v>
      </c>
      <c r="T205" s="4">
        <v>8.2222000000000008</v>
      </c>
      <c r="W205" s="4">
        <v>0</v>
      </c>
      <c r="X205" s="4">
        <v>3.1901000000000002</v>
      </c>
      <c r="Y205" s="4">
        <v>11.9</v>
      </c>
      <c r="Z205" s="4">
        <v>879</v>
      </c>
      <c r="AA205" s="4">
        <v>910</v>
      </c>
      <c r="AB205" s="4">
        <v>845</v>
      </c>
      <c r="AC205" s="4">
        <v>58</v>
      </c>
      <c r="AD205" s="4">
        <v>5.72</v>
      </c>
      <c r="AE205" s="4">
        <v>0.13</v>
      </c>
      <c r="AF205" s="4">
        <v>991</v>
      </c>
      <c r="AG205" s="4">
        <v>-13</v>
      </c>
      <c r="AH205" s="4">
        <v>17</v>
      </c>
      <c r="AI205" s="4">
        <v>31</v>
      </c>
      <c r="AJ205" s="4">
        <v>189</v>
      </c>
      <c r="AK205" s="4">
        <v>139</v>
      </c>
      <c r="AL205" s="4">
        <v>2.6</v>
      </c>
      <c r="AM205" s="4">
        <v>195</v>
      </c>
      <c r="AN205" s="4" t="s">
        <v>155</v>
      </c>
      <c r="AO205" s="4">
        <v>1</v>
      </c>
      <c r="AP205" s="5">
        <v>0.67935185185185187</v>
      </c>
      <c r="AQ205" s="4">
        <v>47.158759000000003</v>
      </c>
      <c r="AR205" s="4">
        <v>-88.485746000000006</v>
      </c>
      <c r="AS205" s="4">
        <v>307.89999999999998</v>
      </c>
      <c r="AT205" s="4">
        <v>40.1</v>
      </c>
      <c r="AU205" s="4">
        <v>12</v>
      </c>
      <c r="AV205" s="4">
        <v>9</v>
      </c>
      <c r="AW205" s="4" t="s">
        <v>206</v>
      </c>
      <c r="AX205" s="4">
        <v>1.095704</v>
      </c>
      <c r="AY205" s="4">
        <v>1.095704</v>
      </c>
      <c r="AZ205" s="4">
        <v>1.6957040000000001</v>
      </c>
      <c r="BA205" s="4">
        <v>14.023</v>
      </c>
      <c r="BB205" s="4">
        <v>15.79</v>
      </c>
      <c r="BC205" s="4">
        <v>1.1299999999999999</v>
      </c>
      <c r="BD205" s="4">
        <v>12.849</v>
      </c>
      <c r="BE205" s="4">
        <v>3032.78</v>
      </c>
      <c r="BF205" s="4">
        <v>0.41099999999999998</v>
      </c>
      <c r="BG205" s="4">
        <v>14.654</v>
      </c>
      <c r="BH205" s="4">
        <v>0.63100000000000001</v>
      </c>
      <c r="BI205" s="4">
        <v>15.285</v>
      </c>
      <c r="BJ205" s="4">
        <v>11.055</v>
      </c>
      <c r="BK205" s="4">
        <v>0.47599999999999998</v>
      </c>
      <c r="BL205" s="4">
        <v>11.53</v>
      </c>
      <c r="BM205" s="4">
        <v>6.9400000000000003E-2</v>
      </c>
      <c r="BQ205" s="4">
        <v>591.89599999999996</v>
      </c>
      <c r="BR205" s="4">
        <v>9.4600000000000004E-2</v>
      </c>
      <c r="BS205" s="4">
        <v>-5</v>
      </c>
      <c r="BT205" s="4">
        <v>0.36980000000000002</v>
      </c>
      <c r="BU205" s="4">
        <v>2.311788</v>
      </c>
      <c r="BV205" s="4">
        <v>7.4699600000000004</v>
      </c>
    </row>
    <row r="206" spans="1:74" x14ac:dyDescent="0.25">
      <c r="A206" s="2">
        <v>42068</v>
      </c>
      <c r="B206" s="3">
        <v>1.2761574074074073E-2</v>
      </c>
      <c r="C206" s="4">
        <v>13.9</v>
      </c>
      <c r="D206" s="4">
        <v>2E-3</v>
      </c>
      <c r="E206" s="4">
        <v>20.249791999999999</v>
      </c>
      <c r="F206" s="4">
        <v>475.6</v>
      </c>
      <c r="G206" s="4">
        <v>19.3</v>
      </c>
      <c r="H206" s="4">
        <v>-10</v>
      </c>
      <c r="J206" s="4">
        <v>3.5</v>
      </c>
      <c r="K206" s="4">
        <v>0.88229999999999997</v>
      </c>
      <c r="L206" s="4">
        <v>12.2645</v>
      </c>
      <c r="M206" s="4">
        <v>1.8E-3</v>
      </c>
      <c r="N206" s="4">
        <v>419.65640000000002</v>
      </c>
      <c r="O206" s="4">
        <v>17.0291</v>
      </c>
      <c r="P206" s="4">
        <v>436.7</v>
      </c>
      <c r="Q206" s="4">
        <v>316.57589999999999</v>
      </c>
      <c r="R206" s="4">
        <v>12.846299999999999</v>
      </c>
      <c r="S206" s="4">
        <v>329.4</v>
      </c>
      <c r="T206" s="4">
        <v>0</v>
      </c>
      <c r="W206" s="4">
        <v>0</v>
      </c>
      <c r="X206" s="4">
        <v>3.0882000000000001</v>
      </c>
      <c r="Y206" s="4">
        <v>11.8</v>
      </c>
      <c r="Z206" s="4">
        <v>878</v>
      </c>
      <c r="AA206" s="4">
        <v>908</v>
      </c>
      <c r="AB206" s="4">
        <v>845</v>
      </c>
      <c r="AC206" s="4">
        <v>58</v>
      </c>
      <c r="AD206" s="4">
        <v>5.72</v>
      </c>
      <c r="AE206" s="4">
        <v>0.13</v>
      </c>
      <c r="AF206" s="4">
        <v>991</v>
      </c>
      <c r="AG206" s="4">
        <v>-13</v>
      </c>
      <c r="AH206" s="4">
        <v>17.2</v>
      </c>
      <c r="AI206" s="4">
        <v>31</v>
      </c>
      <c r="AJ206" s="4">
        <v>189</v>
      </c>
      <c r="AK206" s="4">
        <v>139</v>
      </c>
      <c r="AL206" s="4">
        <v>2.5</v>
      </c>
      <c r="AM206" s="4">
        <v>195</v>
      </c>
      <c r="AN206" s="4" t="s">
        <v>155</v>
      </c>
      <c r="AO206" s="4">
        <v>1</v>
      </c>
      <c r="AP206" s="5">
        <v>0.67936342592592591</v>
      </c>
      <c r="AQ206" s="4">
        <v>47.158695999999999</v>
      </c>
      <c r="AR206" s="4">
        <v>-88.485562999999999</v>
      </c>
      <c r="AS206" s="4">
        <v>307.2</v>
      </c>
      <c r="AT206" s="4">
        <v>37.200000000000003</v>
      </c>
      <c r="AU206" s="4">
        <v>12</v>
      </c>
      <c r="AV206" s="4">
        <v>10</v>
      </c>
      <c r="AW206" s="4" t="s">
        <v>207</v>
      </c>
      <c r="AX206" s="4">
        <v>1.1000000000000001</v>
      </c>
      <c r="AY206" s="4">
        <v>1.1000000000000001</v>
      </c>
      <c r="AZ206" s="4">
        <v>1.7</v>
      </c>
      <c r="BA206" s="4">
        <v>14.023</v>
      </c>
      <c r="BB206" s="4">
        <v>15.27</v>
      </c>
      <c r="BC206" s="4">
        <v>1.0900000000000001</v>
      </c>
      <c r="BD206" s="4">
        <v>13.335000000000001</v>
      </c>
      <c r="BE206" s="4">
        <v>3032.8789999999999</v>
      </c>
      <c r="BF206" s="4">
        <v>0.28100000000000003</v>
      </c>
      <c r="BG206" s="4">
        <v>10.868</v>
      </c>
      <c r="BH206" s="4">
        <v>0.441</v>
      </c>
      <c r="BI206" s="4">
        <v>11.308999999999999</v>
      </c>
      <c r="BJ206" s="4">
        <v>8.1980000000000004</v>
      </c>
      <c r="BK206" s="4">
        <v>0.33300000000000002</v>
      </c>
      <c r="BL206" s="4">
        <v>8.5310000000000006</v>
      </c>
      <c r="BM206" s="4">
        <v>0</v>
      </c>
      <c r="BQ206" s="4">
        <v>555.27300000000002</v>
      </c>
      <c r="BR206" s="4">
        <v>7.3800000000000004E-2</v>
      </c>
      <c r="BS206" s="4">
        <v>-5</v>
      </c>
      <c r="BT206" s="4">
        <v>0.36559999999999998</v>
      </c>
      <c r="BU206" s="4">
        <v>1.803488</v>
      </c>
      <c r="BV206" s="4">
        <v>7.3851199999999997</v>
      </c>
    </row>
    <row r="207" spans="1:74" x14ac:dyDescent="0.25">
      <c r="A207" s="2">
        <v>42068</v>
      </c>
      <c r="B207" s="3">
        <v>1.277314814814815E-2</v>
      </c>
      <c r="C207" s="4">
        <v>14.358000000000001</v>
      </c>
      <c r="D207" s="4">
        <v>-5.0000000000000001E-4</v>
      </c>
      <c r="E207" s="4">
        <v>-4.7448980000000001</v>
      </c>
      <c r="F207" s="4">
        <v>421.7</v>
      </c>
      <c r="G207" s="4">
        <v>17.3</v>
      </c>
      <c r="H207" s="4">
        <v>0</v>
      </c>
      <c r="J207" s="4">
        <v>3.25</v>
      </c>
      <c r="K207" s="4">
        <v>0.87890000000000001</v>
      </c>
      <c r="L207" s="4">
        <v>12.619199999999999</v>
      </c>
      <c r="M207" s="4">
        <v>0</v>
      </c>
      <c r="N207" s="4">
        <v>370.60500000000002</v>
      </c>
      <c r="O207" s="4">
        <v>15.1928</v>
      </c>
      <c r="P207" s="4">
        <v>385.8</v>
      </c>
      <c r="Q207" s="4">
        <v>279.57299999999998</v>
      </c>
      <c r="R207" s="4">
        <v>11.461</v>
      </c>
      <c r="S207" s="4">
        <v>291</v>
      </c>
      <c r="T207" s="4">
        <v>0</v>
      </c>
      <c r="W207" s="4">
        <v>0</v>
      </c>
      <c r="X207" s="4">
        <v>2.8603000000000001</v>
      </c>
      <c r="Y207" s="4">
        <v>11.9</v>
      </c>
      <c r="Z207" s="4">
        <v>878</v>
      </c>
      <c r="AA207" s="4">
        <v>909</v>
      </c>
      <c r="AB207" s="4">
        <v>844</v>
      </c>
      <c r="AC207" s="4">
        <v>58</v>
      </c>
      <c r="AD207" s="4">
        <v>5.72</v>
      </c>
      <c r="AE207" s="4">
        <v>0.13</v>
      </c>
      <c r="AF207" s="4">
        <v>991</v>
      </c>
      <c r="AG207" s="4">
        <v>-13</v>
      </c>
      <c r="AH207" s="4">
        <v>17.8</v>
      </c>
      <c r="AI207" s="4">
        <v>31</v>
      </c>
      <c r="AJ207" s="4">
        <v>189</v>
      </c>
      <c r="AK207" s="4">
        <v>139</v>
      </c>
      <c r="AL207" s="4">
        <v>2.7</v>
      </c>
      <c r="AM207" s="4">
        <v>195</v>
      </c>
      <c r="AN207" s="4" t="s">
        <v>155</v>
      </c>
      <c r="AO207" s="4">
        <v>2</v>
      </c>
      <c r="AP207" s="5">
        <v>0.67937499999999995</v>
      </c>
      <c r="AQ207" s="4">
        <v>47.158645</v>
      </c>
      <c r="AR207" s="4">
        <v>-88.485387000000003</v>
      </c>
      <c r="AS207" s="4">
        <v>307.2</v>
      </c>
      <c r="AT207" s="4">
        <v>34.6</v>
      </c>
      <c r="AU207" s="4">
        <v>12</v>
      </c>
      <c r="AV207" s="4">
        <v>10</v>
      </c>
      <c r="AW207" s="4" t="s">
        <v>207</v>
      </c>
      <c r="AX207" s="4">
        <v>1.1958</v>
      </c>
      <c r="AY207" s="4">
        <v>1.1958</v>
      </c>
      <c r="AZ207" s="4">
        <v>1.7958000000000001</v>
      </c>
      <c r="BA207" s="4">
        <v>14.023</v>
      </c>
      <c r="BB207" s="4">
        <v>14.81</v>
      </c>
      <c r="BC207" s="4">
        <v>1.06</v>
      </c>
      <c r="BD207" s="4">
        <v>13.776999999999999</v>
      </c>
      <c r="BE207" s="4">
        <v>3033.0439999999999</v>
      </c>
      <c r="BF207" s="4">
        <v>0</v>
      </c>
      <c r="BG207" s="4">
        <v>9.3279999999999994</v>
      </c>
      <c r="BH207" s="4">
        <v>0.38200000000000001</v>
      </c>
      <c r="BI207" s="4">
        <v>9.7110000000000003</v>
      </c>
      <c r="BJ207" s="4">
        <v>7.0369999999999999</v>
      </c>
      <c r="BK207" s="4">
        <v>0.28799999999999998</v>
      </c>
      <c r="BL207" s="4">
        <v>7.3250000000000002</v>
      </c>
      <c r="BM207" s="4">
        <v>0</v>
      </c>
      <c r="BQ207" s="4">
        <v>499.86599999999999</v>
      </c>
      <c r="BR207" s="4">
        <v>7.2800000000000004E-2</v>
      </c>
      <c r="BS207" s="4">
        <v>-5</v>
      </c>
      <c r="BT207" s="4">
        <v>0.36780000000000002</v>
      </c>
      <c r="BU207" s="4">
        <v>1.77905</v>
      </c>
      <c r="BV207" s="4">
        <v>7.4295600000000004</v>
      </c>
    </row>
    <row r="208" spans="1:74" x14ac:dyDescent="0.25">
      <c r="A208" s="2">
        <v>42068</v>
      </c>
      <c r="B208" s="3">
        <v>1.2784722222222223E-2</v>
      </c>
      <c r="C208" s="4">
        <v>14.692</v>
      </c>
      <c r="D208" s="4">
        <v>-1E-3</v>
      </c>
      <c r="E208" s="4">
        <v>-10</v>
      </c>
      <c r="F208" s="4">
        <v>413.8</v>
      </c>
      <c r="G208" s="4">
        <v>16.7</v>
      </c>
      <c r="H208" s="4">
        <v>-7</v>
      </c>
      <c r="J208" s="4">
        <v>3.01</v>
      </c>
      <c r="K208" s="4">
        <v>0.87639999999999996</v>
      </c>
      <c r="L208" s="4">
        <v>12.8764</v>
      </c>
      <c r="M208" s="4">
        <v>0</v>
      </c>
      <c r="N208" s="4">
        <v>362.65460000000002</v>
      </c>
      <c r="O208" s="4">
        <v>14.635899999999999</v>
      </c>
      <c r="P208" s="4">
        <v>377.3</v>
      </c>
      <c r="Q208" s="4">
        <v>273.57549999999998</v>
      </c>
      <c r="R208" s="4">
        <v>11.040900000000001</v>
      </c>
      <c r="S208" s="4">
        <v>284.60000000000002</v>
      </c>
      <c r="T208" s="4">
        <v>0</v>
      </c>
      <c r="W208" s="4">
        <v>0</v>
      </c>
      <c r="X208" s="4">
        <v>2.6349</v>
      </c>
      <c r="Y208" s="4">
        <v>11.8</v>
      </c>
      <c r="Z208" s="4">
        <v>878</v>
      </c>
      <c r="AA208" s="4">
        <v>910</v>
      </c>
      <c r="AB208" s="4">
        <v>844</v>
      </c>
      <c r="AC208" s="4">
        <v>58</v>
      </c>
      <c r="AD208" s="4">
        <v>5.72</v>
      </c>
      <c r="AE208" s="4">
        <v>0.13</v>
      </c>
      <c r="AF208" s="4">
        <v>991</v>
      </c>
      <c r="AG208" s="4">
        <v>-13</v>
      </c>
      <c r="AH208" s="4">
        <v>17</v>
      </c>
      <c r="AI208" s="4">
        <v>31</v>
      </c>
      <c r="AJ208" s="4">
        <v>189</v>
      </c>
      <c r="AK208" s="4">
        <v>139</v>
      </c>
      <c r="AL208" s="4">
        <v>2.9</v>
      </c>
      <c r="AM208" s="4">
        <v>195</v>
      </c>
      <c r="AN208" s="4" t="s">
        <v>155</v>
      </c>
      <c r="AO208" s="4">
        <v>2</v>
      </c>
      <c r="AP208" s="5">
        <v>0.6793865740740741</v>
      </c>
      <c r="AQ208" s="4">
        <v>47.158614</v>
      </c>
      <c r="AR208" s="4">
        <v>-88.485217000000006</v>
      </c>
      <c r="AS208" s="4">
        <v>307.10000000000002</v>
      </c>
      <c r="AT208" s="4">
        <v>32.200000000000003</v>
      </c>
      <c r="AU208" s="4">
        <v>12</v>
      </c>
      <c r="AV208" s="4">
        <v>10</v>
      </c>
      <c r="AW208" s="4" t="s">
        <v>207</v>
      </c>
      <c r="AX208" s="4">
        <v>1.2</v>
      </c>
      <c r="AY208" s="4">
        <v>1.3915999999999999</v>
      </c>
      <c r="AZ208" s="4">
        <v>1.8957999999999999</v>
      </c>
      <c r="BA208" s="4">
        <v>14.023</v>
      </c>
      <c r="BB208" s="4">
        <v>14.5</v>
      </c>
      <c r="BC208" s="4">
        <v>1.03</v>
      </c>
      <c r="BD208" s="4">
        <v>14.103</v>
      </c>
      <c r="BE208" s="4">
        <v>3032.8510000000001</v>
      </c>
      <c r="BF208" s="4">
        <v>0</v>
      </c>
      <c r="BG208" s="4">
        <v>8.9450000000000003</v>
      </c>
      <c r="BH208" s="4">
        <v>0.36099999999999999</v>
      </c>
      <c r="BI208" s="4">
        <v>9.3059999999999992</v>
      </c>
      <c r="BJ208" s="4">
        <v>6.7480000000000002</v>
      </c>
      <c r="BK208" s="4">
        <v>0.27200000000000002</v>
      </c>
      <c r="BL208" s="4">
        <v>7.02</v>
      </c>
      <c r="BM208" s="4">
        <v>0</v>
      </c>
      <c r="BQ208" s="4">
        <v>451.25</v>
      </c>
      <c r="BR208" s="4">
        <v>5.9200000000000003E-2</v>
      </c>
      <c r="BS208" s="4">
        <v>-5</v>
      </c>
      <c r="BT208" s="4">
        <v>0.36699999999999999</v>
      </c>
      <c r="BU208" s="4">
        <v>1.4467000000000001</v>
      </c>
      <c r="BV208" s="4">
        <v>7.4134000000000002</v>
      </c>
    </row>
    <row r="209" spans="1:74" x14ac:dyDescent="0.25">
      <c r="A209" s="2">
        <v>42068</v>
      </c>
      <c r="B209" s="3">
        <v>1.2796296296296297E-2</v>
      </c>
      <c r="C209" s="4">
        <v>14.933</v>
      </c>
      <c r="D209" s="4">
        <v>-1.5E-3</v>
      </c>
      <c r="E209" s="4">
        <v>-14.954128000000001</v>
      </c>
      <c r="F209" s="4">
        <v>368.5</v>
      </c>
      <c r="G209" s="4">
        <v>16.600000000000001</v>
      </c>
      <c r="H209" s="4">
        <v>0</v>
      </c>
      <c r="J209" s="4">
        <v>2.65</v>
      </c>
      <c r="K209" s="4">
        <v>0.87460000000000004</v>
      </c>
      <c r="L209" s="4">
        <v>13.060499999999999</v>
      </c>
      <c r="M209" s="4">
        <v>0</v>
      </c>
      <c r="N209" s="4">
        <v>322.27440000000001</v>
      </c>
      <c r="O209" s="4">
        <v>14.5181</v>
      </c>
      <c r="P209" s="4">
        <v>336.8</v>
      </c>
      <c r="Q209" s="4">
        <v>243.1139</v>
      </c>
      <c r="R209" s="4">
        <v>10.952</v>
      </c>
      <c r="S209" s="4">
        <v>254.1</v>
      </c>
      <c r="T209" s="4">
        <v>0</v>
      </c>
      <c r="W209" s="4">
        <v>0</v>
      </c>
      <c r="X209" s="4">
        <v>2.3216999999999999</v>
      </c>
      <c r="Y209" s="4">
        <v>11.8</v>
      </c>
      <c r="Z209" s="4">
        <v>877</v>
      </c>
      <c r="AA209" s="4">
        <v>910</v>
      </c>
      <c r="AB209" s="4">
        <v>841</v>
      </c>
      <c r="AC209" s="4">
        <v>58</v>
      </c>
      <c r="AD209" s="4">
        <v>5.72</v>
      </c>
      <c r="AE209" s="4">
        <v>0.13</v>
      </c>
      <c r="AF209" s="4">
        <v>991</v>
      </c>
      <c r="AG209" s="4">
        <v>-13</v>
      </c>
      <c r="AH209" s="4">
        <v>17</v>
      </c>
      <c r="AI209" s="4">
        <v>30.798995000000001</v>
      </c>
      <c r="AJ209" s="4">
        <v>189</v>
      </c>
      <c r="AK209" s="4">
        <v>139.19999999999999</v>
      </c>
      <c r="AL209" s="4">
        <v>3</v>
      </c>
      <c r="AM209" s="4">
        <v>195</v>
      </c>
      <c r="AN209" s="4" t="s">
        <v>155</v>
      </c>
      <c r="AO209" s="4">
        <v>2</v>
      </c>
      <c r="AP209" s="5">
        <v>0.67939814814814825</v>
      </c>
      <c r="AQ209" s="4">
        <v>47.158594000000001</v>
      </c>
      <c r="AR209" s="4">
        <v>-88.485055000000003</v>
      </c>
      <c r="AS209" s="4">
        <v>307.10000000000002</v>
      </c>
      <c r="AT209" s="4">
        <v>29.9</v>
      </c>
      <c r="AU209" s="4">
        <v>12</v>
      </c>
      <c r="AV209" s="4">
        <v>10</v>
      </c>
      <c r="AW209" s="4" t="s">
        <v>207</v>
      </c>
      <c r="AX209" s="4">
        <v>1.2</v>
      </c>
      <c r="AY209" s="4">
        <v>1.4958</v>
      </c>
      <c r="AZ209" s="4">
        <v>2.0916000000000001</v>
      </c>
      <c r="BA209" s="4">
        <v>14.023</v>
      </c>
      <c r="BB209" s="4">
        <v>14.28</v>
      </c>
      <c r="BC209" s="4">
        <v>1.02</v>
      </c>
      <c r="BD209" s="4">
        <v>14.34</v>
      </c>
      <c r="BE209" s="4">
        <v>3032.7179999999998</v>
      </c>
      <c r="BF209" s="4">
        <v>0</v>
      </c>
      <c r="BG209" s="4">
        <v>7.8369999999999997</v>
      </c>
      <c r="BH209" s="4">
        <v>0.35299999999999998</v>
      </c>
      <c r="BI209" s="4">
        <v>8.19</v>
      </c>
      <c r="BJ209" s="4">
        <v>5.9119999999999999</v>
      </c>
      <c r="BK209" s="4">
        <v>0.26600000000000001</v>
      </c>
      <c r="BL209" s="4">
        <v>6.1779999999999999</v>
      </c>
      <c r="BM209" s="4">
        <v>0</v>
      </c>
      <c r="BQ209" s="4">
        <v>391.98500000000001</v>
      </c>
      <c r="BR209" s="4">
        <v>7.2201000000000001E-2</v>
      </c>
      <c r="BS209" s="4">
        <v>-5</v>
      </c>
      <c r="BT209" s="4">
        <v>0.36740200000000001</v>
      </c>
      <c r="BU209" s="4">
        <v>1.7644120000000001</v>
      </c>
      <c r="BV209" s="4">
        <v>7.4215210000000003</v>
      </c>
    </row>
    <row r="210" spans="1:74" x14ac:dyDescent="0.25">
      <c r="A210" s="2">
        <v>42068</v>
      </c>
      <c r="B210" s="3">
        <v>1.2807870370370372E-2</v>
      </c>
      <c r="C210" s="4">
        <v>15.192</v>
      </c>
      <c r="D210" s="4">
        <v>-2.3E-3</v>
      </c>
      <c r="E210" s="4">
        <v>-23.224489999999999</v>
      </c>
      <c r="F210" s="4">
        <v>270.3</v>
      </c>
      <c r="G210" s="4">
        <v>16.5</v>
      </c>
      <c r="H210" s="4">
        <v>4.2</v>
      </c>
      <c r="J210" s="4">
        <v>2.21</v>
      </c>
      <c r="K210" s="4">
        <v>0.87260000000000004</v>
      </c>
      <c r="L210" s="4">
        <v>13.256399999999999</v>
      </c>
      <c r="M210" s="4">
        <v>0</v>
      </c>
      <c r="N210" s="4">
        <v>235.83369999999999</v>
      </c>
      <c r="O210" s="4">
        <v>14.417</v>
      </c>
      <c r="P210" s="4">
        <v>250.3</v>
      </c>
      <c r="Q210" s="4">
        <v>177.9057</v>
      </c>
      <c r="R210" s="4">
        <v>10.8757</v>
      </c>
      <c r="S210" s="4">
        <v>188.8</v>
      </c>
      <c r="T210" s="4">
        <v>4.22</v>
      </c>
      <c r="W210" s="4">
        <v>0</v>
      </c>
      <c r="X210" s="4">
        <v>1.9323999999999999</v>
      </c>
      <c r="Y210" s="4">
        <v>11.9</v>
      </c>
      <c r="Z210" s="4">
        <v>877</v>
      </c>
      <c r="AA210" s="4">
        <v>908</v>
      </c>
      <c r="AB210" s="4">
        <v>839</v>
      </c>
      <c r="AC210" s="4">
        <v>58</v>
      </c>
      <c r="AD210" s="4">
        <v>5.72</v>
      </c>
      <c r="AE210" s="4">
        <v>0.13</v>
      </c>
      <c r="AF210" s="4">
        <v>991</v>
      </c>
      <c r="AG210" s="4">
        <v>-13</v>
      </c>
      <c r="AH210" s="4">
        <v>17</v>
      </c>
      <c r="AI210" s="4">
        <v>30.204795000000001</v>
      </c>
      <c r="AJ210" s="4">
        <v>189</v>
      </c>
      <c r="AK210" s="4">
        <v>139.80000000000001</v>
      </c>
      <c r="AL210" s="4">
        <v>2.9</v>
      </c>
      <c r="AM210" s="4">
        <v>195</v>
      </c>
      <c r="AN210" s="4" t="s">
        <v>155</v>
      </c>
      <c r="AO210" s="4">
        <v>2</v>
      </c>
      <c r="AP210" s="5">
        <v>0.67940972222222218</v>
      </c>
      <c r="AQ210" s="4">
        <v>47.158582000000003</v>
      </c>
      <c r="AR210" s="4">
        <v>-88.484903000000003</v>
      </c>
      <c r="AS210" s="4">
        <v>307.10000000000002</v>
      </c>
      <c r="AT210" s="4">
        <v>27.9</v>
      </c>
      <c r="AU210" s="4">
        <v>12</v>
      </c>
      <c r="AV210" s="4">
        <v>10</v>
      </c>
      <c r="AW210" s="4" t="s">
        <v>207</v>
      </c>
      <c r="AX210" s="4">
        <v>1.3915999999999999</v>
      </c>
      <c r="AY210" s="4">
        <v>1.8832</v>
      </c>
      <c r="AZ210" s="4">
        <v>2.4832000000000001</v>
      </c>
      <c r="BA210" s="4">
        <v>14.023</v>
      </c>
      <c r="BB210" s="4">
        <v>14.05</v>
      </c>
      <c r="BC210" s="4">
        <v>1</v>
      </c>
      <c r="BD210" s="4">
        <v>14.601000000000001</v>
      </c>
      <c r="BE210" s="4">
        <v>3032.4839999999999</v>
      </c>
      <c r="BF210" s="4">
        <v>0</v>
      </c>
      <c r="BG210" s="4">
        <v>5.65</v>
      </c>
      <c r="BH210" s="4">
        <v>0.34499999999999997</v>
      </c>
      <c r="BI210" s="4">
        <v>5.9950000000000001</v>
      </c>
      <c r="BJ210" s="4">
        <v>4.2619999999999996</v>
      </c>
      <c r="BK210" s="4">
        <v>0.26100000000000001</v>
      </c>
      <c r="BL210" s="4">
        <v>4.5220000000000002</v>
      </c>
      <c r="BM210" s="4">
        <v>3.1899999999999998E-2</v>
      </c>
      <c r="BQ210" s="4">
        <v>321.41699999999997</v>
      </c>
      <c r="BR210" s="4">
        <v>6.9928000000000004E-2</v>
      </c>
      <c r="BS210" s="4">
        <v>-5</v>
      </c>
      <c r="BT210" s="4">
        <v>0.36879499999999998</v>
      </c>
      <c r="BU210" s="4">
        <v>1.7088680000000001</v>
      </c>
      <c r="BV210" s="4">
        <v>7.4496630000000001</v>
      </c>
    </row>
    <row r="211" spans="1:74" x14ac:dyDescent="0.25">
      <c r="A211" s="2">
        <v>42068</v>
      </c>
      <c r="B211" s="3">
        <v>1.2819444444444446E-2</v>
      </c>
      <c r="C211" s="4">
        <v>15.2</v>
      </c>
      <c r="D211" s="4">
        <v>-3.0000000000000001E-3</v>
      </c>
      <c r="E211" s="4">
        <v>-30</v>
      </c>
      <c r="F211" s="4">
        <v>178.3</v>
      </c>
      <c r="G211" s="4">
        <v>16.5</v>
      </c>
      <c r="H211" s="4">
        <v>0</v>
      </c>
      <c r="J211" s="4">
        <v>1.81</v>
      </c>
      <c r="K211" s="4">
        <v>0.87250000000000005</v>
      </c>
      <c r="L211" s="4">
        <v>13.2622</v>
      </c>
      <c r="M211" s="4">
        <v>0</v>
      </c>
      <c r="N211" s="4">
        <v>155.60230000000001</v>
      </c>
      <c r="O211" s="4">
        <v>14.3965</v>
      </c>
      <c r="P211" s="4">
        <v>170</v>
      </c>
      <c r="Q211" s="4">
        <v>117.38160000000001</v>
      </c>
      <c r="R211" s="4">
        <v>10.860300000000001</v>
      </c>
      <c r="S211" s="4">
        <v>128.19999999999999</v>
      </c>
      <c r="T211" s="4">
        <v>0</v>
      </c>
      <c r="W211" s="4">
        <v>0</v>
      </c>
      <c r="X211" s="4">
        <v>1.5767</v>
      </c>
      <c r="Y211" s="4">
        <v>11.8</v>
      </c>
      <c r="Z211" s="4">
        <v>875</v>
      </c>
      <c r="AA211" s="4">
        <v>909</v>
      </c>
      <c r="AB211" s="4">
        <v>839</v>
      </c>
      <c r="AC211" s="4">
        <v>58</v>
      </c>
      <c r="AD211" s="4">
        <v>5.72</v>
      </c>
      <c r="AE211" s="4">
        <v>0.13</v>
      </c>
      <c r="AF211" s="4">
        <v>991</v>
      </c>
      <c r="AG211" s="4">
        <v>-13</v>
      </c>
      <c r="AH211" s="4">
        <v>17.203796000000001</v>
      </c>
      <c r="AI211" s="4">
        <v>31</v>
      </c>
      <c r="AJ211" s="4">
        <v>189</v>
      </c>
      <c r="AK211" s="4">
        <v>139</v>
      </c>
      <c r="AL211" s="4">
        <v>2.8</v>
      </c>
      <c r="AM211" s="4">
        <v>195</v>
      </c>
      <c r="AN211" s="4" t="s">
        <v>155</v>
      </c>
      <c r="AO211" s="4">
        <v>2</v>
      </c>
      <c r="AP211" s="5">
        <v>0.67942129629629633</v>
      </c>
      <c r="AQ211" s="4">
        <v>47.158582000000003</v>
      </c>
      <c r="AR211" s="4">
        <v>-88.484753999999995</v>
      </c>
      <c r="AS211" s="4">
        <v>306.8</v>
      </c>
      <c r="AT211" s="4">
        <v>26.3</v>
      </c>
      <c r="AU211" s="4">
        <v>12</v>
      </c>
      <c r="AV211" s="4">
        <v>9</v>
      </c>
      <c r="AW211" s="4" t="s">
        <v>207</v>
      </c>
      <c r="AX211" s="4">
        <v>1.4</v>
      </c>
      <c r="AY211" s="4">
        <v>1.5167999999999999</v>
      </c>
      <c r="AZ211" s="4">
        <v>2.1168</v>
      </c>
      <c r="BA211" s="4">
        <v>14.023</v>
      </c>
      <c r="BB211" s="4">
        <v>14.05</v>
      </c>
      <c r="BC211" s="4">
        <v>1</v>
      </c>
      <c r="BD211" s="4">
        <v>14.611000000000001</v>
      </c>
      <c r="BE211" s="4">
        <v>3032.5770000000002</v>
      </c>
      <c r="BF211" s="4">
        <v>0</v>
      </c>
      <c r="BG211" s="4">
        <v>3.726</v>
      </c>
      <c r="BH211" s="4">
        <v>0.34499999999999997</v>
      </c>
      <c r="BI211" s="4">
        <v>4.0709999999999997</v>
      </c>
      <c r="BJ211" s="4">
        <v>2.8109999999999999</v>
      </c>
      <c r="BK211" s="4">
        <v>0.26</v>
      </c>
      <c r="BL211" s="4">
        <v>3.0710000000000002</v>
      </c>
      <c r="BM211" s="4">
        <v>0</v>
      </c>
      <c r="BQ211" s="4">
        <v>262.14999999999998</v>
      </c>
      <c r="BR211" s="4">
        <v>5.8611000000000003E-2</v>
      </c>
      <c r="BS211" s="4">
        <v>-5</v>
      </c>
      <c r="BT211" s="4">
        <v>0.36820399999999998</v>
      </c>
      <c r="BU211" s="4">
        <v>1.4323159999999999</v>
      </c>
      <c r="BV211" s="4">
        <v>7.4377170000000001</v>
      </c>
    </row>
    <row r="212" spans="1:74" x14ac:dyDescent="0.25">
      <c r="A212" s="2">
        <v>42068</v>
      </c>
      <c r="B212" s="3">
        <v>1.2831018518518519E-2</v>
      </c>
      <c r="C212" s="4">
        <v>14.653</v>
      </c>
      <c r="D212" s="4">
        <v>-3.0000000000000001E-3</v>
      </c>
      <c r="E212" s="4">
        <v>-30</v>
      </c>
      <c r="F212" s="4">
        <v>138.9</v>
      </c>
      <c r="G212" s="4">
        <v>17.5</v>
      </c>
      <c r="H212" s="4">
        <v>10</v>
      </c>
      <c r="J212" s="4">
        <v>1.5</v>
      </c>
      <c r="K212" s="4">
        <v>0.87670000000000003</v>
      </c>
      <c r="L212" s="4">
        <v>12.846</v>
      </c>
      <c r="M212" s="4">
        <v>0</v>
      </c>
      <c r="N212" s="4">
        <v>121.77979999999999</v>
      </c>
      <c r="O212" s="4">
        <v>15.3019</v>
      </c>
      <c r="P212" s="4">
        <v>137.1</v>
      </c>
      <c r="Q212" s="4">
        <v>91.866900000000001</v>
      </c>
      <c r="R212" s="4">
        <v>11.5433</v>
      </c>
      <c r="S212" s="4">
        <v>103.4</v>
      </c>
      <c r="T212" s="4">
        <v>10</v>
      </c>
      <c r="W212" s="4">
        <v>0</v>
      </c>
      <c r="X212" s="4">
        <v>1.3178000000000001</v>
      </c>
      <c r="Y212" s="4">
        <v>11.8</v>
      </c>
      <c r="Z212" s="4">
        <v>875</v>
      </c>
      <c r="AA212" s="4">
        <v>908</v>
      </c>
      <c r="AB212" s="4">
        <v>841</v>
      </c>
      <c r="AC212" s="4">
        <v>58</v>
      </c>
      <c r="AD212" s="4">
        <v>5.72</v>
      </c>
      <c r="AE212" s="4">
        <v>0.13</v>
      </c>
      <c r="AF212" s="4">
        <v>991</v>
      </c>
      <c r="AG212" s="4">
        <v>-13</v>
      </c>
      <c r="AH212" s="4">
        <v>18</v>
      </c>
      <c r="AI212" s="4">
        <v>31</v>
      </c>
      <c r="AJ212" s="4">
        <v>189</v>
      </c>
      <c r="AK212" s="4">
        <v>139</v>
      </c>
      <c r="AL212" s="4">
        <v>2.8</v>
      </c>
      <c r="AM212" s="4">
        <v>195</v>
      </c>
      <c r="AN212" s="4" t="s">
        <v>155</v>
      </c>
      <c r="AO212" s="4">
        <v>2</v>
      </c>
      <c r="AP212" s="5">
        <v>0.67943287037037037</v>
      </c>
      <c r="AQ212" s="4">
        <v>47.158594000000001</v>
      </c>
      <c r="AR212" s="4">
        <v>-88.484617999999998</v>
      </c>
      <c r="AS212" s="4">
        <v>306.7</v>
      </c>
      <c r="AT212" s="4">
        <v>24.8</v>
      </c>
      <c r="AU212" s="4">
        <v>12</v>
      </c>
      <c r="AV212" s="4">
        <v>9</v>
      </c>
      <c r="AW212" s="4" t="s">
        <v>207</v>
      </c>
      <c r="AX212" s="4">
        <v>1.4</v>
      </c>
      <c r="AY212" s="4">
        <v>1.5958000000000001</v>
      </c>
      <c r="AZ212" s="4">
        <v>2.1</v>
      </c>
      <c r="BA212" s="4">
        <v>14.023</v>
      </c>
      <c r="BB212" s="4">
        <v>14.53</v>
      </c>
      <c r="BC212" s="4">
        <v>1.04</v>
      </c>
      <c r="BD212" s="4">
        <v>14.068</v>
      </c>
      <c r="BE212" s="4">
        <v>3032.6370000000002</v>
      </c>
      <c r="BF212" s="4">
        <v>0</v>
      </c>
      <c r="BG212" s="4">
        <v>3.0110000000000001</v>
      </c>
      <c r="BH212" s="4">
        <v>0.378</v>
      </c>
      <c r="BI212" s="4">
        <v>3.3889999999999998</v>
      </c>
      <c r="BJ212" s="4">
        <v>2.2709999999999999</v>
      </c>
      <c r="BK212" s="4">
        <v>0.28499999999999998</v>
      </c>
      <c r="BL212" s="4">
        <v>2.5569999999999999</v>
      </c>
      <c r="BM212" s="4">
        <v>7.8100000000000003E-2</v>
      </c>
      <c r="BQ212" s="4">
        <v>226.21100000000001</v>
      </c>
      <c r="BR212" s="4">
        <v>6.3839000000000007E-2</v>
      </c>
      <c r="BS212" s="4">
        <v>-5</v>
      </c>
      <c r="BT212" s="4">
        <v>0.36940600000000001</v>
      </c>
      <c r="BU212" s="4">
        <v>1.5600689999999999</v>
      </c>
      <c r="BV212" s="4">
        <v>7.4619929999999997</v>
      </c>
    </row>
    <row r="213" spans="1:74" x14ac:dyDescent="0.25">
      <c r="A213" s="2">
        <v>42068</v>
      </c>
      <c r="B213" s="3">
        <v>1.2842592592592593E-2</v>
      </c>
      <c r="C213" s="4">
        <v>13.875</v>
      </c>
      <c r="D213" s="4">
        <v>-1.2999999999999999E-3</v>
      </c>
      <c r="E213" s="4">
        <v>-13.341772000000001</v>
      </c>
      <c r="F213" s="4">
        <v>111.1</v>
      </c>
      <c r="G213" s="4">
        <v>17.8</v>
      </c>
      <c r="H213" s="4">
        <v>-7.6</v>
      </c>
      <c r="J213" s="4">
        <v>1.1499999999999999</v>
      </c>
      <c r="K213" s="4">
        <v>0.88270000000000004</v>
      </c>
      <c r="L213" s="4">
        <v>12.2476</v>
      </c>
      <c r="M213" s="4">
        <v>0</v>
      </c>
      <c r="N213" s="4">
        <v>98.049300000000002</v>
      </c>
      <c r="O213" s="4">
        <v>15.692500000000001</v>
      </c>
      <c r="P213" s="4">
        <v>113.7</v>
      </c>
      <c r="Q213" s="4">
        <v>73.965400000000002</v>
      </c>
      <c r="R213" s="4">
        <v>11.837899999999999</v>
      </c>
      <c r="S213" s="4">
        <v>85.8</v>
      </c>
      <c r="T213" s="4">
        <v>0</v>
      </c>
      <c r="W213" s="4">
        <v>0</v>
      </c>
      <c r="X213" s="4">
        <v>1.0139</v>
      </c>
      <c r="Y213" s="4">
        <v>11.9</v>
      </c>
      <c r="Z213" s="4">
        <v>877</v>
      </c>
      <c r="AA213" s="4">
        <v>910</v>
      </c>
      <c r="AB213" s="4">
        <v>844</v>
      </c>
      <c r="AC213" s="4">
        <v>58</v>
      </c>
      <c r="AD213" s="4">
        <v>5.72</v>
      </c>
      <c r="AE213" s="4">
        <v>0.13</v>
      </c>
      <c r="AF213" s="4">
        <v>991</v>
      </c>
      <c r="AG213" s="4">
        <v>-13</v>
      </c>
      <c r="AH213" s="4">
        <v>18</v>
      </c>
      <c r="AI213" s="4">
        <v>31</v>
      </c>
      <c r="AJ213" s="4">
        <v>189</v>
      </c>
      <c r="AK213" s="4">
        <v>139</v>
      </c>
      <c r="AL213" s="4">
        <v>3</v>
      </c>
      <c r="AM213" s="4">
        <v>195</v>
      </c>
      <c r="AN213" s="4" t="s">
        <v>155</v>
      </c>
      <c r="AO213" s="4">
        <v>2</v>
      </c>
      <c r="AP213" s="5">
        <v>0.67944444444444441</v>
      </c>
      <c r="AQ213" s="4">
        <v>47.158614</v>
      </c>
      <c r="AR213" s="4">
        <v>-88.484492000000003</v>
      </c>
      <c r="AS213" s="4">
        <v>306.5</v>
      </c>
      <c r="AT213" s="4">
        <v>23.2</v>
      </c>
      <c r="AU213" s="4">
        <v>12</v>
      </c>
      <c r="AV213" s="4">
        <v>9</v>
      </c>
      <c r="AW213" s="4" t="s">
        <v>207</v>
      </c>
      <c r="AX213" s="4">
        <v>1.4</v>
      </c>
      <c r="AY213" s="4">
        <v>1.6</v>
      </c>
      <c r="AZ213" s="4">
        <v>2.1</v>
      </c>
      <c r="BA213" s="4">
        <v>14.023</v>
      </c>
      <c r="BB213" s="4">
        <v>15.3</v>
      </c>
      <c r="BC213" s="4">
        <v>1.0900000000000001</v>
      </c>
      <c r="BD213" s="4">
        <v>13.29</v>
      </c>
      <c r="BE213" s="4">
        <v>3033.3359999999998</v>
      </c>
      <c r="BF213" s="4">
        <v>0</v>
      </c>
      <c r="BG213" s="4">
        <v>2.5430000000000001</v>
      </c>
      <c r="BH213" s="4">
        <v>0.40699999999999997</v>
      </c>
      <c r="BI213" s="4">
        <v>2.95</v>
      </c>
      <c r="BJ213" s="4">
        <v>1.9179999999999999</v>
      </c>
      <c r="BK213" s="4">
        <v>0.307</v>
      </c>
      <c r="BL213" s="4">
        <v>2.2250000000000001</v>
      </c>
      <c r="BM213" s="4">
        <v>0</v>
      </c>
      <c r="BQ213" s="4">
        <v>182.584</v>
      </c>
      <c r="BR213" s="4">
        <v>7.7622999999999998E-2</v>
      </c>
      <c r="BS213" s="4">
        <v>-5</v>
      </c>
      <c r="BT213" s="4">
        <v>0.37079800000000002</v>
      </c>
      <c r="BU213" s="4">
        <v>1.896922</v>
      </c>
      <c r="BV213" s="4">
        <v>7.4901239999999998</v>
      </c>
    </row>
    <row r="214" spans="1:74" x14ac:dyDescent="0.25">
      <c r="A214" s="2">
        <v>42068</v>
      </c>
      <c r="B214" s="3">
        <v>1.2854166666666668E-2</v>
      </c>
      <c r="C214" s="4">
        <v>13.129</v>
      </c>
      <c r="D214" s="4">
        <v>-1.6999999999999999E-3</v>
      </c>
      <c r="E214" s="4">
        <v>-16.666667</v>
      </c>
      <c r="F214" s="4">
        <v>104.3</v>
      </c>
      <c r="G214" s="4">
        <v>17.899999999999999</v>
      </c>
      <c r="H214" s="4">
        <v>-8.3000000000000007</v>
      </c>
      <c r="J214" s="4">
        <v>0.91</v>
      </c>
      <c r="K214" s="4">
        <v>0.88849999999999996</v>
      </c>
      <c r="L214" s="4">
        <v>11.664400000000001</v>
      </c>
      <c r="M214" s="4">
        <v>0</v>
      </c>
      <c r="N214" s="4">
        <v>92.6678</v>
      </c>
      <c r="O214" s="4">
        <v>15.903700000000001</v>
      </c>
      <c r="P214" s="4">
        <v>108.6</v>
      </c>
      <c r="Q214" s="4">
        <v>69.905799999999999</v>
      </c>
      <c r="R214" s="4">
        <v>11.997299999999999</v>
      </c>
      <c r="S214" s="4">
        <v>81.900000000000006</v>
      </c>
      <c r="T214" s="4">
        <v>0</v>
      </c>
      <c r="W214" s="4">
        <v>0</v>
      </c>
      <c r="X214" s="4">
        <v>0.80530000000000002</v>
      </c>
      <c r="Y214" s="4">
        <v>11.8</v>
      </c>
      <c r="Z214" s="4">
        <v>881</v>
      </c>
      <c r="AA214" s="4">
        <v>911</v>
      </c>
      <c r="AB214" s="4">
        <v>848</v>
      </c>
      <c r="AC214" s="4">
        <v>58</v>
      </c>
      <c r="AD214" s="4">
        <v>5.72</v>
      </c>
      <c r="AE214" s="4">
        <v>0.13</v>
      </c>
      <c r="AF214" s="4">
        <v>991</v>
      </c>
      <c r="AG214" s="4">
        <v>-13</v>
      </c>
      <c r="AH214" s="4">
        <v>18</v>
      </c>
      <c r="AI214" s="4">
        <v>31</v>
      </c>
      <c r="AJ214" s="4">
        <v>189</v>
      </c>
      <c r="AK214" s="4">
        <v>139</v>
      </c>
      <c r="AL214" s="4">
        <v>2.9</v>
      </c>
      <c r="AM214" s="4">
        <v>195</v>
      </c>
      <c r="AN214" s="4" t="s">
        <v>155</v>
      </c>
      <c r="AO214" s="4">
        <v>2</v>
      </c>
      <c r="AP214" s="5">
        <v>0.67945601851851845</v>
      </c>
      <c r="AQ214" s="4">
        <v>47.158655000000003</v>
      </c>
      <c r="AR214" s="4">
        <v>-88.484382999999994</v>
      </c>
      <c r="AS214" s="4">
        <v>306.39999999999998</v>
      </c>
      <c r="AT214" s="4">
        <v>21.7</v>
      </c>
      <c r="AU214" s="4">
        <v>12</v>
      </c>
      <c r="AV214" s="4">
        <v>9</v>
      </c>
      <c r="AW214" s="4" t="s">
        <v>207</v>
      </c>
      <c r="AX214" s="4">
        <v>1.4958</v>
      </c>
      <c r="AY214" s="4">
        <v>1.0251999999999999</v>
      </c>
      <c r="AZ214" s="4">
        <v>2.1958000000000002</v>
      </c>
      <c r="BA214" s="4">
        <v>14.023</v>
      </c>
      <c r="BB214" s="4">
        <v>16.11</v>
      </c>
      <c r="BC214" s="4">
        <v>1.1499999999999999</v>
      </c>
      <c r="BD214" s="4">
        <v>12.553000000000001</v>
      </c>
      <c r="BE214" s="4">
        <v>3033.8319999999999</v>
      </c>
      <c r="BF214" s="4">
        <v>0</v>
      </c>
      <c r="BG214" s="4">
        <v>2.524</v>
      </c>
      <c r="BH214" s="4">
        <v>0.433</v>
      </c>
      <c r="BI214" s="4">
        <v>2.9569999999999999</v>
      </c>
      <c r="BJ214" s="4">
        <v>1.9039999999999999</v>
      </c>
      <c r="BK214" s="4">
        <v>0.32700000000000001</v>
      </c>
      <c r="BL214" s="4">
        <v>2.2309999999999999</v>
      </c>
      <c r="BM214" s="4">
        <v>0</v>
      </c>
      <c r="BQ214" s="4">
        <v>152.297</v>
      </c>
      <c r="BR214" s="4">
        <v>8.9606000000000005E-2</v>
      </c>
      <c r="BS214" s="4">
        <v>-5</v>
      </c>
      <c r="BT214" s="4">
        <v>0.37060199999999999</v>
      </c>
      <c r="BU214" s="4">
        <v>2.189756</v>
      </c>
      <c r="BV214" s="4">
        <v>7.4861680000000002</v>
      </c>
    </row>
    <row r="215" spans="1:74" x14ac:dyDescent="0.25">
      <c r="A215" s="2">
        <v>42068</v>
      </c>
      <c r="B215" s="3">
        <v>1.286574074074074E-2</v>
      </c>
      <c r="C215" s="4">
        <v>12.647</v>
      </c>
      <c r="D215" s="4">
        <v>-5.0000000000000001E-4</v>
      </c>
      <c r="E215" s="4">
        <v>-5.0871370000000002</v>
      </c>
      <c r="F215" s="4">
        <v>139.4</v>
      </c>
      <c r="G215" s="4">
        <v>17.8</v>
      </c>
      <c r="H215" s="4">
        <v>-6</v>
      </c>
      <c r="J215" s="4">
        <v>0.8</v>
      </c>
      <c r="K215" s="4">
        <v>0.89219999999999999</v>
      </c>
      <c r="L215" s="4">
        <v>11.283899999999999</v>
      </c>
      <c r="M215" s="4">
        <v>0</v>
      </c>
      <c r="N215" s="4">
        <v>124.3651</v>
      </c>
      <c r="O215" s="4">
        <v>15.881600000000001</v>
      </c>
      <c r="P215" s="4">
        <v>140.19999999999999</v>
      </c>
      <c r="Q215" s="4">
        <v>93.8172</v>
      </c>
      <c r="R215" s="4">
        <v>11.980600000000001</v>
      </c>
      <c r="S215" s="4">
        <v>105.8</v>
      </c>
      <c r="T215" s="4">
        <v>0</v>
      </c>
      <c r="W215" s="4">
        <v>0</v>
      </c>
      <c r="X215" s="4">
        <v>0.71379999999999999</v>
      </c>
      <c r="Y215" s="4">
        <v>11.9</v>
      </c>
      <c r="Z215" s="4">
        <v>884</v>
      </c>
      <c r="AA215" s="4">
        <v>913</v>
      </c>
      <c r="AB215" s="4">
        <v>851</v>
      </c>
      <c r="AC215" s="4">
        <v>58</v>
      </c>
      <c r="AD215" s="4">
        <v>5.72</v>
      </c>
      <c r="AE215" s="4">
        <v>0.13</v>
      </c>
      <c r="AF215" s="4">
        <v>991</v>
      </c>
      <c r="AG215" s="4">
        <v>-13</v>
      </c>
      <c r="AH215" s="4">
        <v>18</v>
      </c>
      <c r="AI215" s="4">
        <v>31</v>
      </c>
      <c r="AJ215" s="4">
        <v>189</v>
      </c>
      <c r="AK215" s="4">
        <v>139</v>
      </c>
      <c r="AL215" s="4">
        <v>2.7</v>
      </c>
      <c r="AM215" s="4">
        <v>195</v>
      </c>
      <c r="AN215" s="4" t="s">
        <v>155</v>
      </c>
      <c r="AO215" s="4">
        <v>2</v>
      </c>
      <c r="AP215" s="5">
        <v>0.6794675925925926</v>
      </c>
      <c r="AQ215" s="4">
        <v>47.158707999999997</v>
      </c>
      <c r="AR215" s="4">
        <v>-88.484285999999997</v>
      </c>
      <c r="AS215" s="4">
        <v>306.10000000000002</v>
      </c>
      <c r="AT215" s="4">
        <v>21.1</v>
      </c>
      <c r="AU215" s="4">
        <v>12</v>
      </c>
      <c r="AV215" s="4">
        <v>9</v>
      </c>
      <c r="AW215" s="4" t="s">
        <v>207</v>
      </c>
      <c r="AX215" s="4">
        <v>1.5958000000000001</v>
      </c>
      <c r="AY215" s="4">
        <v>1.4790000000000001</v>
      </c>
      <c r="AZ215" s="4">
        <v>2.5832000000000002</v>
      </c>
      <c r="BA215" s="4">
        <v>14.023</v>
      </c>
      <c r="BB215" s="4">
        <v>16.690000000000001</v>
      </c>
      <c r="BC215" s="4">
        <v>1.19</v>
      </c>
      <c r="BD215" s="4">
        <v>12.08</v>
      </c>
      <c r="BE215" s="4">
        <v>3034.1840000000002</v>
      </c>
      <c r="BF215" s="4">
        <v>0</v>
      </c>
      <c r="BG215" s="4">
        <v>3.5019999999999998</v>
      </c>
      <c r="BH215" s="4">
        <v>0.44700000000000001</v>
      </c>
      <c r="BI215" s="4">
        <v>3.9489999999999998</v>
      </c>
      <c r="BJ215" s="4">
        <v>2.6419999999999999</v>
      </c>
      <c r="BK215" s="4">
        <v>0.33700000000000002</v>
      </c>
      <c r="BL215" s="4">
        <v>2.9790000000000001</v>
      </c>
      <c r="BM215" s="4">
        <v>0</v>
      </c>
      <c r="BQ215" s="4">
        <v>139.554</v>
      </c>
      <c r="BR215" s="4">
        <v>9.9795999999999996E-2</v>
      </c>
      <c r="BS215" s="4">
        <v>-5</v>
      </c>
      <c r="BT215" s="4">
        <v>0.37280000000000002</v>
      </c>
      <c r="BU215" s="4">
        <v>2.4387699999999999</v>
      </c>
      <c r="BV215" s="4">
        <v>7.530564</v>
      </c>
    </row>
    <row r="216" spans="1:74" x14ac:dyDescent="0.25">
      <c r="A216" s="2">
        <v>42068</v>
      </c>
      <c r="B216" s="3">
        <v>1.2877314814814814E-2</v>
      </c>
      <c r="C216" s="4">
        <v>12.631</v>
      </c>
      <c r="D216" s="4">
        <v>1E-3</v>
      </c>
      <c r="E216" s="4">
        <v>10</v>
      </c>
      <c r="F216" s="4">
        <v>354.2</v>
      </c>
      <c r="G216" s="4">
        <v>17.7</v>
      </c>
      <c r="H216" s="4">
        <v>-20</v>
      </c>
      <c r="J216" s="4">
        <v>0.8</v>
      </c>
      <c r="K216" s="4">
        <v>0.89229999999999998</v>
      </c>
      <c r="L216" s="4">
        <v>11.27</v>
      </c>
      <c r="M216" s="4">
        <v>8.9999999999999998E-4</v>
      </c>
      <c r="N216" s="4">
        <v>316.0145</v>
      </c>
      <c r="O216" s="4">
        <v>15.8132</v>
      </c>
      <c r="P216" s="4">
        <v>331.8</v>
      </c>
      <c r="Q216" s="4">
        <v>238.39160000000001</v>
      </c>
      <c r="R216" s="4">
        <v>11.929</v>
      </c>
      <c r="S216" s="4">
        <v>250.3</v>
      </c>
      <c r="T216" s="4">
        <v>0</v>
      </c>
      <c r="W216" s="4">
        <v>0</v>
      </c>
      <c r="X216" s="4">
        <v>0.71379999999999999</v>
      </c>
      <c r="Y216" s="4">
        <v>11.8</v>
      </c>
      <c r="Z216" s="4">
        <v>886</v>
      </c>
      <c r="AA216" s="4">
        <v>918</v>
      </c>
      <c r="AB216" s="4">
        <v>854</v>
      </c>
      <c r="AC216" s="4">
        <v>58</v>
      </c>
      <c r="AD216" s="4">
        <v>5.72</v>
      </c>
      <c r="AE216" s="4">
        <v>0.13</v>
      </c>
      <c r="AF216" s="4">
        <v>991</v>
      </c>
      <c r="AG216" s="4">
        <v>-13</v>
      </c>
      <c r="AH216" s="4">
        <v>18</v>
      </c>
      <c r="AI216" s="4">
        <v>31</v>
      </c>
      <c r="AJ216" s="4">
        <v>189</v>
      </c>
      <c r="AK216" s="4">
        <v>139</v>
      </c>
      <c r="AL216" s="4">
        <v>2.5</v>
      </c>
      <c r="AM216" s="4">
        <v>195</v>
      </c>
      <c r="AN216" s="4" t="s">
        <v>155</v>
      </c>
      <c r="AO216" s="4">
        <v>2</v>
      </c>
      <c r="AP216" s="5">
        <v>0.67947916666666675</v>
      </c>
      <c r="AQ216" s="4">
        <v>47.158768999999999</v>
      </c>
      <c r="AR216" s="4">
        <v>-88.484194000000002</v>
      </c>
      <c r="AS216" s="4">
        <v>306</v>
      </c>
      <c r="AT216" s="4">
        <v>21.9</v>
      </c>
      <c r="AU216" s="4">
        <v>12</v>
      </c>
      <c r="AV216" s="4">
        <v>9</v>
      </c>
      <c r="AW216" s="4" t="s">
        <v>207</v>
      </c>
      <c r="AX216" s="4">
        <v>1.4084000000000001</v>
      </c>
      <c r="AY216" s="4">
        <v>1.5</v>
      </c>
      <c r="AZ216" s="4">
        <v>2.121</v>
      </c>
      <c r="BA216" s="4">
        <v>14.023</v>
      </c>
      <c r="BB216" s="4">
        <v>16.71</v>
      </c>
      <c r="BC216" s="4">
        <v>1.19</v>
      </c>
      <c r="BD216" s="4">
        <v>12.073</v>
      </c>
      <c r="BE216" s="4">
        <v>3033.9560000000001</v>
      </c>
      <c r="BF216" s="4">
        <v>0.153</v>
      </c>
      <c r="BG216" s="4">
        <v>8.9090000000000007</v>
      </c>
      <c r="BH216" s="4">
        <v>0.44600000000000001</v>
      </c>
      <c r="BI216" s="4">
        <v>9.3550000000000004</v>
      </c>
      <c r="BJ216" s="4">
        <v>6.7210000000000001</v>
      </c>
      <c r="BK216" s="4">
        <v>0.33600000000000002</v>
      </c>
      <c r="BL216" s="4">
        <v>7.0570000000000004</v>
      </c>
      <c r="BM216" s="4">
        <v>0</v>
      </c>
      <c r="BQ216" s="4">
        <v>139.72499999999999</v>
      </c>
      <c r="BR216" s="4">
        <v>0.124552</v>
      </c>
      <c r="BS216" s="4">
        <v>-5</v>
      </c>
      <c r="BT216" s="4">
        <v>0.372199</v>
      </c>
      <c r="BU216" s="4">
        <v>3.0437400000000001</v>
      </c>
      <c r="BV216" s="4">
        <v>7.5184199999999999</v>
      </c>
    </row>
    <row r="217" spans="1:74" x14ac:dyDescent="0.25">
      <c r="A217" s="2">
        <v>42068</v>
      </c>
      <c r="B217" s="3">
        <v>1.2888888888888887E-2</v>
      </c>
      <c r="C217" s="4">
        <v>12.282</v>
      </c>
      <c r="D217" s="4">
        <v>1.1000000000000001E-3</v>
      </c>
      <c r="E217" s="4">
        <v>11.417592000000001</v>
      </c>
      <c r="F217" s="4">
        <v>484.2</v>
      </c>
      <c r="G217" s="4">
        <v>10.9</v>
      </c>
      <c r="H217" s="4">
        <v>0</v>
      </c>
      <c r="J217" s="4">
        <v>1.1499999999999999</v>
      </c>
      <c r="K217" s="4">
        <v>0.89500000000000002</v>
      </c>
      <c r="L217" s="4">
        <v>10.992900000000001</v>
      </c>
      <c r="M217" s="4">
        <v>1E-3</v>
      </c>
      <c r="N217" s="4">
        <v>433.3596</v>
      </c>
      <c r="O217" s="4">
        <v>9.7756000000000007</v>
      </c>
      <c r="P217" s="4">
        <v>443.1</v>
      </c>
      <c r="Q217" s="4">
        <v>326.91320000000002</v>
      </c>
      <c r="R217" s="4">
        <v>7.3743999999999996</v>
      </c>
      <c r="S217" s="4">
        <v>334.3</v>
      </c>
      <c r="T217" s="4">
        <v>0</v>
      </c>
      <c r="W217" s="4">
        <v>0</v>
      </c>
      <c r="X217" s="4">
        <v>1.0250999999999999</v>
      </c>
      <c r="Y217" s="4">
        <v>11.9</v>
      </c>
      <c r="Z217" s="4">
        <v>886</v>
      </c>
      <c r="AA217" s="4">
        <v>916</v>
      </c>
      <c r="AB217" s="4">
        <v>853</v>
      </c>
      <c r="AC217" s="4">
        <v>58</v>
      </c>
      <c r="AD217" s="4">
        <v>5.72</v>
      </c>
      <c r="AE217" s="4">
        <v>0.13</v>
      </c>
      <c r="AF217" s="4">
        <v>991</v>
      </c>
      <c r="AG217" s="4">
        <v>-13</v>
      </c>
      <c r="AH217" s="4">
        <v>18</v>
      </c>
      <c r="AI217" s="4">
        <v>30.800801</v>
      </c>
      <c r="AJ217" s="4">
        <v>189</v>
      </c>
      <c r="AK217" s="4">
        <v>139</v>
      </c>
      <c r="AL217" s="4">
        <v>2.5</v>
      </c>
      <c r="AM217" s="4">
        <v>195</v>
      </c>
      <c r="AN217" s="4" t="s">
        <v>155</v>
      </c>
      <c r="AO217" s="4">
        <v>2</v>
      </c>
      <c r="AP217" s="5">
        <v>0.67949074074074067</v>
      </c>
      <c r="AQ217" s="4">
        <v>47.158839</v>
      </c>
      <c r="AR217" s="4">
        <v>-88.484116</v>
      </c>
      <c r="AS217" s="4">
        <v>306</v>
      </c>
      <c r="AT217" s="4">
        <v>21.6</v>
      </c>
      <c r="AU217" s="4">
        <v>12</v>
      </c>
      <c r="AV217" s="4">
        <v>9</v>
      </c>
      <c r="AW217" s="4" t="s">
        <v>207</v>
      </c>
      <c r="AX217" s="4">
        <v>1.4958</v>
      </c>
      <c r="AY217" s="4">
        <v>1.5958000000000001</v>
      </c>
      <c r="AZ217" s="4">
        <v>2.1958000000000002</v>
      </c>
      <c r="BA217" s="4">
        <v>14.023</v>
      </c>
      <c r="BB217" s="4">
        <v>17.16</v>
      </c>
      <c r="BC217" s="4">
        <v>1.22</v>
      </c>
      <c r="BD217" s="4">
        <v>11.727</v>
      </c>
      <c r="BE217" s="4">
        <v>3034.1860000000001</v>
      </c>
      <c r="BF217" s="4">
        <v>0.18</v>
      </c>
      <c r="BG217" s="4">
        <v>12.526</v>
      </c>
      <c r="BH217" s="4">
        <v>0.28299999999999997</v>
      </c>
      <c r="BI217" s="4">
        <v>12.808999999999999</v>
      </c>
      <c r="BJ217" s="4">
        <v>9.4489999999999998</v>
      </c>
      <c r="BK217" s="4">
        <v>0.21299999999999999</v>
      </c>
      <c r="BL217" s="4">
        <v>9.6620000000000008</v>
      </c>
      <c r="BM217" s="4">
        <v>0</v>
      </c>
      <c r="BQ217" s="4">
        <v>205.73599999999999</v>
      </c>
      <c r="BR217" s="4">
        <v>0.162801</v>
      </c>
      <c r="BS217" s="4">
        <v>-5</v>
      </c>
      <c r="BT217" s="4">
        <v>0.37339800000000001</v>
      </c>
      <c r="BU217" s="4">
        <v>3.9784449999999998</v>
      </c>
      <c r="BV217" s="4">
        <v>7.5426479999999998</v>
      </c>
    </row>
    <row r="218" spans="1:74" x14ac:dyDescent="0.25">
      <c r="A218" s="2">
        <v>42068</v>
      </c>
      <c r="B218" s="3">
        <v>1.2900462962962963E-2</v>
      </c>
      <c r="C218" s="4">
        <v>11.925000000000001</v>
      </c>
      <c r="D218" s="4">
        <v>2E-3</v>
      </c>
      <c r="E218" s="4">
        <v>19.957301000000001</v>
      </c>
      <c r="F218" s="4">
        <v>572.79999999999995</v>
      </c>
      <c r="G218" s="4">
        <v>8.8000000000000007</v>
      </c>
      <c r="H218" s="4">
        <v>0</v>
      </c>
      <c r="J218" s="4">
        <v>1.5</v>
      </c>
      <c r="K218" s="4">
        <v>0.89790000000000003</v>
      </c>
      <c r="L218" s="4">
        <v>10.7074</v>
      </c>
      <c r="M218" s="4">
        <v>1.8E-3</v>
      </c>
      <c r="N218" s="4">
        <v>514.36159999999995</v>
      </c>
      <c r="O218" s="4">
        <v>7.9016000000000002</v>
      </c>
      <c r="P218" s="4">
        <v>522.29999999999995</v>
      </c>
      <c r="Q218" s="4">
        <v>388.01859999999999</v>
      </c>
      <c r="R218" s="4">
        <v>5.9607000000000001</v>
      </c>
      <c r="S218" s="4">
        <v>394</v>
      </c>
      <c r="T218" s="4">
        <v>0</v>
      </c>
      <c r="W218" s="4">
        <v>0</v>
      </c>
      <c r="X218" s="4">
        <v>1.3456999999999999</v>
      </c>
      <c r="Y218" s="4">
        <v>11.9</v>
      </c>
      <c r="Z218" s="4">
        <v>886</v>
      </c>
      <c r="AA218" s="4">
        <v>919</v>
      </c>
      <c r="AB218" s="4">
        <v>853</v>
      </c>
      <c r="AC218" s="4">
        <v>58</v>
      </c>
      <c r="AD218" s="4">
        <v>5.72</v>
      </c>
      <c r="AE218" s="4">
        <v>0.13</v>
      </c>
      <c r="AF218" s="4">
        <v>991</v>
      </c>
      <c r="AG218" s="4">
        <v>-13</v>
      </c>
      <c r="AH218" s="4">
        <v>18</v>
      </c>
      <c r="AI218" s="4">
        <v>30</v>
      </c>
      <c r="AJ218" s="4">
        <v>189</v>
      </c>
      <c r="AK218" s="4">
        <v>139</v>
      </c>
      <c r="AL218" s="4">
        <v>2.6</v>
      </c>
      <c r="AM218" s="4">
        <v>195</v>
      </c>
      <c r="AN218" s="4" t="s">
        <v>155</v>
      </c>
      <c r="AO218" s="4">
        <v>2</v>
      </c>
      <c r="AP218" s="5">
        <v>0.67950231481481482</v>
      </c>
      <c r="AQ218" s="4">
        <v>47.158914000000003</v>
      </c>
      <c r="AR218" s="4">
        <v>-88.484074000000007</v>
      </c>
      <c r="AS218" s="4">
        <v>306.89999999999998</v>
      </c>
      <c r="AT218" s="4">
        <v>20.2</v>
      </c>
      <c r="AU218" s="4">
        <v>12</v>
      </c>
      <c r="AV218" s="4">
        <v>9</v>
      </c>
      <c r="AW218" s="4" t="s">
        <v>207</v>
      </c>
      <c r="AX218" s="4">
        <v>1.5958000000000001</v>
      </c>
      <c r="AY218" s="4">
        <v>2.0790000000000002</v>
      </c>
      <c r="AZ218" s="4">
        <v>2.6789999999999998</v>
      </c>
      <c r="BA218" s="4">
        <v>14.023</v>
      </c>
      <c r="BB218" s="4">
        <v>17.64</v>
      </c>
      <c r="BC218" s="4">
        <v>1.26</v>
      </c>
      <c r="BD218" s="4">
        <v>11.37</v>
      </c>
      <c r="BE218" s="4">
        <v>3034.2550000000001</v>
      </c>
      <c r="BF218" s="4">
        <v>0.32300000000000001</v>
      </c>
      <c r="BG218" s="4">
        <v>15.263999999999999</v>
      </c>
      <c r="BH218" s="4">
        <v>0.23400000000000001</v>
      </c>
      <c r="BI218" s="4">
        <v>15.499000000000001</v>
      </c>
      <c r="BJ218" s="4">
        <v>11.515000000000001</v>
      </c>
      <c r="BK218" s="4">
        <v>0.17699999999999999</v>
      </c>
      <c r="BL218" s="4">
        <v>11.692</v>
      </c>
      <c r="BM218" s="4">
        <v>0</v>
      </c>
      <c r="BQ218" s="4">
        <v>277.28699999999998</v>
      </c>
      <c r="BR218" s="4">
        <v>0.16919300000000001</v>
      </c>
      <c r="BS218" s="4">
        <v>-5</v>
      </c>
      <c r="BT218" s="4">
        <v>0.37519999999999998</v>
      </c>
      <c r="BU218" s="4">
        <v>4.1346489999999996</v>
      </c>
      <c r="BV218" s="4">
        <v>7.5790360000000003</v>
      </c>
    </row>
    <row r="219" spans="1:74" x14ac:dyDescent="0.25">
      <c r="A219" s="2">
        <v>42068</v>
      </c>
      <c r="B219" s="3">
        <v>1.2912037037037036E-2</v>
      </c>
      <c r="C219" s="4">
        <v>11.755000000000001</v>
      </c>
      <c r="D219" s="4">
        <v>3.7000000000000002E-3</v>
      </c>
      <c r="E219" s="4">
        <v>36.750841999999999</v>
      </c>
      <c r="F219" s="4">
        <v>592.9</v>
      </c>
      <c r="G219" s="4">
        <v>8.6</v>
      </c>
      <c r="H219" s="4">
        <v>13.9</v>
      </c>
      <c r="J219" s="4">
        <v>1.8</v>
      </c>
      <c r="K219" s="4">
        <v>0.89929999999999999</v>
      </c>
      <c r="L219" s="4">
        <v>10.571300000000001</v>
      </c>
      <c r="M219" s="4">
        <v>3.3E-3</v>
      </c>
      <c r="N219" s="4">
        <v>533.18020000000001</v>
      </c>
      <c r="O219" s="4">
        <v>7.7534000000000001</v>
      </c>
      <c r="P219" s="4">
        <v>540.9</v>
      </c>
      <c r="Q219" s="4">
        <v>402.21480000000003</v>
      </c>
      <c r="R219" s="4">
        <v>5.8489000000000004</v>
      </c>
      <c r="S219" s="4">
        <v>408.1</v>
      </c>
      <c r="T219" s="4">
        <v>13.911799999999999</v>
      </c>
      <c r="W219" s="4">
        <v>0</v>
      </c>
      <c r="X219" s="4">
        <v>1.6168</v>
      </c>
      <c r="Y219" s="4">
        <v>11.8</v>
      </c>
      <c r="Z219" s="4">
        <v>889</v>
      </c>
      <c r="AA219" s="4">
        <v>922</v>
      </c>
      <c r="AB219" s="4">
        <v>857</v>
      </c>
      <c r="AC219" s="4">
        <v>58</v>
      </c>
      <c r="AD219" s="4">
        <v>5.72</v>
      </c>
      <c r="AE219" s="4">
        <v>0.13</v>
      </c>
      <c r="AF219" s="4">
        <v>991</v>
      </c>
      <c r="AG219" s="4">
        <v>-13</v>
      </c>
      <c r="AH219" s="4">
        <v>18</v>
      </c>
      <c r="AI219" s="4">
        <v>30</v>
      </c>
      <c r="AJ219" s="4">
        <v>189</v>
      </c>
      <c r="AK219" s="4">
        <v>139</v>
      </c>
      <c r="AL219" s="4">
        <v>2.7</v>
      </c>
      <c r="AM219" s="4">
        <v>195</v>
      </c>
      <c r="AN219" s="4" t="s">
        <v>155</v>
      </c>
      <c r="AO219" s="4">
        <v>2</v>
      </c>
      <c r="AP219" s="5">
        <v>0.67951388888888886</v>
      </c>
      <c r="AQ219" s="4">
        <v>47.159027000000002</v>
      </c>
      <c r="AR219" s="4">
        <v>-88.484059000000002</v>
      </c>
      <c r="AS219" s="4">
        <v>307</v>
      </c>
      <c r="AT219" s="4">
        <v>23.9</v>
      </c>
      <c r="AU219" s="4">
        <v>12</v>
      </c>
      <c r="AV219" s="4">
        <v>9</v>
      </c>
      <c r="AW219" s="4" t="s">
        <v>207</v>
      </c>
      <c r="AX219" s="4">
        <v>1.4084000000000001</v>
      </c>
      <c r="AY219" s="4">
        <v>1.0462</v>
      </c>
      <c r="AZ219" s="4">
        <v>1.742</v>
      </c>
      <c r="BA219" s="4">
        <v>14.023</v>
      </c>
      <c r="BB219" s="4">
        <v>17.88</v>
      </c>
      <c r="BC219" s="4">
        <v>1.27</v>
      </c>
      <c r="BD219" s="4">
        <v>11.202999999999999</v>
      </c>
      <c r="BE219" s="4">
        <v>3033.558</v>
      </c>
      <c r="BF219" s="4">
        <v>0.60399999999999998</v>
      </c>
      <c r="BG219" s="4">
        <v>16.023</v>
      </c>
      <c r="BH219" s="4">
        <v>0.23300000000000001</v>
      </c>
      <c r="BI219" s="4">
        <v>16.256</v>
      </c>
      <c r="BJ219" s="4">
        <v>12.087</v>
      </c>
      <c r="BK219" s="4">
        <v>0.17599999999999999</v>
      </c>
      <c r="BL219" s="4">
        <v>12.263</v>
      </c>
      <c r="BM219" s="4">
        <v>0.13200000000000001</v>
      </c>
      <c r="BQ219" s="4">
        <v>337.34300000000002</v>
      </c>
      <c r="BR219" s="4">
        <v>0.21353800000000001</v>
      </c>
      <c r="BS219" s="4">
        <v>-5</v>
      </c>
      <c r="BT219" s="4">
        <v>0.37659799999999999</v>
      </c>
      <c r="BU219" s="4">
        <v>5.218324</v>
      </c>
      <c r="BV219" s="4">
        <v>7.6072709999999999</v>
      </c>
    </row>
    <row r="220" spans="1:74" x14ac:dyDescent="0.25">
      <c r="A220" s="2">
        <v>42068</v>
      </c>
      <c r="B220" s="3">
        <v>1.292361111111111E-2</v>
      </c>
      <c r="C220" s="4">
        <v>11.772</v>
      </c>
      <c r="D220" s="4">
        <v>4.0000000000000001E-3</v>
      </c>
      <c r="E220" s="4">
        <v>40</v>
      </c>
      <c r="F220" s="4">
        <v>573.70000000000005</v>
      </c>
      <c r="G220" s="4">
        <v>8.6</v>
      </c>
      <c r="H220" s="4">
        <v>30</v>
      </c>
      <c r="J220" s="4">
        <v>2.11</v>
      </c>
      <c r="K220" s="4">
        <v>0.89910000000000001</v>
      </c>
      <c r="L220" s="4">
        <v>10.5847</v>
      </c>
      <c r="M220" s="4">
        <v>3.5999999999999999E-3</v>
      </c>
      <c r="N220" s="4">
        <v>515.82429999999999</v>
      </c>
      <c r="O220" s="4">
        <v>7.7324000000000002</v>
      </c>
      <c r="P220" s="4">
        <v>523.6</v>
      </c>
      <c r="Q220" s="4">
        <v>389.12209999999999</v>
      </c>
      <c r="R220" s="4">
        <v>5.8331</v>
      </c>
      <c r="S220" s="4">
        <v>395</v>
      </c>
      <c r="T220" s="4">
        <v>30</v>
      </c>
      <c r="W220" s="4">
        <v>0</v>
      </c>
      <c r="X220" s="4">
        <v>1.8937999999999999</v>
      </c>
      <c r="Y220" s="4">
        <v>11.9</v>
      </c>
      <c r="Z220" s="4">
        <v>891</v>
      </c>
      <c r="AA220" s="4">
        <v>923</v>
      </c>
      <c r="AB220" s="4">
        <v>859</v>
      </c>
      <c r="AC220" s="4">
        <v>58</v>
      </c>
      <c r="AD220" s="4">
        <v>5.72</v>
      </c>
      <c r="AE220" s="4">
        <v>0.13</v>
      </c>
      <c r="AF220" s="4">
        <v>991</v>
      </c>
      <c r="AG220" s="4">
        <v>-13</v>
      </c>
      <c r="AH220" s="4">
        <v>18</v>
      </c>
      <c r="AI220" s="4">
        <v>30</v>
      </c>
      <c r="AJ220" s="4">
        <v>189</v>
      </c>
      <c r="AK220" s="4">
        <v>139</v>
      </c>
      <c r="AL220" s="4">
        <v>2.7</v>
      </c>
      <c r="AM220" s="4">
        <v>195</v>
      </c>
      <c r="AN220" s="4" t="s">
        <v>155</v>
      </c>
      <c r="AO220" s="4">
        <v>2</v>
      </c>
      <c r="AP220" s="5">
        <v>0.67952546296296301</v>
      </c>
      <c r="AQ220" s="4">
        <v>47.159123000000001</v>
      </c>
      <c r="AR220" s="4">
        <v>-88.484031000000002</v>
      </c>
      <c r="AS220" s="4">
        <v>307.2</v>
      </c>
      <c r="AT220" s="4">
        <v>24.1</v>
      </c>
      <c r="AU220" s="4">
        <v>12</v>
      </c>
      <c r="AV220" s="4">
        <v>9</v>
      </c>
      <c r="AW220" s="4" t="s">
        <v>207</v>
      </c>
      <c r="AX220" s="4">
        <v>1.4</v>
      </c>
      <c r="AY220" s="4">
        <v>1</v>
      </c>
      <c r="AZ220" s="4">
        <v>1.7</v>
      </c>
      <c r="BA220" s="4">
        <v>14.023</v>
      </c>
      <c r="BB220" s="4">
        <v>17.850000000000001</v>
      </c>
      <c r="BC220" s="4">
        <v>1.27</v>
      </c>
      <c r="BD220" s="4">
        <v>11.22</v>
      </c>
      <c r="BE220" s="4">
        <v>3032.9989999999998</v>
      </c>
      <c r="BF220" s="4">
        <v>0.65600000000000003</v>
      </c>
      <c r="BG220" s="4">
        <v>15.478999999999999</v>
      </c>
      <c r="BH220" s="4">
        <v>0.23200000000000001</v>
      </c>
      <c r="BI220" s="4">
        <v>15.711</v>
      </c>
      <c r="BJ220" s="4">
        <v>11.677</v>
      </c>
      <c r="BK220" s="4">
        <v>0.17499999999999999</v>
      </c>
      <c r="BL220" s="4">
        <v>11.852</v>
      </c>
      <c r="BM220" s="4">
        <v>0.2843</v>
      </c>
      <c r="BQ220" s="4">
        <v>394.56599999999997</v>
      </c>
      <c r="BR220" s="4">
        <v>0.28102500000000002</v>
      </c>
      <c r="BS220" s="4">
        <v>-5</v>
      </c>
      <c r="BT220" s="4">
        <v>0.37859799999999999</v>
      </c>
      <c r="BU220" s="4">
        <v>6.8675519999999999</v>
      </c>
      <c r="BV220" s="4">
        <v>7.6476790000000001</v>
      </c>
    </row>
    <row r="221" spans="1:74" x14ac:dyDescent="0.25">
      <c r="A221" s="2">
        <v>42068</v>
      </c>
      <c r="B221" s="3">
        <v>1.2935185185185183E-2</v>
      </c>
      <c r="C221" s="4">
        <v>11.874000000000001</v>
      </c>
      <c r="D221" s="4">
        <v>4.0000000000000001E-3</v>
      </c>
      <c r="E221" s="4">
        <v>40</v>
      </c>
      <c r="F221" s="4">
        <v>526.9</v>
      </c>
      <c r="G221" s="4">
        <v>8.6</v>
      </c>
      <c r="H221" s="4">
        <v>30</v>
      </c>
      <c r="J221" s="4">
        <v>2.59</v>
      </c>
      <c r="K221" s="4">
        <v>0.89839999999999998</v>
      </c>
      <c r="L221" s="4">
        <v>10.667199999999999</v>
      </c>
      <c r="M221" s="4">
        <v>3.5999999999999999E-3</v>
      </c>
      <c r="N221" s="4">
        <v>473.36919999999998</v>
      </c>
      <c r="O221" s="4">
        <v>7.7257999999999996</v>
      </c>
      <c r="P221" s="4">
        <v>481.1</v>
      </c>
      <c r="Q221" s="4">
        <v>357.09519999999998</v>
      </c>
      <c r="R221" s="4">
        <v>5.8281000000000001</v>
      </c>
      <c r="S221" s="4">
        <v>362.9</v>
      </c>
      <c r="T221" s="4">
        <v>30</v>
      </c>
      <c r="W221" s="4">
        <v>0</v>
      </c>
      <c r="X221" s="4">
        <v>2.3298999999999999</v>
      </c>
      <c r="Y221" s="4">
        <v>11.8</v>
      </c>
      <c r="Z221" s="4">
        <v>893</v>
      </c>
      <c r="AA221" s="4">
        <v>926</v>
      </c>
      <c r="AB221" s="4">
        <v>860</v>
      </c>
      <c r="AC221" s="4">
        <v>58</v>
      </c>
      <c r="AD221" s="4">
        <v>5.72</v>
      </c>
      <c r="AE221" s="4">
        <v>0.13</v>
      </c>
      <c r="AF221" s="4">
        <v>991</v>
      </c>
      <c r="AG221" s="4">
        <v>-13</v>
      </c>
      <c r="AH221" s="4">
        <v>17.795204999999999</v>
      </c>
      <c r="AI221" s="4">
        <v>30</v>
      </c>
      <c r="AJ221" s="4">
        <v>189</v>
      </c>
      <c r="AK221" s="4">
        <v>139.19999999999999</v>
      </c>
      <c r="AL221" s="4">
        <v>2.9</v>
      </c>
      <c r="AM221" s="4">
        <v>195</v>
      </c>
      <c r="AN221" s="4" t="s">
        <v>155</v>
      </c>
      <c r="AO221" s="4">
        <v>2</v>
      </c>
      <c r="AP221" s="5">
        <v>0.67953703703703694</v>
      </c>
      <c r="AQ221" s="4">
        <v>47.159235000000002</v>
      </c>
      <c r="AR221" s="4">
        <v>-88.484046000000006</v>
      </c>
      <c r="AS221" s="4">
        <v>307.3</v>
      </c>
      <c r="AT221" s="4">
        <v>25.8</v>
      </c>
      <c r="AU221" s="4">
        <v>12</v>
      </c>
      <c r="AV221" s="4">
        <v>9</v>
      </c>
      <c r="AW221" s="4" t="s">
        <v>207</v>
      </c>
      <c r="AX221" s="4">
        <v>1.208591</v>
      </c>
      <c r="AY221" s="4">
        <v>1.095704</v>
      </c>
      <c r="AZ221" s="4">
        <v>1.7</v>
      </c>
      <c r="BA221" s="4">
        <v>14.023</v>
      </c>
      <c r="BB221" s="4">
        <v>17.7</v>
      </c>
      <c r="BC221" s="4">
        <v>1.26</v>
      </c>
      <c r="BD221" s="4">
        <v>11.315</v>
      </c>
      <c r="BE221" s="4">
        <v>3032.9250000000002</v>
      </c>
      <c r="BF221" s="4">
        <v>0.65</v>
      </c>
      <c r="BG221" s="4">
        <v>14.093999999999999</v>
      </c>
      <c r="BH221" s="4">
        <v>0.23</v>
      </c>
      <c r="BI221" s="4">
        <v>14.324</v>
      </c>
      <c r="BJ221" s="4">
        <v>10.632</v>
      </c>
      <c r="BK221" s="4">
        <v>0.17399999999999999</v>
      </c>
      <c r="BL221" s="4">
        <v>10.805999999999999</v>
      </c>
      <c r="BM221" s="4">
        <v>0.28210000000000002</v>
      </c>
      <c r="BQ221" s="4">
        <v>481.65699999999998</v>
      </c>
      <c r="BR221" s="4">
        <v>0.29854199999999997</v>
      </c>
      <c r="BS221" s="4">
        <v>-5</v>
      </c>
      <c r="BT221" s="4">
        <v>0.37720500000000001</v>
      </c>
      <c r="BU221" s="4">
        <v>7.2956320000000003</v>
      </c>
      <c r="BV221" s="4">
        <v>7.6195370000000002</v>
      </c>
    </row>
    <row r="222" spans="1:74" x14ac:dyDescent="0.25">
      <c r="A222" s="2">
        <v>42068</v>
      </c>
      <c r="B222" s="3">
        <v>1.294675925925926E-2</v>
      </c>
      <c r="C222" s="4">
        <v>12.073</v>
      </c>
      <c r="D222" s="4">
        <v>3.3E-3</v>
      </c>
      <c r="E222" s="4">
        <v>33.350211000000002</v>
      </c>
      <c r="F222" s="4">
        <v>630.1</v>
      </c>
      <c r="G222" s="4">
        <v>8.6999999999999993</v>
      </c>
      <c r="H222" s="4">
        <v>61.9</v>
      </c>
      <c r="J222" s="4">
        <v>2.98</v>
      </c>
      <c r="K222" s="4">
        <v>0.89680000000000004</v>
      </c>
      <c r="L222" s="4">
        <v>10.8269</v>
      </c>
      <c r="M222" s="4">
        <v>3.0000000000000001E-3</v>
      </c>
      <c r="N222" s="4">
        <v>565.02620000000002</v>
      </c>
      <c r="O222" s="4">
        <v>7.8018999999999998</v>
      </c>
      <c r="P222" s="4">
        <v>572.79999999999995</v>
      </c>
      <c r="Q222" s="4">
        <v>426.23849999999999</v>
      </c>
      <c r="R222" s="4">
        <v>5.8855000000000004</v>
      </c>
      <c r="S222" s="4">
        <v>432.1</v>
      </c>
      <c r="T222" s="4">
        <v>61.879100000000001</v>
      </c>
      <c r="W222" s="4">
        <v>0</v>
      </c>
      <c r="X222" s="4">
        <v>2.6760999999999999</v>
      </c>
      <c r="Y222" s="4">
        <v>11.8</v>
      </c>
      <c r="Z222" s="4">
        <v>893</v>
      </c>
      <c r="AA222" s="4">
        <v>923</v>
      </c>
      <c r="AB222" s="4">
        <v>860</v>
      </c>
      <c r="AC222" s="4">
        <v>58</v>
      </c>
      <c r="AD222" s="4">
        <v>5.72</v>
      </c>
      <c r="AE222" s="4">
        <v>0.13</v>
      </c>
      <c r="AF222" s="4">
        <v>991</v>
      </c>
      <c r="AG222" s="4">
        <v>-13</v>
      </c>
      <c r="AH222" s="4">
        <v>17</v>
      </c>
      <c r="AI222" s="4">
        <v>30</v>
      </c>
      <c r="AJ222" s="4">
        <v>189</v>
      </c>
      <c r="AK222" s="4">
        <v>140</v>
      </c>
      <c r="AL222" s="4">
        <v>3</v>
      </c>
      <c r="AM222" s="4">
        <v>195</v>
      </c>
      <c r="AN222" s="4" t="s">
        <v>155</v>
      </c>
      <c r="AO222" s="4">
        <v>2</v>
      </c>
      <c r="AP222" s="5">
        <v>0.67954861111111109</v>
      </c>
      <c r="AQ222" s="4">
        <v>47.159367000000003</v>
      </c>
      <c r="AR222" s="4">
        <v>-88.484066999999996</v>
      </c>
      <c r="AS222" s="4">
        <v>307</v>
      </c>
      <c r="AT222" s="4">
        <v>28.1</v>
      </c>
      <c r="AU222" s="4">
        <v>12</v>
      </c>
      <c r="AV222" s="4">
        <v>9</v>
      </c>
      <c r="AW222" s="4" t="s">
        <v>207</v>
      </c>
      <c r="AX222" s="4">
        <v>1.2957959999999999</v>
      </c>
      <c r="AY222" s="4">
        <v>1.1957960000000001</v>
      </c>
      <c r="AZ222" s="4">
        <v>1.8915919999999999</v>
      </c>
      <c r="BA222" s="4">
        <v>14.023</v>
      </c>
      <c r="BB222" s="4">
        <v>17.420000000000002</v>
      </c>
      <c r="BC222" s="4">
        <v>1.24</v>
      </c>
      <c r="BD222" s="4">
        <v>11.512</v>
      </c>
      <c r="BE222" s="4">
        <v>3032.0590000000002</v>
      </c>
      <c r="BF222" s="4">
        <v>0.53300000000000003</v>
      </c>
      <c r="BG222" s="4">
        <v>16.571000000000002</v>
      </c>
      <c r="BH222" s="4">
        <v>0.22900000000000001</v>
      </c>
      <c r="BI222" s="4">
        <v>16.798999999999999</v>
      </c>
      <c r="BJ222" s="4">
        <v>12.5</v>
      </c>
      <c r="BK222" s="4">
        <v>0.17299999999999999</v>
      </c>
      <c r="BL222" s="4">
        <v>12.673</v>
      </c>
      <c r="BM222" s="4">
        <v>0.57310000000000005</v>
      </c>
      <c r="BQ222" s="4">
        <v>544.91399999999999</v>
      </c>
      <c r="BR222" s="4">
        <v>0.28757300000000002</v>
      </c>
      <c r="BS222" s="4">
        <v>-5</v>
      </c>
      <c r="BT222" s="4">
        <v>0.37840800000000002</v>
      </c>
      <c r="BU222" s="4">
        <v>7.0275749999999997</v>
      </c>
      <c r="BV222" s="4">
        <v>7.6438329999999999</v>
      </c>
    </row>
    <row r="223" spans="1:74" x14ac:dyDescent="0.25">
      <c r="A223" s="2">
        <v>42068</v>
      </c>
      <c r="B223" s="3">
        <v>1.2958333333333334E-2</v>
      </c>
      <c r="C223" s="4">
        <v>12.201000000000001</v>
      </c>
      <c r="D223" s="4">
        <v>2E-3</v>
      </c>
      <c r="E223" s="4">
        <v>20</v>
      </c>
      <c r="F223" s="4">
        <v>819.8</v>
      </c>
      <c r="G223" s="4">
        <v>8.6999999999999993</v>
      </c>
      <c r="H223" s="4">
        <v>64.3</v>
      </c>
      <c r="J223" s="4">
        <v>3.25</v>
      </c>
      <c r="K223" s="4">
        <v>0.89580000000000004</v>
      </c>
      <c r="L223" s="4">
        <v>10.929</v>
      </c>
      <c r="M223" s="4">
        <v>1.8E-3</v>
      </c>
      <c r="N223" s="4">
        <v>734.31859999999995</v>
      </c>
      <c r="O223" s="4">
        <v>7.7931999999999997</v>
      </c>
      <c r="P223" s="4">
        <v>742.1</v>
      </c>
      <c r="Q223" s="4">
        <v>553.94740000000002</v>
      </c>
      <c r="R223" s="4">
        <v>5.8789999999999996</v>
      </c>
      <c r="S223" s="4">
        <v>559.79999999999995</v>
      </c>
      <c r="T223" s="4">
        <v>64.313800000000001</v>
      </c>
      <c r="W223" s="4">
        <v>0</v>
      </c>
      <c r="X223" s="4">
        <v>2.9085999999999999</v>
      </c>
      <c r="Y223" s="4">
        <v>11.9</v>
      </c>
      <c r="Z223" s="4">
        <v>892</v>
      </c>
      <c r="AA223" s="4">
        <v>924</v>
      </c>
      <c r="AB223" s="4">
        <v>859</v>
      </c>
      <c r="AC223" s="4">
        <v>58</v>
      </c>
      <c r="AD223" s="4">
        <v>5.72</v>
      </c>
      <c r="AE223" s="4">
        <v>0.13</v>
      </c>
      <c r="AF223" s="4">
        <v>991</v>
      </c>
      <c r="AG223" s="4">
        <v>-13</v>
      </c>
      <c r="AH223" s="4">
        <v>17.202797</v>
      </c>
      <c r="AI223" s="4">
        <v>30.202797</v>
      </c>
      <c r="AJ223" s="4">
        <v>189</v>
      </c>
      <c r="AK223" s="4">
        <v>140</v>
      </c>
      <c r="AL223" s="4">
        <v>3.1</v>
      </c>
      <c r="AM223" s="4">
        <v>195</v>
      </c>
      <c r="AN223" s="4" t="s">
        <v>155</v>
      </c>
      <c r="AO223" s="4">
        <v>2</v>
      </c>
      <c r="AP223" s="5">
        <v>0.67956018518518524</v>
      </c>
      <c r="AQ223" s="4">
        <v>47.159506999999998</v>
      </c>
      <c r="AR223" s="4">
        <v>-88.484081000000003</v>
      </c>
      <c r="AS223" s="4">
        <v>307.5</v>
      </c>
      <c r="AT223" s="4">
        <v>31.3</v>
      </c>
      <c r="AU223" s="4">
        <v>12</v>
      </c>
      <c r="AV223" s="4">
        <v>9</v>
      </c>
      <c r="AW223" s="4" t="s">
        <v>207</v>
      </c>
      <c r="AX223" s="4">
        <v>1.3</v>
      </c>
      <c r="AY223" s="4">
        <v>1.2</v>
      </c>
      <c r="AZ223" s="4">
        <v>1.9</v>
      </c>
      <c r="BA223" s="4">
        <v>14.023</v>
      </c>
      <c r="BB223" s="4">
        <v>17.25</v>
      </c>
      <c r="BC223" s="4">
        <v>1.23</v>
      </c>
      <c r="BD223" s="4">
        <v>11.635</v>
      </c>
      <c r="BE223" s="4">
        <v>3032.2440000000001</v>
      </c>
      <c r="BF223" s="4">
        <v>0.316</v>
      </c>
      <c r="BG223" s="4">
        <v>21.335999999999999</v>
      </c>
      <c r="BH223" s="4">
        <v>0.22600000000000001</v>
      </c>
      <c r="BI223" s="4">
        <v>21.562000000000001</v>
      </c>
      <c r="BJ223" s="4">
        <v>16.094999999999999</v>
      </c>
      <c r="BK223" s="4">
        <v>0.17100000000000001</v>
      </c>
      <c r="BL223" s="4">
        <v>16.265999999999998</v>
      </c>
      <c r="BM223" s="4">
        <v>0.59009999999999996</v>
      </c>
      <c r="BQ223" s="4">
        <v>586.77499999999998</v>
      </c>
      <c r="BR223" s="4">
        <v>0.27368500000000001</v>
      </c>
      <c r="BS223" s="4">
        <v>-5</v>
      </c>
      <c r="BT223" s="4">
        <v>0.37959399999999999</v>
      </c>
      <c r="BU223" s="4">
        <v>6.6881849999999998</v>
      </c>
      <c r="BV223" s="4">
        <v>7.6678069999999998</v>
      </c>
    </row>
    <row r="224" spans="1:74" x14ac:dyDescent="0.25">
      <c r="A224" s="2">
        <v>42068</v>
      </c>
      <c r="B224" s="3">
        <v>1.2969907407407407E-2</v>
      </c>
      <c r="C224" s="4">
        <v>12.039</v>
      </c>
      <c r="D224" s="4">
        <v>2E-3</v>
      </c>
      <c r="E224" s="4">
        <v>20</v>
      </c>
      <c r="F224" s="4">
        <v>940.8</v>
      </c>
      <c r="G224" s="4">
        <v>8.6999999999999993</v>
      </c>
      <c r="H224" s="4">
        <v>50.1</v>
      </c>
      <c r="J224" s="4">
        <v>3.39</v>
      </c>
      <c r="K224" s="4">
        <v>0.89700000000000002</v>
      </c>
      <c r="L224" s="4">
        <v>10.7989</v>
      </c>
      <c r="M224" s="4">
        <v>1.8E-3</v>
      </c>
      <c r="N224" s="4">
        <v>843.91030000000001</v>
      </c>
      <c r="O224" s="4">
        <v>7.8041</v>
      </c>
      <c r="P224" s="4">
        <v>851.7</v>
      </c>
      <c r="Q224" s="4">
        <v>636.62</v>
      </c>
      <c r="R224" s="4">
        <v>5.8872</v>
      </c>
      <c r="S224" s="4">
        <v>642.5</v>
      </c>
      <c r="T224" s="4">
        <v>50.1</v>
      </c>
      <c r="W224" s="4">
        <v>0</v>
      </c>
      <c r="X224" s="4">
        <v>3.0426000000000002</v>
      </c>
      <c r="Y224" s="4">
        <v>11.8</v>
      </c>
      <c r="Z224" s="4">
        <v>890</v>
      </c>
      <c r="AA224" s="4">
        <v>922</v>
      </c>
      <c r="AB224" s="4">
        <v>857</v>
      </c>
      <c r="AC224" s="4">
        <v>58</v>
      </c>
      <c r="AD224" s="4">
        <v>5.72</v>
      </c>
      <c r="AE224" s="4">
        <v>0.13</v>
      </c>
      <c r="AF224" s="4">
        <v>991</v>
      </c>
      <c r="AG224" s="4">
        <v>-13</v>
      </c>
      <c r="AH224" s="4">
        <v>17.798403</v>
      </c>
      <c r="AI224" s="4">
        <v>31</v>
      </c>
      <c r="AJ224" s="4">
        <v>189.2</v>
      </c>
      <c r="AK224" s="4">
        <v>140</v>
      </c>
      <c r="AL224" s="4">
        <v>2.9</v>
      </c>
      <c r="AM224" s="4">
        <v>195</v>
      </c>
      <c r="AN224" s="4" t="s">
        <v>155</v>
      </c>
      <c r="AO224" s="4">
        <v>2</v>
      </c>
      <c r="AP224" s="5">
        <v>0.67957175925925928</v>
      </c>
      <c r="AQ224" s="4">
        <v>47.159641999999998</v>
      </c>
      <c r="AR224" s="4">
        <v>-88.484089999999995</v>
      </c>
      <c r="AS224" s="4">
        <v>307.8</v>
      </c>
      <c r="AT224" s="4">
        <v>32.799999999999997</v>
      </c>
      <c r="AU224" s="4">
        <v>12</v>
      </c>
      <c r="AV224" s="4">
        <v>9</v>
      </c>
      <c r="AW224" s="4" t="s">
        <v>207</v>
      </c>
      <c r="AX224" s="4">
        <v>1.3</v>
      </c>
      <c r="AY224" s="4">
        <v>1.3915999999999999</v>
      </c>
      <c r="AZ224" s="4">
        <v>1.9958</v>
      </c>
      <c r="BA224" s="4">
        <v>14.023</v>
      </c>
      <c r="BB224" s="4">
        <v>17.47</v>
      </c>
      <c r="BC224" s="4">
        <v>1.25</v>
      </c>
      <c r="BD224" s="4">
        <v>11.478999999999999</v>
      </c>
      <c r="BE224" s="4">
        <v>3032.75</v>
      </c>
      <c r="BF224" s="4">
        <v>0.32100000000000001</v>
      </c>
      <c r="BG224" s="4">
        <v>24.818999999999999</v>
      </c>
      <c r="BH224" s="4">
        <v>0.23</v>
      </c>
      <c r="BI224" s="4">
        <v>25.048999999999999</v>
      </c>
      <c r="BJ224" s="4">
        <v>18.722999999999999</v>
      </c>
      <c r="BK224" s="4">
        <v>0.17299999999999999</v>
      </c>
      <c r="BL224" s="4">
        <v>18.896000000000001</v>
      </c>
      <c r="BM224" s="4">
        <v>0.46529999999999999</v>
      </c>
      <c r="BQ224" s="4">
        <v>621.29100000000005</v>
      </c>
      <c r="BR224" s="4">
        <v>0.24785399999999999</v>
      </c>
      <c r="BS224" s="4">
        <v>-5</v>
      </c>
      <c r="BT224" s="4">
        <v>0.37820199999999998</v>
      </c>
      <c r="BU224" s="4">
        <v>6.0569389999999999</v>
      </c>
      <c r="BV224" s="4">
        <v>7.639672</v>
      </c>
    </row>
    <row r="225" spans="1:74" x14ac:dyDescent="0.25">
      <c r="A225" s="2">
        <v>42068</v>
      </c>
      <c r="B225" s="3">
        <v>1.2981481481481483E-2</v>
      </c>
      <c r="C225" s="4">
        <v>11.935</v>
      </c>
      <c r="D225" s="4">
        <v>2.8E-3</v>
      </c>
      <c r="E225" s="4">
        <v>28.283262000000001</v>
      </c>
      <c r="F225" s="4">
        <v>975.6</v>
      </c>
      <c r="G225" s="4">
        <v>8.6999999999999993</v>
      </c>
      <c r="H225" s="4">
        <v>70.099999999999994</v>
      </c>
      <c r="J225" s="4">
        <v>3.5</v>
      </c>
      <c r="K225" s="4">
        <v>0.89780000000000004</v>
      </c>
      <c r="L225" s="4">
        <v>10.7155</v>
      </c>
      <c r="M225" s="4">
        <v>2.5000000000000001E-3</v>
      </c>
      <c r="N225" s="4">
        <v>875.90790000000004</v>
      </c>
      <c r="O225" s="4">
        <v>7.8112000000000004</v>
      </c>
      <c r="P225" s="4">
        <v>883.7</v>
      </c>
      <c r="Q225" s="4">
        <v>660.75810000000001</v>
      </c>
      <c r="R225" s="4">
        <v>5.8925000000000001</v>
      </c>
      <c r="S225" s="4">
        <v>666.7</v>
      </c>
      <c r="T225" s="4">
        <v>70.099999999999994</v>
      </c>
      <c r="W225" s="4">
        <v>0</v>
      </c>
      <c r="X225" s="4">
        <v>3.1423999999999999</v>
      </c>
      <c r="Y225" s="4">
        <v>11.9</v>
      </c>
      <c r="Z225" s="4">
        <v>888</v>
      </c>
      <c r="AA225" s="4">
        <v>918</v>
      </c>
      <c r="AB225" s="4">
        <v>853</v>
      </c>
      <c r="AC225" s="4">
        <v>58</v>
      </c>
      <c r="AD225" s="4">
        <v>5.72</v>
      </c>
      <c r="AE225" s="4">
        <v>0.13</v>
      </c>
      <c r="AF225" s="4">
        <v>991</v>
      </c>
      <c r="AG225" s="4">
        <v>-13</v>
      </c>
      <c r="AH225" s="4">
        <v>17.1998</v>
      </c>
      <c r="AI225" s="4">
        <v>31</v>
      </c>
      <c r="AJ225" s="4">
        <v>190</v>
      </c>
      <c r="AK225" s="4">
        <v>140</v>
      </c>
      <c r="AL225" s="4">
        <v>2.9</v>
      </c>
      <c r="AM225" s="4">
        <v>195</v>
      </c>
      <c r="AN225" s="4" t="s">
        <v>155</v>
      </c>
      <c r="AO225" s="4">
        <v>2</v>
      </c>
      <c r="AP225" s="5">
        <v>0.67958333333333332</v>
      </c>
      <c r="AQ225" s="4">
        <v>47.159773999999999</v>
      </c>
      <c r="AR225" s="4">
        <v>-88.484098000000003</v>
      </c>
      <c r="AS225" s="4">
        <v>308.10000000000002</v>
      </c>
      <c r="AT225" s="4">
        <v>32.9</v>
      </c>
      <c r="AU225" s="4">
        <v>12</v>
      </c>
      <c r="AV225" s="4">
        <v>9</v>
      </c>
      <c r="AW225" s="4" t="s">
        <v>207</v>
      </c>
      <c r="AX225" s="4">
        <v>1.3</v>
      </c>
      <c r="AY225" s="4">
        <v>1.4</v>
      </c>
      <c r="AZ225" s="4">
        <v>2</v>
      </c>
      <c r="BA225" s="4">
        <v>14.023</v>
      </c>
      <c r="BB225" s="4">
        <v>17.61</v>
      </c>
      <c r="BC225" s="4">
        <v>1.26</v>
      </c>
      <c r="BD225" s="4">
        <v>11.379</v>
      </c>
      <c r="BE225" s="4">
        <v>3032.0430000000001</v>
      </c>
      <c r="BF225" s="4">
        <v>0.45700000000000002</v>
      </c>
      <c r="BG225" s="4">
        <v>25.954999999999998</v>
      </c>
      <c r="BH225" s="4">
        <v>0.23100000000000001</v>
      </c>
      <c r="BI225" s="4">
        <v>26.186</v>
      </c>
      <c r="BJ225" s="4">
        <v>19.579000000000001</v>
      </c>
      <c r="BK225" s="4">
        <v>0.17499999999999999</v>
      </c>
      <c r="BL225" s="4">
        <v>19.754000000000001</v>
      </c>
      <c r="BM225" s="4">
        <v>0.65590000000000004</v>
      </c>
      <c r="BQ225" s="4">
        <v>646.524</v>
      </c>
      <c r="BR225" s="4">
        <v>0.28239300000000001</v>
      </c>
      <c r="BS225" s="4">
        <v>-5</v>
      </c>
      <c r="BT225" s="4">
        <v>0.37999899999999998</v>
      </c>
      <c r="BU225" s="4">
        <v>6.90097</v>
      </c>
      <c r="BV225" s="4">
        <v>7.67598</v>
      </c>
    </row>
    <row r="226" spans="1:74" x14ac:dyDescent="0.25">
      <c r="A226" s="2">
        <v>42068</v>
      </c>
      <c r="B226" s="3">
        <v>1.2993055555555556E-2</v>
      </c>
      <c r="C226" s="4">
        <v>12.032999999999999</v>
      </c>
      <c r="D226" s="4">
        <v>3.0000000000000001E-3</v>
      </c>
      <c r="E226" s="4">
        <v>30</v>
      </c>
      <c r="F226" s="4">
        <v>960.7</v>
      </c>
      <c r="G226" s="4">
        <v>8.6999999999999993</v>
      </c>
      <c r="H226" s="4">
        <v>58.2</v>
      </c>
      <c r="J226" s="4">
        <v>3.5</v>
      </c>
      <c r="K226" s="4">
        <v>0.8972</v>
      </c>
      <c r="L226" s="4">
        <v>10.795400000000001</v>
      </c>
      <c r="M226" s="4">
        <v>2.7000000000000001E-3</v>
      </c>
      <c r="N226" s="4">
        <v>861.94179999999994</v>
      </c>
      <c r="O226" s="4">
        <v>7.8055000000000003</v>
      </c>
      <c r="P226" s="4">
        <v>869.7</v>
      </c>
      <c r="Q226" s="4">
        <v>650.22249999999997</v>
      </c>
      <c r="R226" s="4">
        <v>5.8882000000000003</v>
      </c>
      <c r="S226" s="4">
        <v>656.1</v>
      </c>
      <c r="T226" s="4">
        <v>58.204799999999999</v>
      </c>
      <c r="W226" s="4">
        <v>0</v>
      </c>
      <c r="X226" s="4">
        <v>3.1400999999999999</v>
      </c>
      <c r="Y226" s="4">
        <v>12.1</v>
      </c>
      <c r="Z226" s="4">
        <v>889</v>
      </c>
      <c r="AA226" s="4">
        <v>920</v>
      </c>
      <c r="AB226" s="4">
        <v>855</v>
      </c>
      <c r="AC226" s="4">
        <v>58</v>
      </c>
      <c r="AD226" s="4">
        <v>5.72</v>
      </c>
      <c r="AE226" s="4">
        <v>0.13</v>
      </c>
      <c r="AF226" s="4">
        <v>991</v>
      </c>
      <c r="AG226" s="4">
        <v>-13</v>
      </c>
      <c r="AH226" s="4">
        <v>18</v>
      </c>
      <c r="AI226" s="4">
        <v>30.800999999999998</v>
      </c>
      <c r="AJ226" s="4">
        <v>190</v>
      </c>
      <c r="AK226" s="4">
        <v>140.19999999999999</v>
      </c>
      <c r="AL226" s="4">
        <v>3.3</v>
      </c>
      <c r="AM226" s="4">
        <v>195</v>
      </c>
      <c r="AN226" s="4" t="s">
        <v>155</v>
      </c>
      <c r="AO226" s="4">
        <v>2</v>
      </c>
      <c r="AP226" s="5">
        <v>0.67959490740740736</v>
      </c>
      <c r="AQ226" s="4">
        <v>47.159920999999997</v>
      </c>
      <c r="AR226" s="4">
        <v>-88.484110999999999</v>
      </c>
      <c r="AS226" s="4">
        <v>308.39999999999998</v>
      </c>
      <c r="AT226" s="4">
        <v>34</v>
      </c>
      <c r="AU226" s="4">
        <v>12</v>
      </c>
      <c r="AV226" s="4">
        <v>8</v>
      </c>
      <c r="AW226" s="4" t="s">
        <v>221</v>
      </c>
      <c r="AX226" s="4">
        <v>1.3</v>
      </c>
      <c r="AY226" s="4">
        <v>1.4</v>
      </c>
      <c r="AZ226" s="4">
        <v>2</v>
      </c>
      <c r="BA226" s="4">
        <v>14.023</v>
      </c>
      <c r="BB226" s="4">
        <v>17.48</v>
      </c>
      <c r="BC226" s="4">
        <v>1.25</v>
      </c>
      <c r="BD226" s="4">
        <v>11.46</v>
      </c>
      <c r="BE226" s="4">
        <v>3032.2719999999999</v>
      </c>
      <c r="BF226" s="4">
        <v>0.48099999999999998</v>
      </c>
      <c r="BG226" s="4">
        <v>25.353999999999999</v>
      </c>
      <c r="BH226" s="4">
        <v>0.23</v>
      </c>
      <c r="BI226" s="4">
        <v>25.582999999999998</v>
      </c>
      <c r="BJ226" s="4">
        <v>19.126000000000001</v>
      </c>
      <c r="BK226" s="4">
        <v>0.17299999999999999</v>
      </c>
      <c r="BL226" s="4">
        <v>19.298999999999999</v>
      </c>
      <c r="BM226" s="4">
        <v>0.54059999999999997</v>
      </c>
      <c r="BQ226" s="4">
        <v>641.322</v>
      </c>
      <c r="BR226" s="4">
        <v>0.30304500000000001</v>
      </c>
      <c r="BS226" s="4">
        <v>-5</v>
      </c>
      <c r="BT226" s="4">
        <v>0.38439800000000002</v>
      </c>
      <c r="BU226" s="4">
        <v>7.4056620000000004</v>
      </c>
      <c r="BV226" s="4">
        <v>7.7648400000000004</v>
      </c>
    </row>
    <row r="227" spans="1:74" x14ac:dyDescent="0.25">
      <c r="A227" s="2">
        <v>42068</v>
      </c>
      <c r="B227" s="3">
        <v>1.300462962962963E-2</v>
      </c>
      <c r="C227" s="4">
        <v>12.211</v>
      </c>
      <c r="D227" s="4">
        <v>2.5000000000000001E-3</v>
      </c>
      <c r="E227" s="4">
        <v>25.170648</v>
      </c>
      <c r="F227" s="4">
        <v>842.4</v>
      </c>
      <c r="G227" s="4">
        <v>8.6999999999999993</v>
      </c>
      <c r="H227" s="4">
        <v>65.5</v>
      </c>
      <c r="J227" s="4">
        <v>3.65</v>
      </c>
      <c r="K227" s="4">
        <v>0.89580000000000004</v>
      </c>
      <c r="L227" s="4">
        <v>10.938499999999999</v>
      </c>
      <c r="M227" s="4">
        <v>2.3E-3</v>
      </c>
      <c r="N227" s="4">
        <v>754.6549</v>
      </c>
      <c r="O227" s="4">
        <v>7.7934000000000001</v>
      </c>
      <c r="P227" s="4">
        <v>762.4</v>
      </c>
      <c r="Q227" s="4">
        <v>569.2885</v>
      </c>
      <c r="R227" s="4">
        <v>5.8791000000000002</v>
      </c>
      <c r="S227" s="4">
        <v>575.20000000000005</v>
      </c>
      <c r="T227" s="4">
        <v>65.521199999999993</v>
      </c>
      <c r="W227" s="4">
        <v>0</v>
      </c>
      <c r="X227" s="4">
        <v>3.2673000000000001</v>
      </c>
      <c r="Y227" s="4">
        <v>12.1</v>
      </c>
      <c r="Z227" s="4">
        <v>887</v>
      </c>
      <c r="AA227" s="4">
        <v>918</v>
      </c>
      <c r="AB227" s="4">
        <v>855</v>
      </c>
      <c r="AC227" s="4">
        <v>58</v>
      </c>
      <c r="AD227" s="4">
        <v>5.72</v>
      </c>
      <c r="AE227" s="4">
        <v>0.13</v>
      </c>
      <c r="AF227" s="4">
        <v>991</v>
      </c>
      <c r="AG227" s="4">
        <v>-13</v>
      </c>
      <c r="AH227" s="4">
        <v>18</v>
      </c>
      <c r="AI227" s="4">
        <v>30</v>
      </c>
      <c r="AJ227" s="4">
        <v>190</v>
      </c>
      <c r="AK227" s="4">
        <v>141</v>
      </c>
      <c r="AL227" s="4">
        <v>3.4</v>
      </c>
      <c r="AM227" s="4">
        <v>195</v>
      </c>
      <c r="AN227" s="4" t="s">
        <v>155</v>
      </c>
      <c r="AO227" s="4">
        <v>2</v>
      </c>
      <c r="AP227" s="5">
        <v>0.67960648148148151</v>
      </c>
      <c r="AQ227" s="4">
        <v>47.159927000000003</v>
      </c>
      <c r="AR227" s="4">
        <v>-88.484111999999996</v>
      </c>
      <c r="AS227" s="4">
        <v>308.39999999999998</v>
      </c>
      <c r="AT227" s="4">
        <v>34.1</v>
      </c>
      <c r="AU227" s="4">
        <v>12</v>
      </c>
      <c r="AV227" s="4">
        <v>7</v>
      </c>
      <c r="AW227" s="4" t="s">
        <v>221</v>
      </c>
      <c r="AX227" s="4">
        <v>1.4916</v>
      </c>
      <c r="AY227" s="4">
        <v>1.0167999999999999</v>
      </c>
      <c r="AZ227" s="4">
        <v>2.0958000000000001</v>
      </c>
      <c r="BA227" s="4">
        <v>14.023</v>
      </c>
      <c r="BB227" s="4">
        <v>17.239999999999998</v>
      </c>
      <c r="BC227" s="4">
        <v>1.23</v>
      </c>
      <c r="BD227" s="4">
        <v>11.634</v>
      </c>
      <c r="BE227" s="4">
        <v>3032.0740000000001</v>
      </c>
      <c r="BF227" s="4">
        <v>0.39800000000000002</v>
      </c>
      <c r="BG227" s="4">
        <v>21.905999999999999</v>
      </c>
      <c r="BH227" s="4">
        <v>0.22600000000000001</v>
      </c>
      <c r="BI227" s="4">
        <v>22.132000000000001</v>
      </c>
      <c r="BJ227" s="4">
        <v>16.524999999999999</v>
      </c>
      <c r="BK227" s="4">
        <v>0.17100000000000001</v>
      </c>
      <c r="BL227" s="4">
        <v>16.696000000000002</v>
      </c>
      <c r="BM227" s="4">
        <v>0.60060000000000002</v>
      </c>
      <c r="BQ227" s="4">
        <v>658.51900000000001</v>
      </c>
      <c r="BR227" s="4">
        <v>0.26421099999999997</v>
      </c>
      <c r="BS227" s="4">
        <v>-5</v>
      </c>
      <c r="BT227" s="4">
        <v>0.38639800000000002</v>
      </c>
      <c r="BU227" s="4">
        <v>6.4566619999999997</v>
      </c>
      <c r="BV227" s="4">
        <v>7.8052479999999997</v>
      </c>
    </row>
    <row r="228" spans="1:74" x14ac:dyDescent="0.25">
      <c r="A228" s="2">
        <v>42068</v>
      </c>
      <c r="B228" s="3">
        <v>1.3016203703703703E-2</v>
      </c>
      <c r="C228" s="4">
        <v>12.162000000000001</v>
      </c>
      <c r="D228" s="4">
        <v>2E-3</v>
      </c>
      <c r="E228" s="4">
        <v>20</v>
      </c>
      <c r="F228" s="4">
        <v>855.8</v>
      </c>
      <c r="G228" s="4">
        <v>11.3</v>
      </c>
      <c r="H228" s="4">
        <v>48.2</v>
      </c>
      <c r="J228" s="4">
        <v>3.7</v>
      </c>
      <c r="K228" s="4">
        <v>0.8962</v>
      </c>
      <c r="L228" s="4">
        <v>10.899699999999999</v>
      </c>
      <c r="M228" s="4">
        <v>1.8E-3</v>
      </c>
      <c r="N228" s="4">
        <v>766.99760000000003</v>
      </c>
      <c r="O228" s="4">
        <v>10.103999999999999</v>
      </c>
      <c r="P228" s="4">
        <v>777.1</v>
      </c>
      <c r="Q228" s="4">
        <v>578.59950000000003</v>
      </c>
      <c r="R228" s="4">
        <v>7.6222000000000003</v>
      </c>
      <c r="S228" s="4">
        <v>586.20000000000005</v>
      </c>
      <c r="T228" s="4">
        <v>48.163899999999998</v>
      </c>
      <c r="W228" s="4">
        <v>0</v>
      </c>
      <c r="X228" s="4">
        <v>3.3159999999999998</v>
      </c>
      <c r="Y228" s="4">
        <v>12.3</v>
      </c>
      <c r="Z228" s="4">
        <v>885</v>
      </c>
      <c r="AA228" s="4">
        <v>916</v>
      </c>
      <c r="AB228" s="4">
        <v>854</v>
      </c>
      <c r="AC228" s="4">
        <v>58</v>
      </c>
      <c r="AD228" s="4">
        <v>5.72</v>
      </c>
      <c r="AE228" s="4">
        <v>0.13</v>
      </c>
      <c r="AF228" s="4">
        <v>991</v>
      </c>
      <c r="AG228" s="4">
        <v>-13</v>
      </c>
      <c r="AH228" s="4">
        <v>18</v>
      </c>
      <c r="AI228" s="4">
        <v>30</v>
      </c>
      <c r="AJ228" s="4">
        <v>190</v>
      </c>
      <c r="AK228" s="4">
        <v>141</v>
      </c>
      <c r="AL228" s="4">
        <v>3.5</v>
      </c>
      <c r="AM228" s="4">
        <v>195</v>
      </c>
      <c r="AN228" s="4" t="s">
        <v>155</v>
      </c>
      <c r="AO228" s="4">
        <v>2</v>
      </c>
      <c r="AP228" s="5">
        <v>0.67960648148148151</v>
      </c>
      <c r="AQ228" s="4">
        <v>47.160057000000002</v>
      </c>
      <c r="AR228" s="4">
        <v>-88.484120000000004</v>
      </c>
      <c r="AS228" s="4">
        <v>308.5</v>
      </c>
      <c r="AT228" s="4">
        <v>34.1</v>
      </c>
      <c r="AU228" s="4">
        <v>12</v>
      </c>
      <c r="AV228" s="4">
        <v>7</v>
      </c>
      <c r="AW228" s="4" t="s">
        <v>222</v>
      </c>
      <c r="AX228" s="4">
        <v>1.5</v>
      </c>
      <c r="AY228" s="4">
        <v>1</v>
      </c>
      <c r="AZ228" s="4">
        <v>2.1</v>
      </c>
      <c r="BA228" s="4">
        <v>14.023</v>
      </c>
      <c r="BB228" s="4">
        <v>17.309999999999999</v>
      </c>
      <c r="BC228" s="4">
        <v>1.23</v>
      </c>
      <c r="BD228" s="4">
        <v>11.579000000000001</v>
      </c>
      <c r="BE228" s="4">
        <v>3032.7179999999998</v>
      </c>
      <c r="BF228" s="4">
        <v>0.317</v>
      </c>
      <c r="BG228" s="4">
        <v>22.347999999999999</v>
      </c>
      <c r="BH228" s="4">
        <v>0.29399999999999998</v>
      </c>
      <c r="BI228" s="4">
        <v>22.643000000000001</v>
      </c>
      <c r="BJ228" s="4">
        <v>16.859000000000002</v>
      </c>
      <c r="BK228" s="4">
        <v>0.222</v>
      </c>
      <c r="BL228" s="4">
        <v>17.081</v>
      </c>
      <c r="BM228" s="4">
        <v>0.44319999999999998</v>
      </c>
      <c r="BQ228" s="4">
        <v>670.86300000000006</v>
      </c>
      <c r="BR228" s="4">
        <v>0.25219999999999998</v>
      </c>
      <c r="BS228" s="4">
        <v>-5</v>
      </c>
      <c r="BT228" s="4">
        <v>0.38740000000000002</v>
      </c>
      <c r="BU228" s="4">
        <v>6.163138</v>
      </c>
      <c r="BV228" s="4">
        <v>7.8254799999999998</v>
      </c>
    </row>
    <row r="229" spans="1:74" x14ac:dyDescent="0.25">
      <c r="A229" s="2">
        <v>42068</v>
      </c>
      <c r="B229" s="3">
        <v>1.3027777777777779E-2</v>
      </c>
      <c r="C229" s="4">
        <v>12.151999999999999</v>
      </c>
      <c r="D229" s="4">
        <v>2E-3</v>
      </c>
      <c r="E229" s="4">
        <v>20</v>
      </c>
      <c r="F229" s="4">
        <v>868.9</v>
      </c>
      <c r="G229" s="4">
        <v>13.2</v>
      </c>
      <c r="H229" s="4">
        <v>46.1</v>
      </c>
      <c r="J229" s="4">
        <v>3.7</v>
      </c>
      <c r="K229" s="4">
        <v>0.89629999999999999</v>
      </c>
      <c r="L229" s="4">
        <v>10.8916</v>
      </c>
      <c r="M229" s="4">
        <v>1.8E-3</v>
      </c>
      <c r="N229" s="4">
        <v>778.77809999999999</v>
      </c>
      <c r="O229" s="4">
        <v>11.811400000000001</v>
      </c>
      <c r="P229" s="4">
        <v>790.6</v>
      </c>
      <c r="Q229" s="4">
        <v>587.4864</v>
      </c>
      <c r="R229" s="4">
        <v>8.9100999999999999</v>
      </c>
      <c r="S229" s="4">
        <v>596.4</v>
      </c>
      <c r="T229" s="4">
        <v>46.0642</v>
      </c>
      <c r="W229" s="4">
        <v>0</v>
      </c>
      <c r="X229" s="4">
        <v>3.3163</v>
      </c>
      <c r="Y229" s="4">
        <v>12.2</v>
      </c>
      <c r="Z229" s="4">
        <v>886</v>
      </c>
      <c r="AA229" s="4">
        <v>918</v>
      </c>
      <c r="AB229" s="4">
        <v>855</v>
      </c>
      <c r="AC229" s="4">
        <v>58</v>
      </c>
      <c r="AD229" s="4">
        <v>5.72</v>
      </c>
      <c r="AE229" s="4">
        <v>0.13</v>
      </c>
      <c r="AF229" s="4">
        <v>991</v>
      </c>
      <c r="AG229" s="4">
        <v>-13</v>
      </c>
      <c r="AH229" s="4">
        <v>18</v>
      </c>
      <c r="AI229" s="4">
        <v>30</v>
      </c>
      <c r="AJ229" s="4">
        <v>190</v>
      </c>
      <c r="AK229" s="4">
        <v>141</v>
      </c>
      <c r="AL229" s="4">
        <v>3.5</v>
      </c>
      <c r="AM229" s="4">
        <v>195</v>
      </c>
      <c r="AN229" s="4" t="s">
        <v>155</v>
      </c>
      <c r="AO229" s="4">
        <v>2</v>
      </c>
      <c r="AP229" s="5">
        <v>0.67961805555555566</v>
      </c>
      <c r="AQ229" s="4">
        <v>47.160325999999998</v>
      </c>
      <c r="AR229" s="4">
        <v>-88.484137000000004</v>
      </c>
      <c r="AS229" s="4">
        <v>308.89999999999998</v>
      </c>
      <c r="AT229" s="4">
        <v>34.1</v>
      </c>
      <c r="AU229" s="4">
        <v>12</v>
      </c>
      <c r="AV229" s="4">
        <v>7</v>
      </c>
      <c r="AW229" s="4" t="s">
        <v>222</v>
      </c>
      <c r="AX229" s="4">
        <v>1.1168</v>
      </c>
      <c r="AY229" s="4">
        <v>1.0958000000000001</v>
      </c>
      <c r="AZ229" s="4">
        <v>2.0042</v>
      </c>
      <c r="BA229" s="4">
        <v>14.023</v>
      </c>
      <c r="BB229" s="4">
        <v>17.32</v>
      </c>
      <c r="BC229" s="4">
        <v>1.24</v>
      </c>
      <c r="BD229" s="4">
        <v>11.57</v>
      </c>
      <c r="BE229" s="4">
        <v>3032.7840000000001</v>
      </c>
      <c r="BF229" s="4">
        <v>0.318</v>
      </c>
      <c r="BG229" s="4">
        <v>22.709</v>
      </c>
      <c r="BH229" s="4">
        <v>0.34399999999999997</v>
      </c>
      <c r="BI229" s="4">
        <v>23.053999999999998</v>
      </c>
      <c r="BJ229" s="4">
        <v>17.131</v>
      </c>
      <c r="BK229" s="4">
        <v>0.26</v>
      </c>
      <c r="BL229" s="4">
        <v>17.390999999999998</v>
      </c>
      <c r="BM229" s="4">
        <v>0.42420000000000002</v>
      </c>
      <c r="BQ229" s="4">
        <v>671.43499999999995</v>
      </c>
      <c r="BR229" s="4">
        <v>0.25279600000000002</v>
      </c>
      <c r="BS229" s="4">
        <v>-5</v>
      </c>
      <c r="BT229" s="4">
        <v>0.38540000000000002</v>
      </c>
      <c r="BU229" s="4">
        <v>6.1777069999999998</v>
      </c>
      <c r="BV229" s="4">
        <v>7.7850720000000004</v>
      </c>
    </row>
    <row r="230" spans="1:74" x14ac:dyDescent="0.25">
      <c r="A230" s="2">
        <v>42068</v>
      </c>
      <c r="B230" s="3">
        <v>1.3039351851851852E-2</v>
      </c>
      <c r="C230" s="4">
        <v>12.007999999999999</v>
      </c>
      <c r="D230" s="4">
        <v>2E-3</v>
      </c>
      <c r="E230" s="4">
        <v>20</v>
      </c>
      <c r="F230" s="4">
        <v>816.4</v>
      </c>
      <c r="G230" s="4">
        <v>15</v>
      </c>
      <c r="H230" s="4">
        <v>70.099999999999994</v>
      </c>
      <c r="J230" s="4">
        <v>3.7</v>
      </c>
      <c r="K230" s="4">
        <v>0.89739999999999998</v>
      </c>
      <c r="L230" s="4">
        <v>10.7758</v>
      </c>
      <c r="M230" s="4">
        <v>1.8E-3</v>
      </c>
      <c r="N230" s="4">
        <v>732.60310000000004</v>
      </c>
      <c r="O230" s="4">
        <v>13.452500000000001</v>
      </c>
      <c r="P230" s="4">
        <v>746.1</v>
      </c>
      <c r="Q230" s="4">
        <v>552.65329999999994</v>
      </c>
      <c r="R230" s="4">
        <v>10.148199999999999</v>
      </c>
      <c r="S230" s="4">
        <v>562.79999999999995</v>
      </c>
      <c r="T230" s="4">
        <v>70.099999999999994</v>
      </c>
      <c r="W230" s="4">
        <v>0</v>
      </c>
      <c r="X230" s="4">
        <v>3.3203999999999998</v>
      </c>
      <c r="Y230" s="4">
        <v>12.3</v>
      </c>
      <c r="Z230" s="4">
        <v>887</v>
      </c>
      <c r="AA230" s="4">
        <v>919</v>
      </c>
      <c r="AB230" s="4">
        <v>857</v>
      </c>
      <c r="AC230" s="4">
        <v>58</v>
      </c>
      <c r="AD230" s="4">
        <v>5.72</v>
      </c>
      <c r="AE230" s="4">
        <v>0.13</v>
      </c>
      <c r="AF230" s="4">
        <v>991</v>
      </c>
      <c r="AG230" s="4">
        <v>-13</v>
      </c>
      <c r="AH230" s="4">
        <v>18</v>
      </c>
      <c r="AI230" s="4">
        <v>30</v>
      </c>
      <c r="AJ230" s="4">
        <v>190</v>
      </c>
      <c r="AK230" s="4">
        <v>141</v>
      </c>
      <c r="AL230" s="4">
        <v>3.4</v>
      </c>
      <c r="AM230" s="4">
        <v>195</v>
      </c>
      <c r="AN230" s="4" t="s">
        <v>155</v>
      </c>
      <c r="AO230" s="4">
        <v>2</v>
      </c>
      <c r="AP230" s="5">
        <v>0.67964120370370373</v>
      </c>
      <c r="AQ230" s="4">
        <v>47.160466999999997</v>
      </c>
      <c r="AR230" s="4">
        <v>-88.484138000000002</v>
      </c>
      <c r="AS230" s="4">
        <v>309.3</v>
      </c>
      <c r="AT230" s="4">
        <v>33.9</v>
      </c>
      <c r="AU230" s="4">
        <v>12</v>
      </c>
      <c r="AV230" s="4">
        <v>9</v>
      </c>
      <c r="AW230" s="4" t="s">
        <v>210</v>
      </c>
      <c r="AX230" s="4">
        <v>1.1000000000000001</v>
      </c>
      <c r="AY230" s="4">
        <v>1.1000000000000001</v>
      </c>
      <c r="AZ230" s="4">
        <v>2</v>
      </c>
      <c r="BA230" s="4">
        <v>14.023</v>
      </c>
      <c r="BB230" s="4">
        <v>17.510000000000002</v>
      </c>
      <c r="BC230" s="4">
        <v>1.25</v>
      </c>
      <c r="BD230" s="4">
        <v>11.432</v>
      </c>
      <c r="BE230" s="4">
        <v>3032.2049999999999</v>
      </c>
      <c r="BF230" s="4">
        <v>0.32100000000000001</v>
      </c>
      <c r="BG230" s="4">
        <v>21.588000000000001</v>
      </c>
      <c r="BH230" s="4">
        <v>0.39600000000000002</v>
      </c>
      <c r="BI230" s="4">
        <v>21.984000000000002</v>
      </c>
      <c r="BJ230" s="4">
        <v>16.285</v>
      </c>
      <c r="BK230" s="4">
        <v>0.29899999999999999</v>
      </c>
      <c r="BL230" s="4">
        <v>16.584</v>
      </c>
      <c r="BM230" s="4">
        <v>0.65229999999999999</v>
      </c>
      <c r="BQ230" s="4">
        <v>679.35799999999995</v>
      </c>
      <c r="BR230" s="4">
        <v>0.26339499999999999</v>
      </c>
      <c r="BS230" s="4">
        <v>-5</v>
      </c>
      <c r="BT230" s="4">
        <v>0.3866</v>
      </c>
      <c r="BU230" s="4">
        <v>6.436725</v>
      </c>
      <c r="BV230" s="4">
        <v>7.8093120000000003</v>
      </c>
    </row>
    <row r="231" spans="1:74" x14ac:dyDescent="0.25">
      <c r="A231" s="2">
        <v>42068</v>
      </c>
      <c r="B231" s="3">
        <v>1.3050925925925926E-2</v>
      </c>
      <c r="C231" s="4">
        <v>11.93</v>
      </c>
      <c r="D231" s="4">
        <v>2.8E-3</v>
      </c>
      <c r="E231" s="4">
        <v>28.082077000000002</v>
      </c>
      <c r="F231" s="4">
        <v>756.6</v>
      </c>
      <c r="G231" s="4">
        <v>18.3</v>
      </c>
      <c r="H231" s="4">
        <v>54.2</v>
      </c>
      <c r="J231" s="4">
        <v>3.7</v>
      </c>
      <c r="K231" s="4">
        <v>0.89810000000000001</v>
      </c>
      <c r="L231" s="4">
        <v>10.713900000000001</v>
      </c>
      <c r="M231" s="4">
        <v>2.5000000000000001E-3</v>
      </c>
      <c r="N231" s="4">
        <v>679.43759999999997</v>
      </c>
      <c r="O231" s="4">
        <v>16.451699999999999</v>
      </c>
      <c r="P231" s="4">
        <v>695.9</v>
      </c>
      <c r="Q231" s="4">
        <v>512.54690000000005</v>
      </c>
      <c r="R231" s="4">
        <v>12.4107</v>
      </c>
      <c r="S231" s="4">
        <v>525</v>
      </c>
      <c r="T231" s="4">
        <v>54.167499999999997</v>
      </c>
      <c r="W231" s="4">
        <v>0</v>
      </c>
      <c r="X231" s="4">
        <v>3.3228</v>
      </c>
      <c r="Y231" s="4">
        <v>12.2</v>
      </c>
      <c r="Z231" s="4">
        <v>887</v>
      </c>
      <c r="AA231" s="4">
        <v>918</v>
      </c>
      <c r="AB231" s="4">
        <v>856</v>
      </c>
      <c r="AC231" s="4">
        <v>58</v>
      </c>
      <c r="AD231" s="4">
        <v>5.72</v>
      </c>
      <c r="AE231" s="4">
        <v>0.13</v>
      </c>
      <c r="AF231" s="4">
        <v>991</v>
      </c>
      <c r="AG231" s="4">
        <v>-13</v>
      </c>
      <c r="AH231" s="4">
        <v>18</v>
      </c>
      <c r="AI231" s="4">
        <v>30</v>
      </c>
      <c r="AJ231" s="4">
        <v>190</v>
      </c>
      <c r="AK231" s="4">
        <v>141</v>
      </c>
      <c r="AL231" s="4">
        <v>3.5</v>
      </c>
      <c r="AM231" s="4">
        <v>195</v>
      </c>
      <c r="AN231" s="4" t="s">
        <v>155</v>
      </c>
      <c r="AO231" s="4">
        <v>2</v>
      </c>
      <c r="AP231" s="5">
        <v>0.67965277777777777</v>
      </c>
      <c r="AQ231" s="4">
        <v>47.160473000000003</v>
      </c>
      <c r="AR231" s="4">
        <v>-88.484138000000002</v>
      </c>
      <c r="AS231" s="4">
        <v>309.3</v>
      </c>
      <c r="AT231" s="4">
        <v>36.1</v>
      </c>
      <c r="AU231" s="4">
        <v>12</v>
      </c>
      <c r="AV231" s="4">
        <v>9</v>
      </c>
      <c r="AW231" s="4" t="s">
        <v>210</v>
      </c>
      <c r="AX231" s="4">
        <v>1.1000000000000001</v>
      </c>
      <c r="AY231" s="4">
        <v>1.1000000000000001</v>
      </c>
      <c r="AZ231" s="4">
        <v>2</v>
      </c>
      <c r="BA231" s="4">
        <v>14.023</v>
      </c>
      <c r="BB231" s="4">
        <v>17.62</v>
      </c>
      <c r="BC231" s="4">
        <v>1.26</v>
      </c>
      <c r="BD231" s="4">
        <v>11.351000000000001</v>
      </c>
      <c r="BE231" s="4">
        <v>3032.502</v>
      </c>
      <c r="BF231" s="4">
        <v>0.45400000000000001</v>
      </c>
      <c r="BG231" s="4">
        <v>20.138999999999999</v>
      </c>
      <c r="BH231" s="4">
        <v>0.48799999999999999</v>
      </c>
      <c r="BI231" s="4">
        <v>20.626999999999999</v>
      </c>
      <c r="BJ231" s="4">
        <v>15.192</v>
      </c>
      <c r="BK231" s="4">
        <v>0.36799999999999999</v>
      </c>
      <c r="BL231" s="4">
        <v>15.56</v>
      </c>
      <c r="BM231" s="4">
        <v>0.50700000000000001</v>
      </c>
      <c r="BQ231" s="4">
        <v>683.85</v>
      </c>
      <c r="BR231" s="4">
        <v>0.25995000000000001</v>
      </c>
      <c r="BS231" s="4">
        <v>-5</v>
      </c>
      <c r="BT231" s="4">
        <v>0.384795</v>
      </c>
      <c r="BU231" s="4">
        <v>6.3525299999999998</v>
      </c>
      <c r="BV231" s="4">
        <v>7.7728630000000001</v>
      </c>
    </row>
    <row r="232" spans="1:74" x14ac:dyDescent="0.25">
      <c r="A232" s="2">
        <v>42068</v>
      </c>
      <c r="B232" s="3">
        <v>1.3062499999999999E-2</v>
      </c>
      <c r="C232" s="4">
        <v>11.93</v>
      </c>
      <c r="D232" s="4">
        <v>3.0000000000000001E-3</v>
      </c>
      <c r="E232" s="4">
        <v>30</v>
      </c>
      <c r="F232" s="4">
        <v>728</v>
      </c>
      <c r="G232" s="4">
        <v>20.2</v>
      </c>
      <c r="H232" s="4">
        <v>85.4</v>
      </c>
      <c r="J232" s="4">
        <v>3.7</v>
      </c>
      <c r="K232" s="4">
        <v>0.89800000000000002</v>
      </c>
      <c r="L232" s="4">
        <v>10.7136</v>
      </c>
      <c r="M232" s="4">
        <v>2.7000000000000001E-3</v>
      </c>
      <c r="N232" s="4">
        <v>653.77480000000003</v>
      </c>
      <c r="O232" s="4">
        <v>18.140499999999999</v>
      </c>
      <c r="P232" s="4">
        <v>671.9</v>
      </c>
      <c r="Q232" s="4">
        <v>493.18770000000001</v>
      </c>
      <c r="R232" s="4">
        <v>13.6846</v>
      </c>
      <c r="S232" s="4">
        <v>506.9</v>
      </c>
      <c r="T232" s="4">
        <v>85.443100000000001</v>
      </c>
      <c r="W232" s="4">
        <v>0</v>
      </c>
      <c r="X232" s="4">
        <v>3.3228</v>
      </c>
      <c r="Y232" s="4">
        <v>12.2</v>
      </c>
      <c r="Z232" s="4">
        <v>889</v>
      </c>
      <c r="AA232" s="4">
        <v>923</v>
      </c>
      <c r="AB232" s="4">
        <v>858</v>
      </c>
      <c r="AC232" s="4">
        <v>58</v>
      </c>
      <c r="AD232" s="4">
        <v>5.72</v>
      </c>
      <c r="AE232" s="4">
        <v>0.13</v>
      </c>
      <c r="AF232" s="4">
        <v>991</v>
      </c>
      <c r="AG232" s="4">
        <v>-13</v>
      </c>
      <c r="AH232" s="4">
        <v>18</v>
      </c>
      <c r="AI232" s="4">
        <v>30</v>
      </c>
      <c r="AJ232" s="4">
        <v>190</v>
      </c>
      <c r="AK232" s="4">
        <v>141</v>
      </c>
      <c r="AL232" s="4">
        <v>3.5</v>
      </c>
      <c r="AM232" s="4">
        <v>195</v>
      </c>
      <c r="AN232" s="4" t="s">
        <v>155</v>
      </c>
      <c r="AO232" s="4">
        <v>2</v>
      </c>
      <c r="AP232" s="5">
        <v>0.67965277777777777</v>
      </c>
      <c r="AQ232" s="4">
        <v>47.160612</v>
      </c>
      <c r="AR232" s="4">
        <v>-88.484101999999993</v>
      </c>
      <c r="AS232" s="4">
        <v>309.3</v>
      </c>
      <c r="AT232" s="4">
        <v>36.200000000000003</v>
      </c>
      <c r="AU232" s="4">
        <v>12</v>
      </c>
      <c r="AV232" s="4">
        <v>9</v>
      </c>
      <c r="AW232" s="4" t="s">
        <v>210</v>
      </c>
      <c r="AX232" s="4">
        <v>1.0042</v>
      </c>
      <c r="AY232" s="4">
        <v>1.1000000000000001</v>
      </c>
      <c r="AZ232" s="4">
        <v>1.9041999999999999</v>
      </c>
      <c r="BA232" s="4">
        <v>14.023</v>
      </c>
      <c r="BB232" s="4">
        <v>17.62</v>
      </c>
      <c r="BC232" s="4">
        <v>1.26</v>
      </c>
      <c r="BD232" s="4">
        <v>11.353</v>
      </c>
      <c r="BE232" s="4">
        <v>3031.5659999999998</v>
      </c>
      <c r="BF232" s="4">
        <v>0.48499999999999999</v>
      </c>
      <c r="BG232" s="4">
        <v>19.373000000000001</v>
      </c>
      <c r="BH232" s="4">
        <v>0.53800000000000003</v>
      </c>
      <c r="BI232" s="4">
        <v>19.91</v>
      </c>
      <c r="BJ232" s="4">
        <v>14.614000000000001</v>
      </c>
      <c r="BK232" s="4">
        <v>0.40600000000000003</v>
      </c>
      <c r="BL232" s="4">
        <v>15.02</v>
      </c>
      <c r="BM232" s="4">
        <v>0.79949999999999999</v>
      </c>
      <c r="BQ232" s="4">
        <v>683.63900000000001</v>
      </c>
      <c r="BR232" s="4">
        <v>0.32105699999999998</v>
      </c>
      <c r="BS232" s="4">
        <v>-5</v>
      </c>
      <c r="BT232" s="4">
        <v>0.38440800000000003</v>
      </c>
      <c r="BU232" s="4">
        <v>7.8458290000000002</v>
      </c>
      <c r="BV232" s="4">
        <v>7.7650329999999999</v>
      </c>
    </row>
    <row r="233" spans="1:74" x14ac:dyDescent="0.25">
      <c r="A233" s="2">
        <v>42068</v>
      </c>
      <c r="B233" s="3">
        <v>1.3074074074074076E-2</v>
      </c>
      <c r="C233" s="4">
        <v>11.933</v>
      </c>
      <c r="D233" s="4">
        <v>3.0000000000000001E-3</v>
      </c>
      <c r="E233" s="4">
        <v>30</v>
      </c>
      <c r="F233" s="4">
        <v>733.9</v>
      </c>
      <c r="G233" s="4">
        <v>20.3</v>
      </c>
      <c r="H233" s="4">
        <v>95.6</v>
      </c>
      <c r="J233" s="4">
        <v>3.7</v>
      </c>
      <c r="K233" s="4">
        <v>0.89800000000000002</v>
      </c>
      <c r="L233" s="4">
        <v>10.7164</v>
      </c>
      <c r="M233" s="4">
        <v>2.7000000000000001E-3</v>
      </c>
      <c r="N233" s="4">
        <v>659.06510000000003</v>
      </c>
      <c r="O233" s="4">
        <v>18.2303</v>
      </c>
      <c r="P233" s="4">
        <v>677.3</v>
      </c>
      <c r="Q233" s="4">
        <v>497.17849999999999</v>
      </c>
      <c r="R233" s="4">
        <v>13.7524</v>
      </c>
      <c r="S233" s="4">
        <v>510.9</v>
      </c>
      <c r="T233" s="4">
        <v>95.625500000000002</v>
      </c>
      <c r="W233" s="4">
        <v>0</v>
      </c>
      <c r="X233" s="4">
        <v>3.3228</v>
      </c>
      <c r="Y233" s="4">
        <v>12.3</v>
      </c>
      <c r="Z233" s="4">
        <v>890</v>
      </c>
      <c r="AA233" s="4">
        <v>923</v>
      </c>
      <c r="AB233" s="4">
        <v>858</v>
      </c>
      <c r="AC233" s="4">
        <v>58</v>
      </c>
      <c r="AD233" s="4">
        <v>5.72</v>
      </c>
      <c r="AE233" s="4">
        <v>0.13</v>
      </c>
      <c r="AF233" s="4">
        <v>991</v>
      </c>
      <c r="AG233" s="4">
        <v>-13</v>
      </c>
      <c r="AH233" s="4">
        <v>18</v>
      </c>
      <c r="AI233" s="4">
        <v>30</v>
      </c>
      <c r="AJ233" s="4">
        <v>190</v>
      </c>
      <c r="AK233" s="4">
        <v>141</v>
      </c>
      <c r="AL233" s="4">
        <v>3.7</v>
      </c>
      <c r="AM233" s="4">
        <v>195</v>
      </c>
      <c r="AN233" s="4" t="s">
        <v>155</v>
      </c>
      <c r="AO233" s="4">
        <v>2</v>
      </c>
      <c r="AP233" s="5">
        <v>0.67966435185185192</v>
      </c>
      <c r="AQ233" s="4">
        <v>47.160885</v>
      </c>
      <c r="AR233" s="4">
        <v>-88.483982999999995</v>
      </c>
      <c r="AS233" s="4">
        <v>310.2</v>
      </c>
      <c r="AT233" s="4">
        <v>36</v>
      </c>
      <c r="AU233" s="4">
        <v>12</v>
      </c>
      <c r="AV233" s="4">
        <v>9</v>
      </c>
      <c r="AW233" s="4" t="s">
        <v>210</v>
      </c>
      <c r="AX233" s="4">
        <v>1.0958000000000001</v>
      </c>
      <c r="AY233" s="4">
        <v>1.6748000000000001</v>
      </c>
      <c r="AZ233" s="4">
        <v>2.379</v>
      </c>
      <c r="BA233" s="4">
        <v>14.023</v>
      </c>
      <c r="BB233" s="4">
        <v>17.61</v>
      </c>
      <c r="BC233" s="4">
        <v>1.26</v>
      </c>
      <c r="BD233" s="4">
        <v>11.353</v>
      </c>
      <c r="BE233" s="4">
        <v>3031.2750000000001</v>
      </c>
      <c r="BF233" s="4">
        <v>0.48499999999999999</v>
      </c>
      <c r="BG233" s="4">
        <v>19.523</v>
      </c>
      <c r="BH233" s="4">
        <v>0.54</v>
      </c>
      <c r="BI233" s="4">
        <v>20.062999999999999</v>
      </c>
      <c r="BJ233" s="4">
        <v>14.727</v>
      </c>
      <c r="BK233" s="4">
        <v>0.40699999999999997</v>
      </c>
      <c r="BL233" s="4">
        <v>15.135</v>
      </c>
      <c r="BM233" s="4">
        <v>0.89449999999999996</v>
      </c>
      <c r="BQ233" s="4">
        <v>683.40099999999995</v>
      </c>
      <c r="BR233" s="4">
        <v>0.32569900000000002</v>
      </c>
      <c r="BS233" s="4">
        <v>-5</v>
      </c>
      <c r="BT233" s="4">
        <v>0.38539200000000001</v>
      </c>
      <c r="BU233" s="4">
        <v>7.9592770000000002</v>
      </c>
      <c r="BV233" s="4">
        <v>7.78491</v>
      </c>
    </row>
    <row r="234" spans="1:74" x14ac:dyDescent="0.25">
      <c r="A234" s="2">
        <v>42068</v>
      </c>
      <c r="B234" s="3">
        <v>1.308564814814815E-2</v>
      </c>
      <c r="C234" s="4">
        <v>11.949</v>
      </c>
      <c r="D234" s="4">
        <v>3.0000000000000001E-3</v>
      </c>
      <c r="E234" s="4">
        <v>30</v>
      </c>
      <c r="F234" s="4">
        <v>773.8</v>
      </c>
      <c r="G234" s="4">
        <v>18.3</v>
      </c>
      <c r="H234" s="4">
        <v>65.7</v>
      </c>
      <c r="J234" s="4">
        <v>3.7</v>
      </c>
      <c r="K234" s="4">
        <v>0.89790000000000003</v>
      </c>
      <c r="L234" s="4">
        <v>10.729200000000001</v>
      </c>
      <c r="M234" s="4">
        <v>2.7000000000000001E-3</v>
      </c>
      <c r="N234" s="4">
        <v>694.77070000000003</v>
      </c>
      <c r="O234" s="4">
        <v>16.463200000000001</v>
      </c>
      <c r="P234" s="4">
        <v>711.2</v>
      </c>
      <c r="Q234" s="4">
        <v>524.11379999999997</v>
      </c>
      <c r="R234" s="4">
        <v>12.4193</v>
      </c>
      <c r="S234" s="4">
        <v>536.5</v>
      </c>
      <c r="T234" s="4">
        <v>65.712100000000007</v>
      </c>
      <c r="W234" s="4">
        <v>0</v>
      </c>
      <c r="X234" s="4">
        <v>3.3222</v>
      </c>
      <c r="Y234" s="4">
        <v>12.2</v>
      </c>
      <c r="Z234" s="4">
        <v>891</v>
      </c>
      <c r="AA234" s="4">
        <v>922</v>
      </c>
      <c r="AB234" s="4">
        <v>857</v>
      </c>
      <c r="AC234" s="4">
        <v>58</v>
      </c>
      <c r="AD234" s="4">
        <v>5.72</v>
      </c>
      <c r="AE234" s="4">
        <v>0.13</v>
      </c>
      <c r="AF234" s="4">
        <v>991</v>
      </c>
      <c r="AG234" s="4">
        <v>-13</v>
      </c>
      <c r="AH234" s="4">
        <v>18</v>
      </c>
      <c r="AI234" s="4">
        <v>30</v>
      </c>
      <c r="AJ234" s="4">
        <v>190</v>
      </c>
      <c r="AK234" s="4">
        <v>141</v>
      </c>
      <c r="AL234" s="4">
        <v>3.5</v>
      </c>
      <c r="AM234" s="4">
        <v>195</v>
      </c>
      <c r="AN234" s="4" t="s">
        <v>155</v>
      </c>
      <c r="AO234" s="4">
        <v>2</v>
      </c>
      <c r="AP234" s="5">
        <v>0.6796875</v>
      </c>
      <c r="AQ234" s="4">
        <v>47.161042000000002</v>
      </c>
      <c r="AR234" s="4">
        <v>-88.483943999999994</v>
      </c>
      <c r="AS234" s="4">
        <v>310.8</v>
      </c>
      <c r="AT234" s="4">
        <v>36.5</v>
      </c>
      <c r="AU234" s="4">
        <v>12</v>
      </c>
      <c r="AV234" s="4">
        <v>9</v>
      </c>
      <c r="AW234" s="4" t="s">
        <v>210</v>
      </c>
      <c r="AX234" s="4">
        <v>1.2916000000000001</v>
      </c>
      <c r="AY234" s="4">
        <v>2.2747999999999999</v>
      </c>
      <c r="AZ234" s="4">
        <v>2.9748000000000001</v>
      </c>
      <c r="BA234" s="4">
        <v>14.023</v>
      </c>
      <c r="BB234" s="4">
        <v>17.59</v>
      </c>
      <c r="BC234" s="4">
        <v>1.25</v>
      </c>
      <c r="BD234" s="4">
        <v>11.372</v>
      </c>
      <c r="BE234" s="4">
        <v>3032.1129999999998</v>
      </c>
      <c r="BF234" s="4">
        <v>0.48499999999999999</v>
      </c>
      <c r="BG234" s="4">
        <v>20.562000000000001</v>
      </c>
      <c r="BH234" s="4">
        <v>0.48699999999999999</v>
      </c>
      <c r="BI234" s="4">
        <v>21.048999999999999</v>
      </c>
      <c r="BJ234" s="4">
        <v>15.510999999999999</v>
      </c>
      <c r="BK234" s="4">
        <v>0.36799999999999999</v>
      </c>
      <c r="BL234" s="4">
        <v>15.879</v>
      </c>
      <c r="BM234" s="4">
        <v>0.61409999999999998</v>
      </c>
      <c r="BQ234" s="4">
        <v>682.65300000000002</v>
      </c>
      <c r="BR234" s="4">
        <v>0.29336800000000002</v>
      </c>
      <c r="BS234" s="4">
        <v>-5</v>
      </c>
      <c r="BT234" s="4">
        <v>0.38340400000000002</v>
      </c>
      <c r="BU234" s="4">
        <v>7.1691710000000004</v>
      </c>
      <c r="BV234" s="4">
        <v>7.7447530000000002</v>
      </c>
    </row>
    <row r="235" spans="1:74" x14ac:dyDescent="0.25">
      <c r="A235" s="2">
        <v>42068</v>
      </c>
      <c r="B235" s="3">
        <v>1.309722222222222E-2</v>
      </c>
      <c r="C235" s="4">
        <v>12.106999999999999</v>
      </c>
      <c r="D235" s="4">
        <v>3.0000000000000001E-3</v>
      </c>
      <c r="E235" s="4">
        <v>30</v>
      </c>
      <c r="F235" s="4">
        <v>777.9</v>
      </c>
      <c r="G235" s="4">
        <v>17.7</v>
      </c>
      <c r="H235" s="4">
        <v>99.7</v>
      </c>
      <c r="J235" s="4">
        <v>3.7</v>
      </c>
      <c r="K235" s="4">
        <v>0.89659999999999995</v>
      </c>
      <c r="L235" s="4">
        <v>10.8552</v>
      </c>
      <c r="M235" s="4">
        <v>2.7000000000000001E-3</v>
      </c>
      <c r="N235" s="4">
        <v>697.46230000000003</v>
      </c>
      <c r="O235" s="4">
        <v>15.888999999999999</v>
      </c>
      <c r="P235" s="4">
        <v>713.4</v>
      </c>
      <c r="Q235" s="4">
        <v>526.14419999999996</v>
      </c>
      <c r="R235" s="4">
        <v>11.9862</v>
      </c>
      <c r="S235" s="4">
        <v>538.1</v>
      </c>
      <c r="T235" s="4">
        <v>99.743899999999996</v>
      </c>
      <c r="W235" s="4">
        <v>0</v>
      </c>
      <c r="X235" s="4">
        <v>3.3172999999999999</v>
      </c>
      <c r="Y235" s="4">
        <v>12.2</v>
      </c>
      <c r="Z235" s="4">
        <v>891</v>
      </c>
      <c r="AA235" s="4">
        <v>923</v>
      </c>
      <c r="AB235" s="4">
        <v>856</v>
      </c>
      <c r="AC235" s="4">
        <v>58</v>
      </c>
      <c r="AD235" s="4">
        <v>5.72</v>
      </c>
      <c r="AE235" s="4">
        <v>0.13</v>
      </c>
      <c r="AF235" s="4">
        <v>991</v>
      </c>
      <c r="AG235" s="4">
        <v>-13</v>
      </c>
      <c r="AH235" s="4">
        <v>18</v>
      </c>
      <c r="AI235" s="4">
        <v>30</v>
      </c>
      <c r="AJ235" s="4">
        <v>190</v>
      </c>
      <c r="AK235" s="4">
        <v>141</v>
      </c>
      <c r="AL235" s="4">
        <v>3.4</v>
      </c>
      <c r="AM235" s="4">
        <v>195</v>
      </c>
      <c r="AN235" s="4" t="s">
        <v>155</v>
      </c>
      <c r="AO235" s="4">
        <v>2</v>
      </c>
      <c r="AP235" s="5">
        <v>0.67969907407407415</v>
      </c>
      <c r="AQ235" s="4">
        <v>47.161200999999998</v>
      </c>
      <c r="AR235" s="4">
        <v>-88.483930999999998</v>
      </c>
      <c r="AS235" s="4">
        <v>311.2</v>
      </c>
      <c r="AT235" s="4">
        <v>37.9</v>
      </c>
      <c r="AU235" s="4">
        <v>12</v>
      </c>
      <c r="AV235" s="4">
        <v>8</v>
      </c>
      <c r="AW235" s="4" t="s">
        <v>223</v>
      </c>
      <c r="AX235" s="4">
        <v>1.3</v>
      </c>
      <c r="AY235" s="4">
        <v>2.6831999999999998</v>
      </c>
      <c r="AZ235" s="4">
        <v>3.3832</v>
      </c>
      <c r="BA235" s="4">
        <v>14.023</v>
      </c>
      <c r="BB235" s="4">
        <v>17.37</v>
      </c>
      <c r="BC235" s="4">
        <v>1.24</v>
      </c>
      <c r="BD235" s="4">
        <v>11.536</v>
      </c>
      <c r="BE235" s="4">
        <v>3031.06</v>
      </c>
      <c r="BF235" s="4">
        <v>0.47799999999999998</v>
      </c>
      <c r="BG235" s="4">
        <v>20.395</v>
      </c>
      <c r="BH235" s="4">
        <v>0.46500000000000002</v>
      </c>
      <c r="BI235" s="4">
        <v>20.859000000000002</v>
      </c>
      <c r="BJ235" s="4">
        <v>15.385</v>
      </c>
      <c r="BK235" s="4">
        <v>0.35</v>
      </c>
      <c r="BL235" s="4">
        <v>15.736000000000001</v>
      </c>
      <c r="BM235" s="4">
        <v>0.92100000000000004</v>
      </c>
      <c r="BQ235" s="4">
        <v>673.50699999999995</v>
      </c>
      <c r="BR235" s="4">
        <v>0.27377899999999999</v>
      </c>
      <c r="BS235" s="4">
        <v>-5</v>
      </c>
      <c r="BT235" s="4">
        <v>0.38500000000000001</v>
      </c>
      <c r="BU235" s="4">
        <v>6.69048</v>
      </c>
      <c r="BV235" s="4">
        <v>7.7770000000000001</v>
      </c>
    </row>
    <row r="236" spans="1:74" x14ac:dyDescent="0.25">
      <c r="A236" s="2">
        <v>42068</v>
      </c>
      <c r="B236" s="3">
        <v>1.3108796296296294E-2</v>
      </c>
      <c r="C236" s="4">
        <v>12.132999999999999</v>
      </c>
      <c r="D236" s="4">
        <v>3.0000000000000001E-3</v>
      </c>
      <c r="E236" s="4">
        <v>30</v>
      </c>
      <c r="F236" s="4">
        <v>806.9</v>
      </c>
      <c r="G236" s="4">
        <v>17.600000000000001</v>
      </c>
      <c r="H236" s="4">
        <v>64.2</v>
      </c>
      <c r="J236" s="4">
        <v>3.7</v>
      </c>
      <c r="K236" s="4">
        <v>0.89639999999999997</v>
      </c>
      <c r="L236" s="4">
        <v>10.876300000000001</v>
      </c>
      <c r="M236" s="4">
        <v>2.7000000000000001E-3</v>
      </c>
      <c r="N236" s="4">
        <v>723.28930000000003</v>
      </c>
      <c r="O236" s="4">
        <v>15.796200000000001</v>
      </c>
      <c r="P236" s="4">
        <v>739.1</v>
      </c>
      <c r="Q236" s="4">
        <v>545.62729999999999</v>
      </c>
      <c r="R236" s="4">
        <v>11.9162</v>
      </c>
      <c r="S236" s="4">
        <v>557.5</v>
      </c>
      <c r="T236" s="4">
        <v>64.235799999999998</v>
      </c>
      <c r="W236" s="4">
        <v>0</v>
      </c>
      <c r="X236" s="4">
        <v>3.3166000000000002</v>
      </c>
      <c r="Y236" s="4">
        <v>12.3</v>
      </c>
      <c r="Z236" s="4">
        <v>889</v>
      </c>
      <c r="AA236" s="4">
        <v>923</v>
      </c>
      <c r="AB236" s="4">
        <v>855</v>
      </c>
      <c r="AC236" s="4">
        <v>58</v>
      </c>
      <c r="AD236" s="4">
        <v>5.72</v>
      </c>
      <c r="AE236" s="4">
        <v>0.13</v>
      </c>
      <c r="AF236" s="4">
        <v>991</v>
      </c>
      <c r="AG236" s="4">
        <v>-13</v>
      </c>
      <c r="AH236" s="4">
        <v>18</v>
      </c>
      <c r="AI236" s="4">
        <v>30.2</v>
      </c>
      <c r="AJ236" s="4">
        <v>190</v>
      </c>
      <c r="AK236" s="4">
        <v>140.80000000000001</v>
      </c>
      <c r="AL236" s="4">
        <v>3.4</v>
      </c>
      <c r="AM236" s="4">
        <v>195</v>
      </c>
      <c r="AN236" s="4" t="s">
        <v>155</v>
      </c>
      <c r="AO236" s="4">
        <v>2</v>
      </c>
      <c r="AP236" s="5">
        <v>0.67971064814814808</v>
      </c>
      <c r="AQ236" s="4">
        <v>47.161360000000002</v>
      </c>
      <c r="AR236" s="4">
        <v>-88.483936999999997</v>
      </c>
      <c r="AS236" s="4">
        <v>311.60000000000002</v>
      </c>
      <c r="AT236" s="4">
        <v>38.200000000000003</v>
      </c>
      <c r="AU236" s="4">
        <v>12</v>
      </c>
      <c r="AV236" s="4">
        <v>9</v>
      </c>
      <c r="AW236" s="4" t="s">
        <v>224</v>
      </c>
      <c r="AX236" s="4">
        <v>1.1084000000000001</v>
      </c>
      <c r="AY236" s="4">
        <v>2.7</v>
      </c>
      <c r="AZ236" s="4">
        <v>3.0167999999999999</v>
      </c>
      <c r="BA236" s="4">
        <v>14.023</v>
      </c>
      <c r="BB236" s="4">
        <v>17.34</v>
      </c>
      <c r="BC236" s="4">
        <v>1.24</v>
      </c>
      <c r="BD236" s="4">
        <v>11.558</v>
      </c>
      <c r="BE236" s="4">
        <v>3032.038</v>
      </c>
      <c r="BF236" s="4">
        <v>0.47699999999999998</v>
      </c>
      <c r="BG236" s="4">
        <v>21.116</v>
      </c>
      <c r="BH236" s="4">
        <v>0.46100000000000002</v>
      </c>
      <c r="BI236" s="4">
        <v>21.577000000000002</v>
      </c>
      <c r="BJ236" s="4">
        <v>15.929</v>
      </c>
      <c r="BK236" s="4">
        <v>0.34799999999999998</v>
      </c>
      <c r="BL236" s="4">
        <v>16.277000000000001</v>
      </c>
      <c r="BM236" s="4">
        <v>0.59219999999999995</v>
      </c>
      <c r="BQ236" s="4">
        <v>672.28200000000004</v>
      </c>
      <c r="BR236" s="4">
        <v>0.25679999999999997</v>
      </c>
      <c r="BS236" s="4">
        <v>-5</v>
      </c>
      <c r="BT236" s="4">
        <v>0.3846</v>
      </c>
      <c r="BU236" s="4">
        <v>6.27555</v>
      </c>
      <c r="BV236" s="4">
        <v>7.7689199999999996</v>
      </c>
    </row>
    <row r="237" spans="1:74" x14ac:dyDescent="0.25">
      <c r="A237" s="2">
        <v>42068</v>
      </c>
      <c r="B237" s="3">
        <v>1.3120370370370371E-2</v>
      </c>
      <c r="C237" s="4">
        <v>11.939</v>
      </c>
      <c r="D237" s="4">
        <v>3.0000000000000001E-3</v>
      </c>
      <c r="E237" s="4">
        <v>30</v>
      </c>
      <c r="F237" s="4">
        <v>836.8</v>
      </c>
      <c r="G237" s="4">
        <v>17.7</v>
      </c>
      <c r="H237" s="4">
        <v>72.3</v>
      </c>
      <c r="J237" s="4">
        <v>3.7</v>
      </c>
      <c r="K237" s="4">
        <v>0.89790000000000003</v>
      </c>
      <c r="L237" s="4">
        <v>10.7203</v>
      </c>
      <c r="M237" s="4">
        <v>2.7000000000000001E-3</v>
      </c>
      <c r="N237" s="4">
        <v>751.38149999999996</v>
      </c>
      <c r="O237" s="4">
        <v>15.8932</v>
      </c>
      <c r="P237" s="4">
        <v>767.3</v>
      </c>
      <c r="Q237" s="4">
        <v>566.82150000000001</v>
      </c>
      <c r="R237" s="4">
        <v>11.9894</v>
      </c>
      <c r="S237" s="4">
        <v>578.79999999999995</v>
      </c>
      <c r="T237" s="4">
        <v>72.255300000000005</v>
      </c>
      <c r="W237" s="4">
        <v>0</v>
      </c>
      <c r="X237" s="4">
        <v>3.3222999999999998</v>
      </c>
      <c r="Y237" s="4">
        <v>12.2</v>
      </c>
      <c r="Z237" s="4">
        <v>889</v>
      </c>
      <c r="AA237" s="4">
        <v>925</v>
      </c>
      <c r="AB237" s="4">
        <v>856</v>
      </c>
      <c r="AC237" s="4">
        <v>58</v>
      </c>
      <c r="AD237" s="4">
        <v>5.72</v>
      </c>
      <c r="AE237" s="4">
        <v>0.13</v>
      </c>
      <c r="AF237" s="4">
        <v>991</v>
      </c>
      <c r="AG237" s="4">
        <v>-13</v>
      </c>
      <c r="AH237" s="4">
        <v>18</v>
      </c>
      <c r="AI237" s="4">
        <v>30.8002</v>
      </c>
      <c r="AJ237" s="4">
        <v>190</v>
      </c>
      <c r="AK237" s="4">
        <v>140</v>
      </c>
      <c r="AL237" s="4">
        <v>3.3</v>
      </c>
      <c r="AM237" s="4">
        <v>195</v>
      </c>
      <c r="AN237" s="4" t="s">
        <v>155</v>
      </c>
      <c r="AO237" s="4">
        <v>2</v>
      </c>
      <c r="AP237" s="5">
        <v>0.67972222222222223</v>
      </c>
      <c r="AQ237" s="4">
        <v>47.161512999999999</v>
      </c>
      <c r="AR237" s="4">
        <v>-88.483925999999997</v>
      </c>
      <c r="AS237" s="4">
        <v>312</v>
      </c>
      <c r="AT237" s="4">
        <v>38.200000000000003</v>
      </c>
      <c r="AU237" s="4">
        <v>12</v>
      </c>
      <c r="AV237" s="4">
        <v>9</v>
      </c>
      <c r="AW237" s="4" t="s">
        <v>224</v>
      </c>
      <c r="AX237" s="4">
        <v>1.1000000000000001</v>
      </c>
      <c r="AY237" s="4">
        <v>2.7</v>
      </c>
      <c r="AZ237" s="4">
        <v>3</v>
      </c>
      <c r="BA237" s="4">
        <v>14.023</v>
      </c>
      <c r="BB237" s="4">
        <v>17.61</v>
      </c>
      <c r="BC237" s="4">
        <v>1.26</v>
      </c>
      <c r="BD237" s="4">
        <v>11.369</v>
      </c>
      <c r="BE237" s="4">
        <v>3031.9349999999999</v>
      </c>
      <c r="BF237" s="4">
        <v>0.48499999999999999</v>
      </c>
      <c r="BG237" s="4">
        <v>22.254000000000001</v>
      </c>
      <c r="BH237" s="4">
        <v>0.47099999999999997</v>
      </c>
      <c r="BI237" s="4">
        <v>22.725000000000001</v>
      </c>
      <c r="BJ237" s="4">
        <v>16.788</v>
      </c>
      <c r="BK237" s="4">
        <v>0.35499999999999998</v>
      </c>
      <c r="BL237" s="4">
        <v>17.143000000000001</v>
      </c>
      <c r="BM237" s="4">
        <v>0.67579999999999996</v>
      </c>
      <c r="BQ237" s="4">
        <v>683.20100000000002</v>
      </c>
      <c r="BR237" s="4">
        <v>0.27919300000000002</v>
      </c>
      <c r="BS237" s="4">
        <v>-5</v>
      </c>
      <c r="BT237" s="4">
        <v>0.38319999999999999</v>
      </c>
      <c r="BU237" s="4">
        <v>6.8227739999999999</v>
      </c>
      <c r="BV237" s="4">
        <v>7.7406360000000003</v>
      </c>
    </row>
    <row r="238" spans="1:74" x14ac:dyDescent="0.25">
      <c r="A238" s="2">
        <v>42068</v>
      </c>
      <c r="B238" s="3">
        <v>1.3131944444444444E-2</v>
      </c>
      <c r="C238" s="4">
        <v>11.798</v>
      </c>
      <c r="D238" s="4">
        <v>4.3E-3</v>
      </c>
      <c r="E238" s="4">
        <v>42.903225999999997</v>
      </c>
      <c r="F238" s="4">
        <v>823</v>
      </c>
      <c r="G238" s="4">
        <v>17.7</v>
      </c>
      <c r="H238" s="4">
        <v>88.6</v>
      </c>
      <c r="J238" s="4">
        <v>3.7</v>
      </c>
      <c r="K238" s="4">
        <v>0.89900000000000002</v>
      </c>
      <c r="L238" s="4">
        <v>10.6069</v>
      </c>
      <c r="M238" s="4">
        <v>3.8999999999999998E-3</v>
      </c>
      <c r="N238" s="4">
        <v>739.90660000000003</v>
      </c>
      <c r="O238" s="4">
        <v>15.9129</v>
      </c>
      <c r="P238" s="4">
        <v>755.8</v>
      </c>
      <c r="Q238" s="4">
        <v>558.17430000000002</v>
      </c>
      <c r="R238" s="4">
        <v>12.0045</v>
      </c>
      <c r="S238" s="4">
        <v>570.20000000000005</v>
      </c>
      <c r="T238" s="4">
        <v>88.592500000000001</v>
      </c>
      <c r="W238" s="4">
        <v>0</v>
      </c>
      <c r="X238" s="4">
        <v>3.3264</v>
      </c>
      <c r="Y238" s="4">
        <v>12.3</v>
      </c>
      <c r="Z238" s="4">
        <v>890</v>
      </c>
      <c r="AA238" s="4">
        <v>925</v>
      </c>
      <c r="AB238" s="4">
        <v>857</v>
      </c>
      <c r="AC238" s="4">
        <v>58</v>
      </c>
      <c r="AD238" s="4">
        <v>5.73</v>
      </c>
      <c r="AE238" s="4">
        <v>0.13</v>
      </c>
      <c r="AF238" s="4">
        <v>990</v>
      </c>
      <c r="AG238" s="4">
        <v>-13</v>
      </c>
      <c r="AH238" s="4">
        <v>18</v>
      </c>
      <c r="AI238" s="4">
        <v>30.199000000000002</v>
      </c>
      <c r="AJ238" s="4">
        <v>190</v>
      </c>
      <c r="AK238" s="4">
        <v>140</v>
      </c>
      <c r="AL238" s="4">
        <v>3.4</v>
      </c>
      <c r="AM238" s="4">
        <v>195</v>
      </c>
      <c r="AN238" s="4" t="s">
        <v>155</v>
      </c>
      <c r="AO238" s="4">
        <v>2</v>
      </c>
      <c r="AP238" s="5">
        <v>0.67973379629629627</v>
      </c>
      <c r="AQ238" s="4">
        <v>47.161670000000001</v>
      </c>
      <c r="AR238" s="4">
        <v>-88.484014000000002</v>
      </c>
      <c r="AS238" s="4">
        <v>312.5</v>
      </c>
      <c r="AT238" s="4">
        <v>38.6</v>
      </c>
      <c r="AU238" s="4">
        <v>12</v>
      </c>
      <c r="AV238" s="4">
        <v>9</v>
      </c>
      <c r="AW238" s="4" t="s">
        <v>224</v>
      </c>
      <c r="AX238" s="4">
        <v>1.1957960000000001</v>
      </c>
      <c r="AY238" s="4">
        <v>2.7957960000000002</v>
      </c>
      <c r="AZ238" s="4">
        <v>3.191592</v>
      </c>
      <c r="BA238" s="4">
        <v>14.023</v>
      </c>
      <c r="BB238" s="4">
        <v>17.8</v>
      </c>
      <c r="BC238" s="4">
        <v>1.27</v>
      </c>
      <c r="BD238" s="4">
        <v>11.23</v>
      </c>
      <c r="BE238" s="4">
        <v>3031.2240000000002</v>
      </c>
      <c r="BF238" s="4">
        <v>0.70199999999999996</v>
      </c>
      <c r="BG238" s="4">
        <v>22.143000000000001</v>
      </c>
      <c r="BH238" s="4">
        <v>0.47599999999999998</v>
      </c>
      <c r="BI238" s="4">
        <v>22.62</v>
      </c>
      <c r="BJ238" s="4">
        <v>16.704999999999998</v>
      </c>
      <c r="BK238" s="4">
        <v>0.35899999999999999</v>
      </c>
      <c r="BL238" s="4">
        <v>17.064</v>
      </c>
      <c r="BM238" s="4">
        <v>0.83720000000000006</v>
      </c>
      <c r="BQ238" s="4">
        <v>691.20799999999997</v>
      </c>
      <c r="BR238" s="4">
        <v>0.31118400000000002</v>
      </c>
      <c r="BS238" s="4">
        <v>-5</v>
      </c>
      <c r="BT238" s="4">
        <v>0.383801</v>
      </c>
      <c r="BU238" s="4">
        <v>7.6045590000000001</v>
      </c>
      <c r="BV238" s="4">
        <v>7.7527799999999996</v>
      </c>
    </row>
    <row r="239" spans="1:74" x14ac:dyDescent="0.25">
      <c r="A239" s="2">
        <v>42068</v>
      </c>
      <c r="B239" s="3">
        <v>1.3143518518518518E-2</v>
      </c>
      <c r="C239" s="4">
        <v>11.951000000000001</v>
      </c>
      <c r="D239" s="4">
        <v>6.4000000000000003E-3</v>
      </c>
      <c r="E239" s="4">
        <v>64.371257</v>
      </c>
      <c r="F239" s="4">
        <v>723.3</v>
      </c>
      <c r="G239" s="4">
        <v>17.399999999999999</v>
      </c>
      <c r="H239" s="4">
        <v>70.099999999999994</v>
      </c>
      <c r="J239" s="4">
        <v>3.7</v>
      </c>
      <c r="K239" s="4">
        <v>0.89780000000000004</v>
      </c>
      <c r="L239" s="4">
        <v>10.7294</v>
      </c>
      <c r="M239" s="4">
        <v>5.7999999999999996E-3</v>
      </c>
      <c r="N239" s="4">
        <v>649.36710000000005</v>
      </c>
      <c r="O239" s="4">
        <v>15.6408</v>
      </c>
      <c r="P239" s="4">
        <v>665</v>
      </c>
      <c r="Q239" s="4">
        <v>489.87259999999998</v>
      </c>
      <c r="R239" s="4">
        <v>11.799200000000001</v>
      </c>
      <c r="S239" s="4">
        <v>501.7</v>
      </c>
      <c r="T239" s="4">
        <v>70.099999999999994</v>
      </c>
      <c r="W239" s="4">
        <v>0</v>
      </c>
      <c r="X239" s="4">
        <v>3.3216999999999999</v>
      </c>
      <c r="Y239" s="4">
        <v>12.2</v>
      </c>
      <c r="Z239" s="4">
        <v>893</v>
      </c>
      <c r="AA239" s="4">
        <v>927</v>
      </c>
      <c r="AB239" s="4">
        <v>860</v>
      </c>
      <c r="AC239" s="4">
        <v>58</v>
      </c>
      <c r="AD239" s="4">
        <v>5.73</v>
      </c>
      <c r="AE239" s="4">
        <v>0.13</v>
      </c>
      <c r="AF239" s="4">
        <v>990</v>
      </c>
      <c r="AG239" s="4">
        <v>-13</v>
      </c>
      <c r="AH239" s="4">
        <v>18</v>
      </c>
      <c r="AI239" s="4">
        <v>30.800801</v>
      </c>
      <c r="AJ239" s="4">
        <v>190</v>
      </c>
      <c r="AK239" s="4">
        <v>140</v>
      </c>
      <c r="AL239" s="4">
        <v>3.2</v>
      </c>
      <c r="AM239" s="4">
        <v>195</v>
      </c>
      <c r="AN239" s="4" t="s">
        <v>155</v>
      </c>
      <c r="AO239" s="4">
        <v>2</v>
      </c>
      <c r="AP239" s="5">
        <v>0.67974537037037042</v>
      </c>
      <c r="AQ239" s="4">
        <v>47.161816999999999</v>
      </c>
      <c r="AR239" s="4">
        <v>-88.484117999999995</v>
      </c>
      <c r="AS239" s="4">
        <v>312.10000000000002</v>
      </c>
      <c r="AT239" s="4">
        <v>38.799999999999997</v>
      </c>
      <c r="AU239" s="4">
        <v>12</v>
      </c>
      <c r="AV239" s="4">
        <v>10</v>
      </c>
      <c r="AW239" s="4" t="s">
        <v>209</v>
      </c>
      <c r="AX239" s="4">
        <v>1.1042000000000001</v>
      </c>
      <c r="AY239" s="4">
        <v>2.8</v>
      </c>
      <c r="AZ239" s="4">
        <v>3.1042000000000001</v>
      </c>
      <c r="BA239" s="4">
        <v>14.023</v>
      </c>
      <c r="BB239" s="4">
        <v>17.579999999999998</v>
      </c>
      <c r="BC239" s="4">
        <v>1.25</v>
      </c>
      <c r="BD239" s="4">
        <v>11.388</v>
      </c>
      <c r="BE239" s="4">
        <v>3031.114</v>
      </c>
      <c r="BF239" s="4">
        <v>1.0389999999999999</v>
      </c>
      <c r="BG239" s="4">
        <v>19.210999999999999</v>
      </c>
      <c r="BH239" s="4">
        <v>0.46300000000000002</v>
      </c>
      <c r="BI239" s="4">
        <v>19.673999999999999</v>
      </c>
      <c r="BJ239" s="4">
        <v>14.493</v>
      </c>
      <c r="BK239" s="4">
        <v>0.34899999999999998</v>
      </c>
      <c r="BL239" s="4">
        <v>14.842000000000001</v>
      </c>
      <c r="BM239" s="4">
        <v>0.65490000000000004</v>
      </c>
      <c r="BQ239" s="4">
        <v>682.32100000000003</v>
      </c>
      <c r="BR239" s="4">
        <v>0.343721</v>
      </c>
      <c r="BS239" s="4">
        <v>-5</v>
      </c>
      <c r="BT239" s="4">
        <v>0.38300000000000001</v>
      </c>
      <c r="BU239" s="4">
        <v>8.3996750000000002</v>
      </c>
      <c r="BV239" s="4">
        <v>7.7366000000000001</v>
      </c>
    </row>
    <row r="240" spans="1:74" x14ac:dyDescent="0.25">
      <c r="A240" s="2">
        <v>42068</v>
      </c>
      <c r="B240" s="3">
        <v>1.3155092592592593E-2</v>
      </c>
      <c r="C240" s="4">
        <v>12.132999999999999</v>
      </c>
      <c r="D240" s="4">
        <v>7.7000000000000002E-3</v>
      </c>
      <c r="E240" s="4">
        <v>76.821138000000005</v>
      </c>
      <c r="F240" s="4">
        <v>660.5</v>
      </c>
      <c r="G240" s="4">
        <v>17.3</v>
      </c>
      <c r="H240" s="4">
        <v>95.8</v>
      </c>
      <c r="J240" s="4">
        <v>3.7</v>
      </c>
      <c r="K240" s="4">
        <v>0.89629999999999999</v>
      </c>
      <c r="L240" s="4">
        <v>10.874599999999999</v>
      </c>
      <c r="M240" s="4">
        <v>6.8999999999999999E-3</v>
      </c>
      <c r="N240" s="4">
        <v>591.95699999999999</v>
      </c>
      <c r="O240" s="4">
        <v>15.5252</v>
      </c>
      <c r="P240" s="4">
        <v>607.5</v>
      </c>
      <c r="Q240" s="4">
        <v>446.5634</v>
      </c>
      <c r="R240" s="4">
        <v>11.712</v>
      </c>
      <c r="S240" s="4">
        <v>458.3</v>
      </c>
      <c r="T240" s="4">
        <v>95.822599999999994</v>
      </c>
      <c r="W240" s="4">
        <v>0</v>
      </c>
      <c r="X240" s="4">
        <v>3.3161999999999998</v>
      </c>
      <c r="Y240" s="4">
        <v>12.2</v>
      </c>
      <c r="Z240" s="4">
        <v>895</v>
      </c>
      <c r="AA240" s="4">
        <v>926</v>
      </c>
      <c r="AB240" s="4">
        <v>862</v>
      </c>
      <c r="AC240" s="4">
        <v>58</v>
      </c>
      <c r="AD240" s="4">
        <v>5.73</v>
      </c>
      <c r="AE240" s="4">
        <v>0.13</v>
      </c>
      <c r="AF240" s="4">
        <v>990</v>
      </c>
      <c r="AG240" s="4">
        <v>-13</v>
      </c>
      <c r="AH240" s="4">
        <v>18</v>
      </c>
      <c r="AI240" s="4">
        <v>30</v>
      </c>
      <c r="AJ240" s="4">
        <v>190</v>
      </c>
      <c r="AK240" s="4">
        <v>140.19999999999999</v>
      </c>
      <c r="AL240" s="4">
        <v>3.2</v>
      </c>
      <c r="AM240" s="4">
        <v>195</v>
      </c>
      <c r="AN240" s="4" t="s">
        <v>155</v>
      </c>
      <c r="AO240" s="4">
        <v>2</v>
      </c>
      <c r="AP240" s="5">
        <v>0.67975694444444434</v>
      </c>
      <c r="AQ240" s="4">
        <v>47.161973000000003</v>
      </c>
      <c r="AR240" s="4">
        <v>-88.484165000000004</v>
      </c>
      <c r="AS240" s="4">
        <v>312.7</v>
      </c>
      <c r="AT240" s="4">
        <v>39</v>
      </c>
      <c r="AU240" s="4">
        <v>12</v>
      </c>
      <c r="AV240" s="4">
        <v>10</v>
      </c>
      <c r="AW240" s="4" t="s">
        <v>209</v>
      </c>
      <c r="AX240" s="4">
        <v>1.1000000000000001</v>
      </c>
      <c r="AY240" s="4">
        <v>2.3210000000000002</v>
      </c>
      <c r="AZ240" s="4">
        <v>2.5251999999999999</v>
      </c>
      <c r="BA240" s="4">
        <v>14.023</v>
      </c>
      <c r="BB240" s="4">
        <v>17.329999999999998</v>
      </c>
      <c r="BC240" s="4">
        <v>1.24</v>
      </c>
      <c r="BD240" s="4">
        <v>11.573</v>
      </c>
      <c r="BE240" s="4">
        <v>3029.9839999999999</v>
      </c>
      <c r="BF240" s="4">
        <v>1.2210000000000001</v>
      </c>
      <c r="BG240" s="4">
        <v>17.271999999999998</v>
      </c>
      <c r="BH240" s="4">
        <v>0.45300000000000001</v>
      </c>
      <c r="BI240" s="4">
        <v>17.725000000000001</v>
      </c>
      <c r="BJ240" s="4">
        <v>13.03</v>
      </c>
      <c r="BK240" s="4">
        <v>0.34200000000000003</v>
      </c>
      <c r="BL240" s="4">
        <v>13.372</v>
      </c>
      <c r="BM240" s="4">
        <v>0.88290000000000002</v>
      </c>
      <c r="BQ240" s="4">
        <v>671.84500000000003</v>
      </c>
      <c r="BR240" s="4">
        <v>0.41860000000000003</v>
      </c>
      <c r="BS240" s="4">
        <v>-5</v>
      </c>
      <c r="BT240" s="4">
        <v>0.38279999999999997</v>
      </c>
      <c r="BU240" s="4">
        <v>10.229538</v>
      </c>
      <c r="BV240" s="4">
        <v>7.7325600000000003</v>
      </c>
    </row>
    <row r="241" spans="1:74" x14ac:dyDescent="0.25">
      <c r="A241" s="2">
        <v>42068</v>
      </c>
      <c r="B241" s="3">
        <v>1.3166666666666667E-2</v>
      </c>
      <c r="C241" s="4">
        <v>12.14</v>
      </c>
      <c r="D241" s="4">
        <v>7.0000000000000001E-3</v>
      </c>
      <c r="E241" s="4">
        <v>70</v>
      </c>
      <c r="F241" s="4">
        <v>620.70000000000005</v>
      </c>
      <c r="G241" s="4">
        <v>17.2</v>
      </c>
      <c r="H241" s="4">
        <v>62.7</v>
      </c>
      <c r="J241" s="4">
        <v>3.7</v>
      </c>
      <c r="K241" s="4">
        <v>0.8962</v>
      </c>
      <c r="L241" s="4">
        <v>10.8804</v>
      </c>
      <c r="M241" s="4">
        <v>6.3E-3</v>
      </c>
      <c r="N241" s="4">
        <v>556.31420000000003</v>
      </c>
      <c r="O241" s="4">
        <v>15.4154</v>
      </c>
      <c r="P241" s="4">
        <v>571.70000000000005</v>
      </c>
      <c r="Q241" s="4">
        <v>419.67500000000001</v>
      </c>
      <c r="R241" s="4">
        <v>11.629200000000001</v>
      </c>
      <c r="S241" s="4">
        <v>431.3</v>
      </c>
      <c r="T241" s="4">
        <v>62.704599999999999</v>
      </c>
      <c r="W241" s="4">
        <v>0</v>
      </c>
      <c r="X241" s="4">
        <v>3.3161</v>
      </c>
      <c r="Y241" s="4">
        <v>12.2</v>
      </c>
      <c r="Z241" s="4">
        <v>896</v>
      </c>
      <c r="AA241" s="4">
        <v>927</v>
      </c>
      <c r="AB241" s="4">
        <v>863</v>
      </c>
      <c r="AC241" s="4">
        <v>58</v>
      </c>
      <c r="AD241" s="4">
        <v>5.73</v>
      </c>
      <c r="AE241" s="4">
        <v>0.13</v>
      </c>
      <c r="AF241" s="4">
        <v>990</v>
      </c>
      <c r="AG241" s="4">
        <v>-13</v>
      </c>
      <c r="AH241" s="4">
        <v>18</v>
      </c>
      <c r="AI241" s="4">
        <v>30</v>
      </c>
      <c r="AJ241" s="4">
        <v>190</v>
      </c>
      <c r="AK241" s="4">
        <v>141</v>
      </c>
      <c r="AL241" s="4">
        <v>3.2</v>
      </c>
      <c r="AM241" s="4">
        <v>195</v>
      </c>
      <c r="AN241" s="4" t="s">
        <v>155</v>
      </c>
      <c r="AO241" s="4">
        <v>2</v>
      </c>
      <c r="AP241" s="5">
        <v>0.67976851851851849</v>
      </c>
      <c r="AQ241" s="4">
        <v>47.162140000000001</v>
      </c>
      <c r="AR241" s="4">
        <v>-88.484178999999997</v>
      </c>
      <c r="AS241" s="4">
        <v>313.3</v>
      </c>
      <c r="AT241" s="4">
        <v>40</v>
      </c>
      <c r="AU241" s="4">
        <v>12</v>
      </c>
      <c r="AV241" s="4">
        <v>10</v>
      </c>
      <c r="AW241" s="4" t="s">
        <v>209</v>
      </c>
      <c r="AX241" s="4">
        <v>1.1000000000000001</v>
      </c>
      <c r="AY241" s="4">
        <v>2.2999999999999998</v>
      </c>
      <c r="AZ241" s="4">
        <v>2.5</v>
      </c>
      <c r="BA241" s="4">
        <v>14.023</v>
      </c>
      <c r="BB241" s="4">
        <v>17.329999999999998</v>
      </c>
      <c r="BC241" s="4">
        <v>1.24</v>
      </c>
      <c r="BD241" s="4">
        <v>11.577</v>
      </c>
      <c r="BE241" s="4">
        <v>3031.076</v>
      </c>
      <c r="BF241" s="4">
        <v>1.1120000000000001</v>
      </c>
      <c r="BG241" s="4">
        <v>16.23</v>
      </c>
      <c r="BH241" s="4">
        <v>0.45</v>
      </c>
      <c r="BI241" s="4">
        <v>16.678999999999998</v>
      </c>
      <c r="BJ241" s="4">
        <v>12.243</v>
      </c>
      <c r="BK241" s="4">
        <v>0.33900000000000002</v>
      </c>
      <c r="BL241" s="4">
        <v>12.583</v>
      </c>
      <c r="BM241" s="4">
        <v>0.57769999999999999</v>
      </c>
      <c r="BQ241" s="4">
        <v>671.70500000000004</v>
      </c>
      <c r="BR241" s="4">
        <v>0.41506999999999999</v>
      </c>
      <c r="BS241" s="4">
        <v>-5</v>
      </c>
      <c r="BT241" s="4">
        <v>0.38139699999999999</v>
      </c>
      <c r="BU241" s="4">
        <v>10.143281</v>
      </c>
      <c r="BV241" s="4">
        <v>7.7042190000000002</v>
      </c>
    </row>
    <row r="242" spans="1:74" x14ac:dyDescent="0.25">
      <c r="A242" s="2">
        <v>42068</v>
      </c>
      <c r="B242" s="3">
        <v>1.317824074074074E-2</v>
      </c>
      <c r="C242" s="4">
        <v>12.166</v>
      </c>
      <c r="D242" s="4">
        <v>7.0000000000000001E-3</v>
      </c>
      <c r="E242" s="4">
        <v>70</v>
      </c>
      <c r="F242" s="4">
        <v>615.79999999999995</v>
      </c>
      <c r="G242" s="4">
        <v>17.2</v>
      </c>
      <c r="H242" s="4">
        <v>45.9</v>
      </c>
      <c r="J242" s="4">
        <v>3.8</v>
      </c>
      <c r="K242" s="4">
        <v>0.89600000000000002</v>
      </c>
      <c r="L242" s="4">
        <v>10.9008</v>
      </c>
      <c r="M242" s="4">
        <v>6.3E-3</v>
      </c>
      <c r="N242" s="4">
        <v>551.77269999999999</v>
      </c>
      <c r="O242" s="4">
        <v>15.4116</v>
      </c>
      <c r="P242" s="4">
        <v>567.20000000000005</v>
      </c>
      <c r="Q242" s="4">
        <v>416.24889999999999</v>
      </c>
      <c r="R242" s="4">
        <v>11.626300000000001</v>
      </c>
      <c r="S242" s="4">
        <v>427.9</v>
      </c>
      <c r="T242" s="4">
        <v>45.855699999999999</v>
      </c>
      <c r="W242" s="4">
        <v>0</v>
      </c>
      <c r="X242" s="4">
        <v>3.4049</v>
      </c>
      <c r="Y242" s="4">
        <v>12.2</v>
      </c>
      <c r="Z242" s="4">
        <v>897</v>
      </c>
      <c r="AA242" s="4">
        <v>930</v>
      </c>
      <c r="AB242" s="4">
        <v>864</v>
      </c>
      <c r="AC242" s="4">
        <v>58</v>
      </c>
      <c r="AD242" s="4">
        <v>5.73</v>
      </c>
      <c r="AE242" s="4">
        <v>0.13</v>
      </c>
      <c r="AF242" s="4">
        <v>990</v>
      </c>
      <c r="AG242" s="4">
        <v>-13</v>
      </c>
      <c r="AH242" s="4">
        <v>18</v>
      </c>
      <c r="AI242" s="4">
        <v>30</v>
      </c>
      <c r="AJ242" s="4">
        <v>190.2</v>
      </c>
      <c r="AK242" s="4">
        <v>141</v>
      </c>
      <c r="AL242" s="4">
        <v>3</v>
      </c>
      <c r="AM242" s="4">
        <v>195</v>
      </c>
      <c r="AN242" s="4" t="s">
        <v>155</v>
      </c>
      <c r="AO242" s="4">
        <v>2</v>
      </c>
      <c r="AP242" s="5">
        <v>0.67978009259259264</v>
      </c>
      <c r="AQ242" s="4">
        <v>47.162300000000002</v>
      </c>
      <c r="AR242" s="4">
        <v>-88.484211000000002</v>
      </c>
      <c r="AS242" s="4">
        <v>313.7</v>
      </c>
      <c r="AT242" s="4">
        <v>40</v>
      </c>
      <c r="AU242" s="4">
        <v>12</v>
      </c>
      <c r="AV242" s="4">
        <v>10</v>
      </c>
      <c r="AW242" s="4" t="s">
        <v>209</v>
      </c>
      <c r="AX242" s="4">
        <v>1.1958</v>
      </c>
      <c r="AY242" s="4">
        <v>2.6831999999999998</v>
      </c>
      <c r="AZ242" s="4">
        <v>2.9790000000000001</v>
      </c>
      <c r="BA242" s="4">
        <v>14.023</v>
      </c>
      <c r="BB242" s="4">
        <v>17.29</v>
      </c>
      <c r="BC242" s="4">
        <v>1.23</v>
      </c>
      <c r="BD242" s="4">
        <v>11.603999999999999</v>
      </c>
      <c r="BE242" s="4">
        <v>3031.5320000000002</v>
      </c>
      <c r="BF242" s="4">
        <v>1.1100000000000001</v>
      </c>
      <c r="BG242" s="4">
        <v>16.068999999999999</v>
      </c>
      <c r="BH242" s="4">
        <v>0.44900000000000001</v>
      </c>
      <c r="BI242" s="4">
        <v>16.518000000000001</v>
      </c>
      <c r="BJ242" s="4">
        <v>12.122999999999999</v>
      </c>
      <c r="BK242" s="4">
        <v>0.33900000000000002</v>
      </c>
      <c r="BL242" s="4">
        <v>12.461</v>
      </c>
      <c r="BM242" s="4">
        <v>0.42170000000000002</v>
      </c>
      <c r="BQ242" s="4">
        <v>688.5</v>
      </c>
      <c r="BR242" s="4">
        <v>0.486564</v>
      </c>
      <c r="BS242" s="4">
        <v>-5</v>
      </c>
      <c r="BT242" s="4">
        <v>0.37941000000000003</v>
      </c>
      <c r="BU242" s="4">
        <v>11.890419</v>
      </c>
      <c r="BV242" s="4">
        <v>7.6640740000000003</v>
      </c>
    </row>
    <row r="243" spans="1:74" x14ac:dyDescent="0.25">
      <c r="A243" s="2">
        <v>42068</v>
      </c>
      <c r="B243" s="3">
        <v>1.3189814814814814E-2</v>
      </c>
      <c r="C243" s="4">
        <v>12.291</v>
      </c>
      <c r="D243" s="4">
        <v>7.0000000000000001E-3</v>
      </c>
      <c r="E243" s="4">
        <v>70</v>
      </c>
      <c r="F243" s="4">
        <v>613.6</v>
      </c>
      <c r="G243" s="4">
        <v>17.2</v>
      </c>
      <c r="H243" s="4">
        <v>54.4</v>
      </c>
      <c r="J243" s="4">
        <v>3.8</v>
      </c>
      <c r="K243" s="4">
        <v>0.89510000000000001</v>
      </c>
      <c r="L243" s="4">
        <v>11.001200000000001</v>
      </c>
      <c r="M243" s="4">
        <v>6.3E-3</v>
      </c>
      <c r="N243" s="4">
        <v>549.22270000000003</v>
      </c>
      <c r="O243" s="4">
        <v>15.395200000000001</v>
      </c>
      <c r="P243" s="4">
        <v>564.6</v>
      </c>
      <c r="Q243" s="4">
        <v>414.32530000000003</v>
      </c>
      <c r="R243" s="4">
        <v>11.613899999999999</v>
      </c>
      <c r="S243" s="4">
        <v>425.9</v>
      </c>
      <c r="T243" s="4">
        <v>54.414900000000003</v>
      </c>
      <c r="W243" s="4">
        <v>0</v>
      </c>
      <c r="X243" s="4">
        <v>3.4013</v>
      </c>
      <c r="Y243" s="4">
        <v>12.3</v>
      </c>
      <c r="Z243" s="4">
        <v>900</v>
      </c>
      <c r="AA243" s="4">
        <v>933</v>
      </c>
      <c r="AB243" s="4">
        <v>866</v>
      </c>
      <c r="AC243" s="4">
        <v>58</v>
      </c>
      <c r="AD243" s="4">
        <v>5.73</v>
      </c>
      <c r="AE243" s="4">
        <v>0.13</v>
      </c>
      <c r="AF243" s="4">
        <v>990</v>
      </c>
      <c r="AG243" s="4">
        <v>-13</v>
      </c>
      <c r="AH243" s="4">
        <v>18</v>
      </c>
      <c r="AI243" s="4">
        <v>30</v>
      </c>
      <c r="AJ243" s="4">
        <v>191</v>
      </c>
      <c r="AK243" s="4">
        <v>141</v>
      </c>
      <c r="AL243" s="4">
        <v>3.2</v>
      </c>
      <c r="AM243" s="4">
        <v>195</v>
      </c>
      <c r="AN243" s="4" t="s">
        <v>155</v>
      </c>
      <c r="AO243" s="4">
        <v>2</v>
      </c>
      <c r="AP243" s="5">
        <v>0.67979166666666668</v>
      </c>
      <c r="AQ243" s="4">
        <v>47.162475000000001</v>
      </c>
      <c r="AR243" s="4">
        <v>-88.484172000000001</v>
      </c>
      <c r="AS243" s="4">
        <v>314.8</v>
      </c>
      <c r="AT243" s="4">
        <v>41</v>
      </c>
      <c r="AU243" s="4">
        <v>12</v>
      </c>
      <c r="AV243" s="4">
        <v>11</v>
      </c>
      <c r="AW243" s="4" t="s">
        <v>209</v>
      </c>
      <c r="AX243" s="4">
        <v>1.2</v>
      </c>
      <c r="AY243" s="4">
        <v>2.1252</v>
      </c>
      <c r="AZ243" s="4">
        <v>2.5209999999999999</v>
      </c>
      <c r="BA243" s="4">
        <v>14.023</v>
      </c>
      <c r="BB243" s="4">
        <v>17.13</v>
      </c>
      <c r="BC243" s="4">
        <v>1.22</v>
      </c>
      <c r="BD243" s="4">
        <v>11.723000000000001</v>
      </c>
      <c r="BE243" s="4">
        <v>3031.223</v>
      </c>
      <c r="BF243" s="4">
        <v>1.099</v>
      </c>
      <c r="BG243" s="4">
        <v>15.848000000000001</v>
      </c>
      <c r="BH243" s="4">
        <v>0.44400000000000001</v>
      </c>
      <c r="BI243" s="4">
        <v>16.292000000000002</v>
      </c>
      <c r="BJ243" s="4">
        <v>11.955</v>
      </c>
      <c r="BK243" s="4">
        <v>0.33500000000000002</v>
      </c>
      <c r="BL243" s="4">
        <v>12.29</v>
      </c>
      <c r="BM243" s="4">
        <v>0.49580000000000002</v>
      </c>
      <c r="BQ243" s="4">
        <v>681.42600000000004</v>
      </c>
      <c r="BR243" s="4">
        <v>0.53721799999999997</v>
      </c>
      <c r="BS243" s="4">
        <v>-5</v>
      </c>
      <c r="BT243" s="4">
        <v>0.38079600000000002</v>
      </c>
      <c r="BU243" s="4">
        <v>13.128259999999999</v>
      </c>
      <c r="BV243" s="4">
        <v>7.6920830000000002</v>
      </c>
    </row>
    <row r="244" spans="1:74" x14ac:dyDescent="0.25">
      <c r="A244" s="2">
        <v>42068</v>
      </c>
      <c r="B244" s="3">
        <v>1.3201388888888889E-2</v>
      </c>
      <c r="C244" s="4">
        <v>12.41</v>
      </c>
      <c r="D244" s="4">
        <v>6.4000000000000003E-3</v>
      </c>
      <c r="E244" s="4">
        <v>63.531778000000003</v>
      </c>
      <c r="F244" s="4">
        <v>603.20000000000005</v>
      </c>
      <c r="G244" s="4">
        <v>17.2</v>
      </c>
      <c r="H244" s="4">
        <v>30.1</v>
      </c>
      <c r="J244" s="4">
        <v>3.8</v>
      </c>
      <c r="K244" s="4">
        <v>0.89419999999999999</v>
      </c>
      <c r="L244" s="4">
        <v>11.0967</v>
      </c>
      <c r="M244" s="4">
        <v>5.7000000000000002E-3</v>
      </c>
      <c r="N244" s="4">
        <v>539.36720000000003</v>
      </c>
      <c r="O244" s="4">
        <v>15.379799999999999</v>
      </c>
      <c r="P244" s="4">
        <v>554.70000000000005</v>
      </c>
      <c r="Q244" s="4">
        <v>406.89049999999997</v>
      </c>
      <c r="R244" s="4">
        <v>11.6023</v>
      </c>
      <c r="S244" s="4">
        <v>418.5</v>
      </c>
      <c r="T244" s="4">
        <v>30.1</v>
      </c>
      <c r="W244" s="4">
        <v>0</v>
      </c>
      <c r="X244" s="4">
        <v>3.3978999999999999</v>
      </c>
      <c r="Y244" s="4">
        <v>12.3</v>
      </c>
      <c r="Z244" s="4">
        <v>899</v>
      </c>
      <c r="AA244" s="4">
        <v>931</v>
      </c>
      <c r="AB244" s="4">
        <v>864</v>
      </c>
      <c r="AC244" s="4">
        <v>58</v>
      </c>
      <c r="AD244" s="4">
        <v>5.73</v>
      </c>
      <c r="AE244" s="4">
        <v>0.13</v>
      </c>
      <c r="AF244" s="4">
        <v>990</v>
      </c>
      <c r="AG244" s="4">
        <v>-13</v>
      </c>
      <c r="AH244" s="4">
        <v>18</v>
      </c>
      <c r="AI244" s="4">
        <v>30</v>
      </c>
      <c r="AJ244" s="4">
        <v>190.8</v>
      </c>
      <c r="AK244" s="4">
        <v>141</v>
      </c>
      <c r="AL244" s="4">
        <v>3.3</v>
      </c>
      <c r="AM244" s="4">
        <v>195</v>
      </c>
      <c r="AN244" s="4" t="s">
        <v>155</v>
      </c>
      <c r="AO244" s="4">
        <v>2</v>
      </c>
      <c r="AP244" s="5">
        <v>0.67980324074074072</v>
      </c>
      <c r="AQ244" s="4">
        <v>47.162649999999999</v>
      </c>
      <c r="AR244" s="4">
        <v>-88.484160000000003</v>
      </c>
      <c r="AS244" s="4">
        <v>315.5</v>
      </c>
      <c r="AT244" s="4">
        <v>43.2</v>
      </c>
      <c r="AU244" s="4">
        <v>12</v>
      </c>
      <c r="AV244" s="4">
        <v>11</v>
      </c>
      <c r="AW244" s="4" t="s">
        <v>208</v>
      </c>
      <c r="AX244" s="4">
        <v>0.72099999999999997</v>
      </c>
      <c r="AY244" s="4">
        <v>1.2378</v>
      </c>
      <c r="AZ244" s="4">
        <v>1.4461999999999999</v>
      </c>
      <c r="BA244" s="4">
        <v>14.023</v>
      </c>
      <c r="BB244" s="4">
        <v>16.98</v>
      </c>
      <c r="BC244" s="4">
        <v>1.21</v>
      </c>
      <c r="BD244" s="4">
        <v>11.835000000000001</v>
      </c>
      <c r="BE244" s="4">
        <v>3031.982</v>
      </c>
      <c r="BF244" s="4">
        <v>0.98799999999999999</v>
      </c>
      <c r="BG244" s="4">
        <v>15.433</v>
      </c>
      <c r="BH244" s="4">
        <v>0.44</v>
      </c>
      <c r="BI244" s="4">
        <v>15.872999999999999</v>
      </c>
      <c r="BJ244" s="4">
        <v>11.641999999999999</v>
      </c>
      <c r="BK244" s="4">
        <v>0.33200000000000002</v>
      </c>
      <c r="BL244" s="4">
        <v>11.974</v>
      </c>
      <c r="BM244" s="4">
        <v>0.27200000000000002</v>
      </c>
      <c r="BQ244" s="4">
        <v>675.05200000000002</v>
      </c>
      <c r="BR244" s="4">
        <v>0.48277599999999998</v>
      </c>
      <c r="BS244" s="4">
        <v>-5</v>
      </c>
      <c r="BT244" s="4">
        <v>0.379797</v>
      </c>
      <c r="BU244" s="4">
        <v>11.797844</v>
      </c>
      <c r="BV244" s="4">
        <v>7.6719030000000004</v>
      </c>
    </row>
    <row r="245" spans="1:74" x14ac:dyDescent="0.25">
      <c r="A245" s="2">
        <v>42068</v>
      </c>
      <c r="B245" s="3">
        <v>1.3212962962962963E-2</v>
      </c>
      <c r="C245" s="4">
        <v>12.41</v>
      </c>
      <c r="D245" s="4">
        <v>6.0000000000000001E-3</v>
      </c>
      <c r="E245" s="4">
        <v>60</v>
      </c>
      <c r="F245" s="4">
        <v>590.6</v>
      </c>
      <c r="G245" s="4">
        <v>17.5</v>
      </c>
      <c r="H245" s="4">
        <v>61.9</v>
      </c>
      <c r="J245" s="4">
        <v>3.8</v>
      </c>
      <c r="K245" s="4">
        <v>0.89410000000000001</v>
      </c>
      <c r="L245" s="4">
        <v>11.096299999999999</v>
      </c>
      <c r="M245" s="4">
        <v>5.4000000000000003E-3</v>
      </c>
      <c r="N245" s="4">
        <v>528.09789999999998</v>
      </c>
      <c r="O245" s="4">
        <v>15.6275</v>
      </c>
      <c r="P245" s="4">
        <v>543.70000000000005</v>
      </c>
      <c r="Q245" s="4">
        <v>398.38900000000001</v>
      </c>
      <c r="R245" s="4">
        <v>11.789099999999999</v>
      </c>
      <c r="S245" s="4">
        <v>410.2</v>
      </c>
      <c r="T245" s="4">
        <v>61.921100000000003</v>
      </c>
      <c r="W245" s="4">
        <v>0</v>
      </c>
      <c r="X245" s="4">
        <v>3.3976999999999999</v>
      </c>
      <c r="Y245" s="4">
        <v>12.2</v>
      </c>
      <c r="Z245" s="4">
        <v>897</v>
      </c>
      <c r="AA245" s="4">
        <v>929</v>
      </c>
      <c r="AB245" s="4">
        <v>862</v>
      </c>
      <c r="AC245" s="4">
        <v>58</v>
      </c>
      <c r="AD245" s="4">
        <v>5.73</v>
      </c>
      <c r="AE245" s="4">
        <v>0.13</v>
      </c>
      <c r="AF245" s="4">
        <v>990</v>
      </c>
      <c r="AG245" s="4">
        <v>-13</v>
      </c>
      <c r="AH245" s="4">
        <v>18</v>
      </c>
      <c r="AI245" s="4">
        <v>30</v>
      </c>
      <c r="AJ245" s="4">
        <v>190.2</v>
      </c>
      <c r="AK245" s="4">
        <v>141</v>
      </c>
      <c r="AL245" s="4">
        <v>3.3</v>
      </c>
      <c r="AM245" s="4">
        <v>195</v>
      </c>
      <c r="AN245" s="4" t="s">
        <v>155</v>
      </c>
      <c r="AO245" s="4">
        <v>2</v>
      </c>
      <c r="AP245" s="5">
        <v>0.67981481481481476</v>
      </c>
      <c r="AQ245" s="4">
        <v>47.16283</v>
      </c>
      <c r="AR245" s="4">
        <v>-88.484167999999997</v>
      </c>
      <c r="AS245" s="4">
        <v>315.89999999999998</v>
      </c>
      <c r="AT245" s="4">
        <v>44.1</v>
      </c>
      <c r="AU245" s="4">
        <v>12</v>
      </c>
      <c r="AV245" s="4">
        <v>11</v>
      </c>
      <c r="AW245" s="4" t="s">
        <v>208</v>
      </c>
      <c r="AX245" s="4">
        <v>0.89159999999999995</v>
      </c>
      <c r="AY245" s="4">
        <v>1.7747999999999999</v>
      </c>
      <c r="AZ245" s="4">
        <v>1.9748000000000001</v>
      </c>
      <c r="BA245" s="4">
        <v>14.023</v>
      </c>
      <c r="BB245" s="4">
        <v>16.97</v>
      </c>
      <c r="BC245" s="4">
        <v>1.21</v>
      </c>
      <c r="BD245" s="4">
        <v>11.84</v>
      </c>
      <c r="BE245" s="4">
        <v>3031.1970000000001</v>
      </c>
      <c r="BF245" s="4">
        <v>0.93300000000000005</v>
      </c>
      <c r="BG245" s="4">
        <v>15.106999999999999</v>
      </c>
      <c r="BH245" s="4">
        <v>0.44700000000000001</v>
      </c>
      <c r="BI245" s="4">
        <v>15.554</v>
      </c>
      <c r="BJ245" s="4">
        <v>11.397</v>
      </c>
      <c r="BK245" s="4">
        <v>0.33700000000000002</v>
      </c>
      <c r="BL245" s="4">
        <v>11.734</v>
      </c>
      <c r="BM245" s="4">
        <v>0.55940000000000001</v>
      </c>
      <c r="BQ245" s="4">
        <v>674.87699999999995</v>
      </c>
      <c r="BR245" s="4">
        <v>0.42162300000000003</v>
      </c>
      <c r="BS245" s="4">
        <v>-5</v>
      </c>
      <c r="BT245" s="4">
        <v>0.37920199999999998</v>
      </c>
      <c r="BU245" s="4">
        <v>10.303421999999999</v>
      </c>
      <c r="BV245" s="4">
        <v>7.6598759999999997</v>
      </c>
    </row>
    <row r="246" spans="1:74" x14ac:dyDescent="0.25">
      <c r="A246" s="2">
        <v>42068</v>
      </c>
      <c r="B246" s="3">
        <v>1.3224537037037036E-2</v>
      </c>
      <c r="C246" s="4">
        <v>12.41</v>
      </c>
      <c r="D246" s="4">
        <v>6.0000000000000001E-3</v>
      </c>
      <c r="E246" s="4">
        <v>60</v>
      </c>
      <c r="F246" s="4">
        <v>621</v>
      </c>
      <c r="G246" s="4">
        <v>17.5</v>
      </c>
      <c r="H246" s="4">
        <v>40.5</v>
      </c>
      <c r="J246" s="4">
        <v>3.7</v>
      </c>
      <c r="K246" s="4">
        <v>0.89410000000000001</v>
      </c>
      <c r="L246" s="4">
        <v>11.0959</v>
      </c>
      <c r="M246" s="4">
        <v>5.4000000000000003E-3</v>
      </c>
      <c r="N246" s="4">
        <v>555.24810000000002</v>
      </c>
      <c r="O246" s="4">
        <v>15.647</v>
      </c>
      <c r="P246" s="4">
        <v>570.9</v>
      </c>
      <c r="Q246" s="4">
        <v>418.87079999999997</v>
      </c>
      <c r="R246" s="4">
        <v>11.803800000000001</v>
      </c>
      <c r="S246" s="4">
        <v>430.7</v>
      </c>
      <c r="T246" s="4">
        <v>40.457099999999997</v>
      </c>
      <c r="W246" s="4">
        <v>0</v>
      </c>
      <c r="X246" s="4">
        <v>3.3081999999999998</v>
      </c>
      <c r="Y246" s="4">
        <v>12.3</v>
      </c>
      <c r="Z246" s="4">
        <v>896</v>
      </c>
      <c r="AA246" s="4">
        <v>927</v>
      </c>
      <c r="AB246" s="4">
        <v>861</v>
      </c>
      <c r="AC246" s="4">
        <v>58</v>
      </c>
      <c r="AD246" s="4">
        <v>5.73</v>
      </c>
      <c r="AE246" s="4">
        <v>0.13</v>
      </c>
      <c r="AF246" s="4">
        <v>990</v>
      </c>
      <c r="AG246" s="4">
        <v>-13</v>
      </c>
      <c r="AH246" s="4">
        <v>17.799201</v>
      </c>
      <c r="AI246" s="4">
        <v>30</v>
      </c>
      <c r="AJ246" s="4">
        <v>190.8</v>
      </c>
      <c r="AK246" s="4">
        <v>141</v>
      </c>
      <c r="AL246" s="4">
        <v>3.1</v>
      </c>
      <c r="AM246" s="4">
        <v>195</v>
      </c>
      <c r="AN246" s="4" t="s">
        <v>155</v>
      </c>
      <c r="AO246" s="4">
        <v>2</v>
      </c>
      <c r="AP246" s="5">
        <v>0.67982638888888891</v>
      </c>
      <c r="AQ246" s="4">
        <v>47.162838000000001</v>
      </c>
      <c r="AR246" s="4">
        <v>-88.484167999999997</v>
      </c>
      <c r="AS246" s="4">
        <v>315.89999999999998</v>
      </c>
      <c r="AT246" s="4">
        <v>44.8</v>
      </c>
      <c r="AU246" s="4">
        <v>12</v>
      </c>
      <c r="AV246" s="4">
        <v>11</v>
      </c>
      <c r="AW246" s="4" t="s">
        <v>208</v>
      </c>
      <c r="AX246" s="4">
        <v>0.9</v>
      </c>
      <c r="AY246" s="4">
        <v>1.8</v>
      </c>
      <c r="AZ246" s="4">
        <v>2</v>
      </c>
      <c r="BA246" s="4">
        <v>14.023</v>
      </c>
      <c r="BB246" s="4">
        <v>16.98</v>
      </c>
      <c r="BC246" s="4">
        <v>1.21</v>
      </c>
      <c r="BD246" s="4">
        <v>11.843</v>
      </c>
      <c r="BE246" s="4">
        <v>3031.7860000000001</v>
      </c>
      <c r="BF246" s="4">
        <v>0.93300000000000005</v>
      </c>
      <c r="BG246" s="4">
        <v>15.888</v>
      </c>
      <c r="BH246" s="4">
        <v>0.44800000000000001</v>
      </c>
      <c r="BI246" s="4">
        <v>16.335000000000001</v>
      </c>
      <c r="BJ246" s="4">
        <v>11.984999999999999</v>
      </c>
      <c r="BK246" s="4">
        <v>0.33800000000000002</v>
      </c>
      <c r="BL246" s="4">
        <v>12.323</v>
      </c>
      <c r="BM246" s="4">
        <v>0.36559999999999998</v>
      </c>
      <c r="BQ246" s="4">
        <v>657.245</v>
      </c>
      <c r="BR246" s="4">
        <v>0.42457</v>
      </c>
      <c r="BS246" s="4">
        <v>-5</v>
      </c>
      <c r="BT246" s="4">
        <v>0.37939800000000001</v>
      </c>
      <c r="BU246" s="4">
        <v>10.375439999999999</v>
      </c>
      <c r="BV246" s="4">
        <v>7.6638320000000002</v>
      </c>
    </row>
    <row r="247" spans="1:74" x14ac:dyDescent="0.25">
      <c r="A247" s="2">
        <v>42068</v>
      </c>
      <c r="B247" s="3">
        <v>1.323611111111111E-2</v>
      </c>
      <c r="C247" s="4">
        <v>12.401999999999999</v>
      </c>
      <c r="D247" s="4">
        <v>6.0000000000000001E-3</v>
      </c>
      <c r="E247" s="4">
        <v>60</v>
      </c>
      <c r="F247" s="4">
        <v>684</v>
      </c>
      <c r="G247" s="4">
        <v>17.7</v>
      </c>
      <c r="H247" s="4">
        <v>45.9</v>
      </c>
      <c r="J247" s="4">
        <v>3.6</v>
      </c>
      <c r="K247" s="4">
        <v>0.89419999999999999</v>
      </c>
      <c r="L247" s="4">
        <v>11.089499999999999</v>
      </c>
      <c r="M247" s="4">
        <v>5.4000000000000003E-3</v>
      </c>
      <c r="N247" s="4">
        <v>611.58270000000005</v>
      </c>
      <c r="O247" s="4">
        <v>15.8073</v>
      </c>
      <c r="P247" s="4">
        <v>627.4</v>
      </c>
      <c r="Q247" s="4">
        <v>461.36869999999999</v>
      </c>
      <c r="R247" s="4">
        <v>11.924799999999999</v>
      </c>
      <c r="S247" s="4">
        <v>473.3</v>
      </c>
      <c r="T247" s="4">
        <v>45.9268</v>
      </c>
      <c r="W247" s="4">
        <v>0</v>
      </c>
      <c r="X247" s="4">
        <v>3.2191000000000001</v>
      </c>
      <c r="Y247" s="4">
        <v>12.2</v>
      </c>
      <c r="Z247" s="4">
        <v>896</v>
      </c>
      <c r="AA247" s="4">
        <v>927</v>
      </c>
      <c r="AB247" s="4">
        <v>860</v>
      </c>
      <c r="AC247" s="4">
        <v>58</v>
      </c>
      <c r="AD247" s="4">
        <v>5.73</v>
      </c>
      <c r="AE247" s="4">
        <v>0.13</v>
      </c>
      <c r="AF247" s="4">
        <v>990</v>
      </c>
      <c r="AG247" s="4">
        <v>-13</v>
      </c>
      <c r="AH247" s="4">
        <v>17.2</v>
      </c>
      <c r="AI247" s="4">
        <v>30</v>
      </c>
      <c r="AJ247" s="4">
        <v>190.2</v>
      </c>
      <c r="AK247" s="4">
        <v>140.80000000000001</v>
      </c>
      <c r="AL247" s="4">
        <v>3.1</v>
      </c>
      <c r="AM247" s="4">
        <v>195</v>
      </c>
      <c r="AN247" s="4" t="s">
        <v>155</v>
      </c>
      <c r="AO247" s="4">
        <v>2</v>
      </c>
      <c r="AP247" s="5">
        <v>0.67982638888888891</v>
      </c>
      <c r="AQ247" s="4">
        <v>47.163182999999997</v>
      </c>
      <c r="AR247" s="4">
        <v>-88.484257999999997</v>
      </c>
      <c r="AS247" s="4">
        <v>317</v>
      </c>
      <c r="AT247" s="4">
        <v>44.8</v>
      </c>
      <c r="AU247" s="4">
        <v>12</v>
      </c>
      <c r="AV247" s="4">
        <v>11</v>
      </c>
      <c r="AW247" s="4" t="s">
        <v>208</v>
      </c>
      <c r="AX247" s="4">
        <v>0.9</v>
      </c>
      <c r="AY247" s="4">
        <v>1.0336000000000001</v>
      </c>
      <c r="AZ247" s="4">
        <v>1.6168</v>
      </c>
      <c r="BA247" s="4">
        <v>14.023</v>
      </c>
      <c r="BB247" s="4">
        <v>16.989999999999998</v>
      </c>
      <c r="BC247" s="4">
        <v>1.21</v>
      </c>
      <c r="BD247" s="4">
        <v>11.834</v>
      </c>
      <c r="BE247" s="4">
        <v>3031.64</v>
      </c>
      <c r="BF247" s="4">
        <v>0.93400000000000005</v>
      </c>
      <c r="BG247" s="4">
        <v>17.509</v>
      </c>
      <c r="BH247" s="4">
        <v>0.45300000000000001</v>
      </c>
      <c r="BI247" s="4">
        <v>17.960999999999999</v>
      </c>
      <c r="BJ247" s="4">
        <v>13.208</v>
      </c>
      <c r="BK247" s="4">
        <v>0.34100000000000003</v>
      </c>
      <c r="BL247" s="4">
        <v>13.55</v>
      </c>
      <c r="BM247" s="4">
        <v>0.41520000000000001</v>
      </c>
      <c r="BQ247" s="4">
        <v>639.87099999999998</v>
      </c>
      <c r="BR247" s="4">
        <v>0.39900000000000002</v>
      </c>
      <c r="BS247" s="4">
        <v>-5</v>
      </c>
      <c r="BT247" s="4">
        <v>0.37680000000000002</v>
      </c>
      <c r="BU247" s="4">
        <v>9.7505620000000004</v>
      </c>
      <c r="BV247" s="4">
        <v>7.6113600000000003</v>
      </c>
    </row>
    <row r="248" spans="1:74" x14ac:dyDescent="0.25">
      <c r="A248" s="2">
        <v>42068</v>
      </c>
      <c r="B248" s="3">
        <v>1.3247685185185187E-2</v>
      </c>
      <c r="C248" s="4">
        <v>12.4</v>
      </c>
      <c r="D248" s="4">
        <v>6.0000000000000001E-3</v>
      </c>
      <c r="E248" s="4">
        <v>60</v>
      </c>
      <c r="F248" s="4">
        <v>710.8</v>
      </c>
      <c r="G248" s="4">
        <v>21.3</v>
      </c>
      <c r="H248" s="4">
        <v>57.9</v>
      </c>
      <c r="J248" s="4">
        <v>3.51</v>
      </c>
      <c r="K248" s="4">
        <v>0.89419999999999999</v>
      </c>
      <c r="L248" s="4">
        <v>11.0884</v>
      </c>
      <c r="M248" s="4">
        <v>5.4000000000000003E-3</v>
      </c>
      <c r="N248" s="4">
        <v>635.58939999999996</v>
      </c>
      <c r="O248" s="4">
        <v>19.047000000000001</v>
      </c>
      <c r="P248" s="4">
        <v>654.6</v>
      </c>
      <c r="Q248" s="4">
        <v>479.47899999999998</v>
      </c>
      <c r="R248" s="4">
        <v>14.3688</v>
      </c>
      <c r="S248" s="4">
        <v>493.8</v>
      </c>
      <c r="T248" s="4">
        <v>57.902000000000001</v>
      </c>
      <c r="W248" s="4">
        <v>0</v>
      </c>
      <c r="X248" s="4">
        <v>3.1379000000000001</v>
      </c>
      <c r="Y248" s="4">
        <v>12.3</v>
      </c>
      <c r="Z248" s="4">
        <v>895</v>
      </c>
      <c r="AA248" s="4">
        <v>927</v>
      </c>
      <c r="AB248" s="4">
        <v>860</v>
      </c>
      <c r="AC248" s="4">
        <v>58</v>
      </c>
      <c r="AD248" s="4">
        <v>5.73</v>
      </c>
      <c r="AE248" s="4">
        <v>0.13</v>
      </c>
      <c r="AF248" s="4">
        <v>990</v>
      </c>
      <c r="AG248" s="4">
        <v>-13</v>
      </c>
      <c r="AH248" s="4">
        <v>17.8002</v>
      </c>
      <c r="AI248" s="4">
        <v>30.1998</v>
      </c>
      <c r="AJ248" s="4">
        <v>191</v>
      </c>
      <c r="AK248" s="4">
        <v>140.19999999999999</v>
      </c>
      <c r="AL248" s="4">
        <v>3.3</v>
      </c>
      <c r="AM248" s="4">
        <v>195</v>
      </c>
      <c r="AN248" s="4" t="s">
        <v>155</v>
      </c>
      <c r="AO248" s="4">
        <v>2</v>
      </c>
      <c r="AP248" s="5">
        <v>0.67984953703703699</v>
      </c>
      <c r="AQ248" s="4">
        <v>47.163359999999997</v>
      </c>
      <c r="AR248" s="4">
        <v>-88.484348999999995</v>
      </c>
      <c r="AS248" s="4">
        <v>317.39999999999998</v>
      </c>
      <c r="AT248" s="4">
        <v>44.5</v>
      </c>
      <c r="AU248" s="4">
        <v>12</v>
      </c>
      <c r="AV248" s="4">
        <v>11</v>
      </c>
      <c r="AW248" s="4" t="s">
        <v>225</v>
      </c>
      <c r="AX248" s="4">
        <v>0.9</v>
      </c>
      <c r="AY248" s="4">
        <v>1.0958000000000001</v>
      </c>
      <c r="AZ248" s="4">
        <v>1.6958</v>
      </c>
      <c r="BA248" s="4">
        <v>14.023</v>
      </c>
      <c r="BB248" s="4">
        <v>16.989999999999998</v>
      </c>
      <c r="BC248" s="4">
        <v>1.21</v>
      </c>
      <c r="BD248" s="4">
        <v>11.827999999999999</v>
      </c>
      <c r="BE248" s="4">
        <v>3031.3130000000001</v>
      </c>
      <c r="BF248" s="4">
        <v>0.93400000000000005</v>
      </c>
      <c r="BG248" s="4">
        <v>18.196000000000002</v>
      </c>
      <c r="BH248" s="4">
        <v>0.54500000000000004</v>
      </c>
      <c r="BI248" s="4">
        <v>18.741</v>
      </c>
      <c r="BJ248" s="4">
        <v>13.727</v>
      </c>
      <c r="BK248" s="4">
        <v>0.41099999999999998</v>
      </c>
      <c r="BL248" s="4">
        <v>14.138</v>
      </c>
      <c r="BM248" s="4">
        <v>0.52339999999999998</v>
      </c>
      <c r="BQ248" s="4">
        <v>623.72699999999998</v>
      </c>
      <c r="BR248" s="4">
        <v>0.42199300000000001</v>
      </c>
      <c r="BS248" s="4">
        <v>-5</v>
      </c>
      <c r="BT248" s="4">
        <v>0.37559999999999999</v>
      </c>
      <c r="BU248" s="4">
        <v>10.312454000000001</v>
      </c>
      <c r="BV248" s="4">
        <v>7.5871279999999999</v>
      </c>
    </row>
    <row r="249" spans="1:74" x14ac:dyDescent="0.25">
      <c r="A249" s="2">
        <v>42068</v>
      </c>
      <c r="B249" s="3">
        <v>1.3259259259259261E-2</v>
      </c>
      <c r="C249" s="4">
        <v>12.395</v>
      </c>
      <c r="D249" s="4">
        <v>6.0000000000000001E-3</v>
      </c>
      <c r="E249" s="4">
        <v>60</v>
      </c>
      <c r="F249" s="4">
        <v>712.6</v>
      </c>
      <c r="G249" s="4">
        <v>21.1</v>
      </c>
      <c r="H249" s="4">
        <v>34.200000000000003</v>
      </c>
      <c r="J249" s="4">
        <v>3.46</v>
      </c>
      <c r="K249" s="4">
        <v>0.89429999999999998</v>
      </c>
      <c r="L249" s="4">
        <v>11.0846</v>
      </c>
      <c r="M249" s="4">
        <v>5.4000000000000003E-3</v>
      </c>
      <c r="N249" s="4">
        <v>637.23720000000003</v>
      </c>
      <c r="O249" s="4">
        <v>18.9087</v>
      </c>
      <c r="P249" s="4">
        <v>656.1</v>
      </c>
      <c r="Q249" s="4">
        <v>480.72199999999998</v>
      </c>
      <c r="R249" s="4">
        <v>14.2645</v>
      </c>
      <c r="S249" s="4">
        <v>495</v>
      </c>
      <c r="T249" s="4">
        <v>34.214100000000002</v>
      </c>
      <c r="W249" s="4">
        <v>0</v>
      </c>
      <c r="X249" s="4">
        <v>3.0897000000000001</v>
      </c>
      <c r="Y249" s="4">
        <v>12.3</v>
      </c>
      <c r="Z249" s="4">
        <v>895</v>
      </c>
      <c r="AA249" s="4">
        <v>928</v>
      </c>
      <c r="AB249" s="4">
        <v>862</v>
      </c>
      <c r="AC249" s="4">
        <v>58</v>
      </c>
      <c r="AD249" s="4">
        <v>5.73</v>
      </c>
      <c r="AE249" s="4">
        <v>0.13</v>
      </c>
      <c r="AF249" s="4">
        <v>990</v>
      </c>
      <c r="AG249" s="4">
        <v>-13</v>
      </c>
      <c r="AH249" s="4">
        <v>17</v>
      </c>
      <c r="AI249" s="4">
        <v>31</v>
      </c>
      <c r="AJ249" s="4">
        <v>191</v>
      </c>
      <c r="AK249" s="4">
        <v>141</v>
      </c>
      <c r="AL249" s="4">
        <v>3.2</v>
      </c>
      <c r="AM249" s="4">
        <v>195</v>
      </c>
      <c r="AN249" s="4" t="s">
        <v>155</v>
      </c>
      <c r="AO249" s="4">
        <v>2</v>
      </c>
      <c r="AP249" s="5">
        <v>0.67986111111111114</v>
      </c>
      <c r="AQ249" s="4">
        <v>47.163525999999997</v>
      </c>
      <c r="AR249" s="4">
        <v>-88.484455999999994</v>
      </c>
      <c r="AS249" s="4">
        <v>317.7</v>
      </c>
      <c r="AT249" s="4">
        <v>44.4</v>
      </c>
      <c r="AU249" s="4">
        <v>12</v>
      </c>
      <c r="AV249" s="4">
        <v>12</v>
      </c>
      <c r="AW249" s="4" t="s">
        <v>225</v>
      </c>
      <c r="AX249" s="4">
        <v>0.99580000000000002</v>
      </c>
      <c r="AY249" s="4">
        <v>1.1958</v>
      </c>
      <c r="AZ249" s="4">
        <v>1.7958000000000001</v>
      </c>
      <c r="BA249" s="4">
        <v>14.023</v>
      </c>
      <c r="BB249" s="4">
        <v>17</v>
      </c>
      <c r="BC249" s="4">
        <v>1.21</v>
      </c>
      <c r="BD249" s="4">
        <v>11.823</v>
      </c>
      <c r="BE249" s="4">
        <v>3031.9650000000001</v>
      </c>
      <c r="BF249" s="4">
        <v>0.93400000000000005</v>
      </c>
      <c r="BG249" s="4">
        <v>18.253</v>
      </c>
      <c r="BH249" s="4">
        <v>0.54200000000000004</v>
      </c>
      <c r="BI249" s="4">
        <v>18.795000000000002</v>
      </c>
      <c r="BJ249" s="4">
        <v>13.77</v>
      </c>
      <c r="BK249" s="4">
        <v>0.40899999999999997</v>
      </c>
      <c r="BL249" s="4">
        <v>14.179</v>
      </c>
      <c r="BM249" s="4">
        <v>0.3095</v>
      </c>
      <c r="BQ249" s="4">
        <v>614.50199999999995</v>
      </c>
      <c r="BR249" s="4">
        <v>0.45338299999999998</v>
      </c>
      <c r="BS249" s="4">
        <v>-5</v>
      </c>
      <c r="BT249" s="4">
        <v>0.37360199999999999</v>
      </c>
      <c r="BU249" s="4">
        <v>11.079547</v>
      </c>
      <c r="BV249" s="4">
        <v>7.5467599999999999</v>
      </c>
    </row>
    <row r="250" spans="1:74" x14ac:dyDescent="0.25">
      <c r="A250" s="2">
        <v>42068</v>
      </c>
      <c r="B250" s="3">
        <v>1.3270833333333334E-2</v>
      </c>
      <c r="C250" s="4">
        <v>12.396000000000001</v>
      </c>
      <c r="D250" s="4">
        <v>6.0000000000000001E-3</v>
      </c>
      <c r="E250" s="4">
        <v>60</v>
      </c>
      <c r="F250" s="4">
        <v>735.3</v>
      </c>
      <c r="G250" s="4">
        <v>21.1</v>
      </c>
      <c r="H250" s="4">
        <v>57.5</v>
      </c>
      <c r="J250" s="4">
        <v>3.4</v>
      </c>
      <c r="K250" s="4">
        <v>0.89429999999999998</v>
      </c>
      <c r="L250" s="4">
        <v>11.085800000000001</v>
      </c>
      <c r="M250" s="4">
        <v>5.4000000000000003E-3</v>
      </c>
      <c r="N250" s="4">
        <v>657.55889999999999</v>
      </c>
      <c r="O250" s="4">
        <v>18.869199999999999</v>
      </c>
      <c r="P250" s="4">
        <v>676.4</v>
      </c>
      <c r="Q250" s="4">
        <v>496.05239999999998</v>
      </c>
      <c r="R250" s="4">
        <v>14.2346</v>
      </c>
      <c r="S250" s="4">
        <v>510.3</v>
      </c>
      <c r="T250" s="4">
        <v>57.496699999999997</v>
      </c>
      <c r="W250" s="4">
        <v>0</v>
      </c>
      <c r="X250" s="4">
        <v>3.0405000000000002</v>
      </c>
      <c r="Y250" s="4">
        <v>12.2</v>
      </c>
      <c r="Z250" s="4">
        <v>897</v>
      </c>
      <c r="AA250" s="4">
        <v>930</v>
      </c>
      <c r="AB250" s="4">
        <v>863</v>
      </c>
      <c r="AC250" s="4">
        <v>58</v>
      </c>
      <c r="AD250" s="4">
        <v>5.73</v>
      </c>
      <c r="AE250" s="4">
        <v>0.13</v>
      </c>
      <c r="AF250" s="4">
        <v>990</v>
      </c>
      <c r="AG250" s="4">
        <v>-13</v>
      </c>
      <c r="AH250" s="4">
        <v>17</v>
      </c>
      <c r="AI250" s="4">
        <v>30.800999999999998</v>
      </c>
      <c r="AJ250" s="4">
        <v>191</v>
      </c>
      <c r="AK250" s="4">
        <v>141</v>
      </c>
      <c r="AL250" s="4">
        <v>3.3</v>
      </c>
      <c r="AM250" s="4">
        <v>195</v>
      </c>
      <c r="AN250" s="4" t="s">
        <v>155</v>
      </c>
      <c r="AO250" s="4">
        <v>2</v>
      </c>
      <c r="AP250" s="5">
        <v>0.67987268518518518</v>
      </c>
      <c r="AQ250" s="4">
        <v>47.163674</v>
      </c>
      <c r="AR250" s="4">
        <v>-88.484617999999998</v>
      </c>
      <c r="AS250" s="4">
        <v>317.8</v>
      </c>
      <c r="AT250" s="4">
        <v>44.9</v>
      </c>
      <c r="AU250" s="4">
        <v>12</v>
      </c>
      <c r="AV250" s="4">
        <v>12</v>
      </c>
      <c r="AW250" s="4" t="s">
        <v>225</v>
      </c>
      <c r="AX250" s="4">
        <v>1</v>
      </c>
      <c r="AY250" s="4">
        <v>1.0084</v>
      </c>
      <c r="AZ250" s="4">
        <v>1.8</v>
      </c>
      <c r="BA250" s="4">
        <v>14.023</v>
      </c>
      <c r="BB250" s="4">
        <v>16.989999999999998</v>
      </c>
      <c r="BC250" s="4">
        <v>1.21</v>
      </c>
      <c r="BD250" s="4">
        <v>11.823</v>
      </c>
      <c r="BE250" s="4">
        <v>3031.326</v>
      </c>
      <c r="BF250" s="4">
        <v>0.93400000000000005</v>
      </c>
      <c r="BG250" s="4">
        <v>18.829000000000001</v>
      </c>
      <c r="BH250" s="4">
        <v>0.54</v>
      </c>
      <c r="BI250" s="4">
        <v>19.37</v>
      </c>
      <c r="BJ250" s="4">
        <v>14.205</v>
      </c>
      <c r="BK250" s="4">
        <v>0.40799999999999997</v>
      </c>
      <c r="BL250" s="4">
        <v>14.612</v>
      </c>
      <c r="BM250" s="4">
        <v>0.51990000000000003</v>
      </c>
      <c r="BQ250" s="4">
        <v>604.524</v>
      </c>
      <c r="BR250" s="4">
        <v>0.45844299999999999</v>
      </c>
      <c r="BS250" s="4">
        <v>-5</v>
      </c>
      <c r="BT250" s="4">
        <v>0.37239800000000001</v>
      </c>
      <c r="BU250" s="4">
        <v>11.203201</v>
      </c>
      <c r="BV250" s="4">
        <v>7.5224399999999996</v>
      </c>
    </row>
    <row r="251" spans="1:74" x14ac:dyDescent="0.25">
      <c r="A251" s="2">
        <v>42068</v>
      </c>
      <c r="B251" s="3">
        <v>1.3282407407407408E-2</v>
      </c>
      <c r="C251" s="4">
        <v>12.454000000000001</v>
      </c>
      <c r="D251" s="4">
        <v>6.0000000000000001E-3</v>
      </c>
      <c r="E251" s="4">
        <v>60</v>
      </c>
      <c r="F251" s="4">
        <v>828.6</v>
      </c>
      <c r="G251" s="4">
        <v>20.100000000000001</v>
      </c>
      <c r="H251" s="4">
        <v>54.2</v>
      </c>
      <c r="J251" s="4">
        <v>3.4</v>
      </c>
      <c r="K251" s="4">
        <v>0.89380000000000004</v>
      </c>
      <c r="L251" s="4">
        <v>11.1317</v>
      </c>
      <c r="M251" s="4">
        <v>5.4000000000000003E-3</v>
      </c>
      <c r="N251" s="4">
        <v>740.62609999999995</v>
      </c>
      <c r="O251" s="4">
        <v>18.005099999999999</v>
      </c>
      <c r="P251" s="4">
        <v>758.6</v>
      </c>
      <c r="Q251" s="4">
        <v>558.71709999999996</v>
      </c>
      <c r="R251" s="4">
        <v>13.582800000000001</v>
      </c>
      <c r="S251" s="4">
        <v>572.29999999999995</v>
      </c>
      <c r="T251" s="4">
        <v>54.196300000000001</v>
      </c>
      <c r="W251" s="4">
        <v>0</v>
      </c>
      <c r="X251" s="4">
        <v>3.0390999999999999</v>
      </c>
      <c r="Y251" s="4">
        <v>12.3</v>
      </c>
      <c r="Z251" s="4">
        <v>896</v>
      </c>
      <c r="AA251" s="4">
        <v>930</v>
      </c>
      <c r="AB251" s="4">
        <v>863</v>
      </c>
      <c r="AC251" s="4">
        <v>58</v>
      </c>
      <c r="AD251" s="4">
        <v>5.73</v>
      </c>
      <c r="AE251" s="4">
        <v>0.13</v>
      </c>
      <c r="AF251" s="4">
        <v>990</v>
      </c>
      <c r="AG251" s="4">
        <v>-13</v>
      </c>
      <c r="AH251" s="4">
        <v>17</v>
      </c>
      <c r="AI251" s="4">
        <v>30</v>
      </c>
      <c r="AJ251" s="4">
        <v>191</v>
      </c>
      <c r="AK251" s="4">
        <v>140.80000000000001</v>
      </c>
      <c r="AL251" s="4">
        <v>3.4</v>
      </c>
      <c r="AM251" s="4">
        <v>195</v>
      </c>
      <c r="AN251" s="4" t="s">
        <v>155</v>
      </c>
      <c r="AO251" s="4">
        <v>2</v>
      </c>
      <c r="AP251" s="5">
        <v>0.67988425925925933</v>
      </c>
      <c r="AQ251" s="4">
        <v>47.163822000000003</v>
      </c>
      <c r="AR251" s="4">
        <v>-88.484782999999993</v>
      </c>
      <c r="AS251" s="4">
        <v>318.60000000000002</v>
      </c>
      <c r="AT251" s="4">
        <v>45.5</v>
      </c>
      <c r="AU251" s="4">
        <v>12</v>
      </c>
      <c r="AV251" s="4">
        <v>12</v>
      </c>
      <c r="AW251" s="4" t="s">
        <v>225</v>
      </c>
      <c r="AX251" s="4">
        <v>0.9042</v>
      </c>
      <c r="AY251" s="4">
        <v>1.0958000000000001</v>
      </c>
      <c r="AZ251" s="4">
        <v>1.8</v>
      </c>
      <c r="BA251" s="4">
        <v>14.023</v>
      </c>
      <c r="BB251" s="4">
        <v>16.920000000000002</v>
      </c>
      <c r="BC251" s="4">
        <v>1.21</v>
      </c>
      <c r="BD251" s="4">
        <v>11.875999999999999</v>
      </c>
      <c r="BE251" s="4">
        <v>3031.384</v>
      </c>
      <c r="BF251" s="4">
        <v>0.93</v>
      </c>
      <c r="BG251" s="4">
        <v>21.120999999999999</v>
      </c>
      <c r="BH251" s="4">
        <v>0.51300000000000001</v>
      </c>
      <c r="BI251" s="4">
        <v>21.634</v>
      </c>
      <c r="BJ251" s="4">
        <v>15.933</v>
      </c>
      <c r="BK251" s="4">
        <v>0.38700000000000001</v>
      </c>
      <c r="BL251" s="4">
        <v>16.321000000000002</v>
      </c>
      <c r="BM251" s="4">
        <v>0.48809999999999998</v>
      </c>
      <c r="BQ251" s="4">
        <v>601.75300000000004</v>
      </c>
      <c r="BR251" s="4">
        <v>0.42219800000000002</v>
      </c>
      <c r="BS251" s="4">
        <v>-5</v>
      </c>
      <c r="BT251" s="4">
        <v>0.37339899999999998</v>
      </c>
      <c r="BU251" s="4">
        <v>10.317468</v>
      </c>
      <c r="BV251" s="4">
        <v>7.5426679999999999</v>
      </c>
    </row>
    <row r="252" spans="1:74" x14ac:dyDescent="0.25">
      <c r="A252" s="2">
        <v>42068</v>
      </c>
      <c r="B252" s="3">
        <v>1.3293981481481483E-2</v>
      </c>
      <c r="C252" s="4">
        <v>12.728999999999999</v>
      </c>
      <c r="D252" s="4">
        <v>7.0000000000000001E-3</v>
      </c>
      <c r="E252" s="4">
        <v>69.602917000000005</v>
      </c>
      <c r="F252" s="4">
        <v>875.3</v>
      </c>
      <c r="G252" s="4">
        <v>14.3</v>
      </c>
      <c r="H252" s="4">
        <v>42.9</v>
      </c>
      <c r="J252" s="4">
        <v>3.4</v>
      </c>
      <c r="K252" s="4">
        <v>0.89159999999999995</v>
      </c>
      <c r="L252" s="4">
        <v>11.3491</v>
      </c>
      <c r="M252" s="4">
        <v>6.1999999999999998E-3</v>
      </c>
      <c r="N252" s="4">
        <v>780.38789999999995</v>
      </c>
      <c r="O252" s="4">
        <v>12.789099999999999</v>
      </c>
      <c r="P252" s="4">
        <v>793.2</v>
      </c>
      <c r="Q252" s="4">
        <v>588.71280000000002</v>
      </c>
      <c r="R252" s="4">
        <v>9.6478999999999999</v>
      </c>
      <c r="S252" s="4">
        <v>598.4</v>
      </c>
      <c r="T252" s="4">
        <v>42.855699999999999</v>
      </c>
      <c r="W252" s="4">
        <v>0</v>
      </c>
      <c r="X252" s="4">
        <v>3.0314000000000001</v>
      </c>
      <c r="Y252" s="4">
        <v>12.2</v>
      </c>
      <c r="Z252" s="4">
        <v>895</v>
      </c>
      <c r="AA252" s="4">
        <v>928</v>
      </c>
      <c r="AB252" s="4">
        <v>862</v>
      </c>
      <c r="AC252" s="4">
        <v>58</v>
      </c>
      <c r="AD252" s="4">
        <v>5.73</v>
      </c>
      <c r="AE252" s="4">
        <v>0.13</v>
      </c>
      <c r="AF252" s="4">
        <v>990</v>
      </c>
      <c r="AG252" s="4">
        <v>-13</v>
      </c>
      <c r="AH252" s="4">
        <v>17</v>
      </c>
      <c r="AI252" s="4">
        <v>30</v>
      </c>
      <c r="AJ252" s="4">
        <v>191</v>
      </c>
      <c r="AK252" s="4">
        <v>140.19999999999999</v>
      </c>
      <c r="AL252" s="4">
        <v>3.2</v>
      </c>
      <c r="AM252" s="4">
        <v>195</v>
      </c>
      <c r="AN252" s="4" t="s">
        <v>155</v>
      </c>
      <c r="AO252" s="4">
        <v>2</v>
      </c>
      <c r="AP252" s="5">
        <v>0.67989583333333325</v>
      </c>
      <c r="AQ252" s="4">
        <v>47.163828000000002</v>
      </c>
      <c r="AR252" s="4">
        <v>-88.484790000000004</v>
      </c>
      <c r="AS252" s="4">
        <v>318.60000000000002</v>
      </c>
      <c r="AT252" s="4">
        <v>45.5</v>
      </c>
      <c r="AU252" s="4">
        <v>12</v>
      </c>
      <c r="AV252" s="4">
        <v>12</v>
      </c>
      <c r="AW252" s="4" t="s">
        <v>225</v>
      </c>
      <c r="AX252" s="4">
        <v>0.9</v>
      </c>
      <c r="AY252" s="4">
        <v>1.1000000000000001</v>
      </c>
      <c r="AZ252" s="4">
        <v>1.8</v>
      </c>
      <c r="BA252" s="4">
        <v>14.023</v>
      </c>
      <c r="BB252" s="4">
        <v>16.57</v>
      </c>
      <c r="BC252" s="4">
        <v>1.18</v>
      </c>
      <c r="BD252" s="4">
        <v>12.157999999999999</v>
      </c>
      <c r="BE252" s="4">
        <v>3031.31</v>
      </c>
      <c r="BF252" s="4">
        <v>1.0549999999999999</v>
      </c>
      <c r="BG252" s="4">
        <v>21.827999999999999</v>
      </c>
      <c r="BH252" s="4">
        <v>0.35799999999999998</v>
      </c>
      <c r="BI252" s="4">
        <v>22.186</v>
      </c>
      <c r="BJ252" s="4">
        <v>16.466999999999999</v>
      </c>
      <c r="BK252" s="4">
        <v>0.27</v>
      </c>
      <c r="BL252" s="4">
        <v>16.736999999999998</v>
      </c>
      <c r="BM252" s="4">
        <v>0.3785</v>
      </c>
      <c r="BQ252" s="4">
        <v>588.72699999999998</v>
      </c>
      <c r="BR252" s="4">
        <v>0.40721800000000002</v>
      </c>
      <c r="BS252" s="4">
        <v>-5</v>
      </c>
      <c r="BT252" s="4">
        <v>0.37120500000000001</v>
      </c>
      <c r="BU252" s="4">
        <v>9.9513839999999991</v>
      </c>
      <c r="BV252" s="4">
        <v>7.4983370000000003</v>
      </c>
    </row>
    <row r="253" spans="1:74" x14ac:dyDescent="0.25">
      <c r="A253" s="2">
        <v>42068</v>
      </c>
      <c r="B253" s="3">
        <v>1.3305555555555557E-2</v>
      </c>
      <c r="C253" s="4">
        <v>13.766999999999999</v>
      </c>
      <c r="D253" s="4">
        <v>8.2000000000000007E-3</v>
      </c>
      <c r="E253" s="4">
        <v>81.848101</v>
      </c>
      <c r="F253" s="4">
        <v>905.4</v>
      </c>
      <c r="G253" s="4">
        <v>14.2</v>
      </c>
      <c r="H253" s="4">
        <v>54.2</v>
      </c>
      <c r="J253" s="4">
        <v>3.4</v>
      </c>
      <c r="K253" s="4">
        <v>0.88349999999999995</v>
      </c>
      <c r="L253" s="4">
        <v>12.1631</v>
      </c>
      <c r="M253" s="4">
        <v>7.1999999999999998E-3</v>
      </c>
      <c r="N253" s="4">
        <v>799.93489999999997</v>
      </c>
      <c r="O253" s="4">
        <v>12.546099999999999</v>
      </c>
      <c r="P253" s="4">
        <v>812.5</v>
      </c>
      <c r="Q253" s="4">
        <v>603.45870000000002</v>
      </c>
      <c r="R253" s="4">
        <v>9.4646000000000008</v>
      </c>
      <c r="S253" s="4">
        <v>612.9</v>
      </c>
      <c r="T253" s="4">
        <v>54.179200000000002</v>
      </c>
      <c r="W253" s="4">
        <v>0</v>
      </c>
      <c r="X253" s="4">
        <v>3.004</v>
      </c>
      <c r="Y253" s="4">
        <v>12.3</v>
      </c>
      <c r="Z253" s="4">
        <v>892</v>
      </c>
      <c r="AA253" s="4">
        <v>925</v>
      </c>
      <c r="AB253" s="4">
        <v>859</v>
      </c>
      <c r="AC253" s="4">
        <v>58</v>
      </c>
      <c r="AD253" s="4">
        <v>5.73</v>
      </c>
      <c r="AE253" s="4">
        <v>0.13</v>
      </c>
      <c r="AF253" s="4">
        <v>990</v>
      </c>
      <c r="AG253" s="4">
        <v>-13</v>
      </c>
      <c r="AH253" s="4">
        <v>17</v>
      </c>
      <c r="AI253" s="4">
        <v>30</v>
      </c>
      <c r="AJ253" s="4">
        <v>191</v>
      </c>
      <c r="AK253" s="4">
        <v>140.80000000000001</v>
      </c>
      <c r="AL253" s="4">
        <v>3.4</v>
      </c>
      <c r="AM253" s="4">
        <v>195</v>
      </c>
      <c r="AN253" s="4" t="s">
        <v>155</v>
      </c>
      <c r="AO253" s="4">
        <v>2</v>
      </c>
      <c r="AP253" s="5">
        <v>0.67989583333333325</v>
      </c>
      <c r="AQ253" s="4">
        <v>47.163953999999997</v>
      </c>
      <c r="AR253" s="4">
        <v>-88.484970000000004</v>
      </c>
      <c r="AS253" s="4">
        <v>318.89999999999998</v>
      </c>
      <c r="AT253" s="4">
        <v>45.3</v>
      </c>
      <c r="AU253" s="4">
        <v>12</v>
      </c>
      <c r="AV253" s="4">
        <v>12</v>
      </c>
      <c r="AW253" s="4" t="s">
        <v>225</v>
      </c>
      <c r="AX253" s="4">
        <v>0.80429600000000001</v>
      </c>
      <c r="AY253" s="4">
        <v>1.1000000000000001</v>
      </c>
      <c r="AZ253" s="4">
        <v>1.5128870000000001</v>
      </c>
      <c r="BA253" s="4">
        <v>14.023</v>
      </c>
      <c r="BB253" s="4">
        <v>15.39</v>
      </c>
      <c r="BC253" s="4">
        <v>1.1000000000000001</v>
      </c>
      <c r="BD253" s="4">
        <v>13.183</v>
      </c>
      <c r="BE253" s="4">
        <v>3030.2429999999999</v>
      </c>
      <c r="BF253" s="4">
        <v>1.147</v>
      </c>
      <c r="BG253" s="4">
        <v>20.87</v>
      </c>
      <c r="BH253" s="4">
        <v>0.32700000000000001</v>
      </c>
      <c r="BI253" s="4">
        <v>21.196999999999999</v>
      </c>
      <c r="BJ253" s="4">
        <v>15.744</v>
      </c>
      <c r="BK253" s="4">
        <v>0.247</v>
      </c>
      <c r="BL253" s="4">
        <v>15.991</v>
      </c>
      <c r="BM253" s="4">
        <v>0.44640000000000002</v>
      </c>
      <c r="BQ253" s="4">
        <v>544.16499999999996</v>
      </c>
      <c r="BR253" s="4">
        <v>0.34520800000000001</v>
      </c>
      <c r="BS253" s="4">
        <v>-5</v>
      </c>
      <c r="BT253" s="4">
        <v>0.37159199999999998</v>
      </c>
      <c r="BU253" s="4">
        <v>8.4360160000000004</v>
      </c>
      <c r="BV253" s="4">
        <v>7.5061669999999996</v>
      </c>
    </row>
    <row r="254" spans="1:74" x14ac:dyDescent="0.25">
      <c r="A254" s="2">
        <v>42068</v>
      </c>
      <c r="B254" s="3">
        <v>1.331712962962963E-2</v>
      </c>
      <c r="C254" s="4">
        <v>13.99</v>
      </c>
      <c r="D254" s="4">
        <v>3.0999999999999999E-3</v>
      </c>
      <c r="E254" s="4">
        <v>31.21519</v>
      </c>
      <c r="F254" s="4">
        <v>917.9</v>
      </c>
      <c r="G254" s="4">
        <v>14.2</v>
      </c>
      <c r="H254" s="4">
        <v>8.6</v>
      </c>
      <c r="J254" s="4">
        <v>3.4</v>
      </c>
      <c r="K254" s="4">
        <v>0.88190000000000002</v>
      </c>
      <c r="L254" s="4">
        <v>12.337199999999999</v>
      </c>
      <c r="M254" s="4">
        <v>2.8E-3</v>
      </c>
      <c r="N254" s="4">
        <v>809.4579</v>
      </c>
      <c r="O254" s="4">
        <v>12.522399999999999</v>
      </c>
      <c r="P254" s="4">
        <v>822</v>
      </c>
      <c r="Q254" s="4">
        <v>610.64279999999997</v>
      </c>
      <c r="R254" s="4">
        <v>9.4466999999999999</v>
      </c>
      <c r="S254" s="4">
        <v>620.1</v>
      </c>
      <c r="T254" s="4">
        <v>8.6475000000000009</v>
      </c>
      <c r="W254" s="4">
        <v>0</v>
      </c>
      <c r="X254" s="4">
        <v>2.9983</v>
      </c>
      <c r="Y254" s="4">
        <v>12.3</v>
      </c>
      <c r="Z254" s="4">
        <v>883</v>
      </c>
      <c r="AA254" s="4">
        <v>917</v>
      </c>
      <c r="AB254" s="4">
        <v>850</v>
      </c>
      <c r="AC254" s="4">
        <v>58</v>
      </c>
      <c r="AD254" s="4">
        <v>5.73</v>
      </c>
      <c r="AE254" s="4">
        <v>0.13</v>
      </c>
      <c r="AF254" s="4">
        <v>990</v>
      </c>
      <c r="AG254" s="4">
        <v>-13</v>
      </c>
      <c r="AH254" s="4">
        <v>17</v>
      </c>
      <c r="AI254" s="4">
        <v>30</v>
      </c>
      <c r="AJ254" s="4">
        <v>191</v>
      </c>
      <c r="AK254" s="4">
        <v>140</v>
      </c>
      <c r="AL254" s="4">
        <v>3.3</v>
      </c>
      <c r="AM254" s="4">
        <v>195</v>
      </c>
      <c r="AN254" s="4" t="s">
        <v>155</v>
      </c>
      <c r="AO254" s="4">
        <v>2</v>
      </c>
      <c r="AP254" s="5">
        <v>0.6799074074074074</v>
      </c>
      <c r="AQ254" s="4">
        <v>47.164177000000002</v>
      </c>
      <c r="AR254" s="4">
        <v>-88.485383999999996</v>
      </c>
      <c r="AS254" s="4">
        <v>320</v>
      </c>
      <c r="AT254" s="4">
        <v>45.5</v>
      </c>
      <c r="AU254" s="4">
        <v>12</v>
      </c>
      <c r="AV254" s="4">
        <v>12</v>
      </c>
      <c r="AW254" s="4" t="s">
        <v>225</v>
      </c>
      <c r="AX254" s="4">
        <v>0.8</v>
      </c>
      <c r="AY254" s="4">
        <v>1.1957960000000001</v>
      </c>
      <c r="AZ254" s="4">
        <v>1.595796</v>
      </c>
      <c r="BA254" s="4">
        <v>14.023</v>
      </c>
      <c r="BB254" s="4">
        <v>15.17</v>
      </c>
      <c r="BC254" s="4">
        <v>1.08</v>
      </c>
      <c r="BD254" s="4">
        <v>13.397</v>
      </c>
      <c r="BE254" s="4">
        <v>3032.3719999999998</v>
      </c>
      <c r="BF254" s="4">
        <v>0.43099999999999999</v>
      </c>
      <c r="BG254" s="4">
        <v>20.835000000000001</v>
      </c>
      <c r="BH254" s="4">
        <v>0.32200000000000001</v>
      </c>
      <c r="BI254" s="4">
        <v>21.157</v>
      </c>
      <c r="BJ254" s="4">
        <v>15.718</v>
      </c>
      <c r="BK254" s="4">
        <v>0.24299999999999999</v>
      </c>
      <c r="BL254" s="4">
        <v>15.961</v>
      </c>
      <c r="BM254" s="4">
        <v>7.0300000000000001E-2</v>
      </c>
      <c r="BQ254" s="4">
        <v>535.84900000000005</v>
      </c>
      <c r="BR254" s="4">
        <v>0.20944099999999999</v>
      </c>
      <c r="BS254" s="4">
        <v>-5</v>
      </c>
      <c r="BT254" s="4">
        <v>0.36959399999999998</v>
      </c>
      <c r="BU254" s="4">
        <v>5.1182040000000004</v>
      </c>
      <c r="BV254" s="4">
        <v>7.4658069999999999</v>
      </c>
    </row>
    <row r="255" spans="1:74" x14ac:dyDescent="0.25">
      <c r="A255" s="2">
        <v>42068</v>
      </c>
      <c r="B255" s="3">
        <v>1.3328703703703702E-2</v>
      </c>
      <c r="C255" s="4">
        <v>13.61</v>
      </c>
      <c r="D255" s="4">
        <v>1.2999999999999999E-3</v>
      </c>
      <c r="E255" s="4">
        <v>13.415463000000001</v>
      </c>
      <c r="F255" s="4">
        <v>893.3</v>
      </c>
      <c r="G255" s="4">
        <v>14.2</v>
      </c>
      <c r="H255" s="4">
        <v>0</v>
      </c>
      <c r="J255" s="4">
        <v>3.25</v>
      </c>
      <c r="K255" s="4">
        <v>0.88480000000000003</v>
      </c>
      <c r="L255" s="4">
        <v>12.042199999999999</v>
      </c>
      <c r="M255" s="4">
        <v>1.1999999999999999E-3</v>
      </c>
      <c r="N255" s="4">
        <v>790.40089999999998</v>
      </c>
      <c r="O255" s="4">
        <v>12.564</v>
      </c>
      <c r="P255" s="4">
        <v>803</v>
      </c>
      <c r="Q255" s="4">
        <v>596.26639999999998</v>
      </c>
      <c r="R255" s="4">
        <v>9.4780999999999995</v>
      </c>
      <c r="S255" s="4">
        <v>605.70000000000005</v>
      </c>
      <c r="T255" s="4">
        <v>0</v>
      </c>
      <c r="W255" s="4">
        <v>0</v>
      </c>
      <c r="X255" s="4">
        <v>2.8799000000000001</v>
      </c>
      <c r="Y255" s="4">
        <v>12.2</v>
      </c>
      <c r="Z255" s="4">
        <v>878</v>
      </c>
      <c r="AA255" s="4">
        <v>913</v>
      </c>
      <c r="AB255" s="4">
        <v>847</v>
      </c>
      <c r="AC255" s="4">
        <v>58</v>
      </c>
      <c r="AD255" s="4">
        <v>5.73</v>
      </c>
      <c r="AE255" s="4">
        <v>0.13</v>
      </c>
      <c r="AF255" s="4">
        <v>990</v>
      </c>
      <c r="AG255" s="4">
        <v>-13</v>
      </c>
      <c r="AH255" s="4">
        <v>17</v>
      </c>
      <c r="AI255" s="4">
        <v>30</v>
      </c>
      <c r="AJ255" s="4">
        <v>191</v>
      </c>
      <c r="AK255" s="4">
        <v>140</v>
      </c>
      <c r="AL255" s="4">
        <v>3.2</v>
      </c>
      <c r="AM255" s="4">
        <v>195</v>
      </c>
      <c r="AN255" s="4" t="s">
        <v>155</v>
      </c>
      <c r="AO255" s="4">
        <v>2</v>
      </c>
      <c r="AP255" s="5">
        <v>0.67993055555555559</v>
      </c>
      <c r="AQ255" s="4">
        <v>47.164273000000001</v>
      </c>
      <c r="AR255" s="4">
        <v>-88.485623000000004</v>
      </c>
      <c r="AS255" s="4">
        <v>320.3</v>
      </c>
      <c r="AT255" s="4">
        <v>44.8</v>
      </c>
      <c r="AU255" s="4">
        <v>12</v>
      </c>
      <c r="AV255" s="4">
        <v>11</v>
      </c>
      <c r="AW255" s="4" t="s">
        <v>226</v>
      </c>
      <c r="AX255" s="4">
        <v>0.89580000000000004</v>
      </c>
      <c r="AY255" s="4">
        <v>1.2</v>
      </c>
      <c r="AZ255" s="4">
        <v>1.6</v>
      </c>
      <c r="BA255" s="4">
        <v>14.023</v>
      </c>
      <c r="BB255" s="4">
        <v>15.57</v>
      </c>
      <c r="BC255" s="4">
        <v>1.1100000000000001</v>
      </c>
      <c r="BD255" s="4">
        <v>13.021000000000001</v>
      </c>
      <c r="BE255" s="4">
        <v>3033.2049999999999</v>
      </c>
      <c r="BF255" s="4">
        <v>0.19</v>
      </c>
      <c r="BG255" s="4">
        <v>20.849</v>
      </c>
      <c r="BH255" s="4">
        <v>0.33100000000000002</v>
      </c>
      <c r="BI255" s="4">
        <v>21.18</v>
      </c>
      <c r="BJ255" s="4">
        <v>15.728</v>
      </c>
      <c r="BK255" s="4">
        <v>0.25</v>
      </c>
      <c r="BL255" s="4">
        <v>15.978</v>
      </c>
      <c r="BM255" s="4">
        <v>0</v>
      </c>
      <c r="BQ255" s="4">
        <v>527.44100000000003</v>
      </c>
      <c r="BR255" s="4">
        <v>0.15532299999999999</v>
      </c>
      <c r="BS255" s="4">
        <v>-5</v>
      </c>
      <c r="BT255" s="4">
        <v>0.36719299999999999</v>
      </c>
      <c r="BU255" s="4">
        <v>3.7956979999999998</v>
      </c>
      <c r="BV255" s="4">
        <v>7.4172950000000002</v>
      </c>
    </row>
    <row r="256" spans="1:74" x14ac:dyDescent="0.25">
      <c r="A256" s="2">
        <v>42068</v>
      </c>
      <c r="B256" s="3">
        <v>1.3340277777777777E-2</v>
      </c>
      <c r="C256" s="4">
        <v>12.759</v>
      </c>
      <c r="D256" s="4">
        <v>-2.9999999999999997E-4</v>
      </c>
      <c r="E256" s="4">
        <v>-2.8663449999999999</v>
      </c>
      <c r="F256" s="4">
        <v>853.7</v>
      </c>
      <c r="G256" s="4">
        <v>18</v>
      </c>
      <c r="H256" s="4">
        <v>-5.8</v>
      </c>
      <c r="J256" s="4">
        <v>2.91</v>
      </c>
      <c r="K256" s="4">
        <v>0.89139999999999997</v>
      </c>
      <c r="L256" s="4">
        <v>11.373699999999999</v>
      </c>
      <c r="M256" s="4">
        <v>0</v>
      </c>
      <c r="N256" s="4">
        <v>760.99480000000005</v>
      </c>
      <c r="O256" s="4">
        <v>16.045300000000001</v>
      </c>
      <c r="P256" s="4">
        <v>777</v>
      </c>
      <c r="Q256" s="4">
        <v>574.08299999999997</v>
      </c>
      <c r="R256" s="4">
        <v>12.1044</v>
      </c>
      <c r="S256" s="4">
        <v>586.20000000000005</v>
      </c>
      <c r="T256" s="4">
        <v>0</v>
      </c>
      <c r="W256" s="4">
        <v>0</v>
      </c>
      <c r="X256" s="4">
        <v>2.5922999999999998</v>
      </c>
      <c r="Y256" s="4">
        <v>12.1</v>
      </c>
      <c r="Z256" s="4">
        <v>880</v>
      </c>
      <c r="AA256" s="4">
        <v>912</v>
      </c>
      <c r="AB256" s="4">
        <v>849</v>
      </c>
      <c r="AC256" s="4">
        <v>58</v>
      </c>
      <c r="AD256" s="4">
        <v>5.73</v>
      </c>
      <c r="AE256" s="4">
        <v>0.13</v>
      </c>
      <c r="AF256" s="4">
        <v>990</v>
      </c>
      <c r="AG256" s="4">
        <v>-13</v>
      </c>
      <c r="AH256" s="4">
        <v>17</v>
      </c>
      <c r="AI256" s="4">
        <v>30</v>
      </c>
      <c r="AJ256" s="4">
        <v>190.8</v>
      </c>
      <c r="AK256" s="4">
        <v>139.80000000000001</v>
      </c>
      <c r="AL256" s="4">
        <v>3</v>
      </c>
      <c r="AM256" s="4">
        <v>195</v>
      </c>
      <c r="AN256" s="4" t="s">
        <v>155</v>
      </c>
      <c r="AO256" s="4">
        <v>2</v>
      </c>
      <c r="AP256" s="5">
        <v>0.67994212962962963</v>
      </c>
      <c r="AQ256" s="4">
        <v>47.164344999999997</v>
      </c>
      <c r="AR256" s="4">
        <v>-88.485844</v>
      </c>
      <c r="AS256" s="4">
        <v>320.39999999999998</v>
      </c>
      <c r="AT256" s="4">
        <v>40.9</v>
      </c>
      <c r="AU256" s="4">
        <v>12</v>
      </c>
      <c r="AV256" s="4">
        <v>11</v>
      </c>
      <c r="AW256" s="4" t="s">
        <v>226</v>
      </c>
      <c r="AX256" s="4">
        <v>0.9</v>
      </c>
      <c r="AY256" s="4">
        <v>1.2</v>
      </c>
      <c r="AZ256" s="4">
        <v>1.6</v>
      </c>
      <c r="BA256" s="4">
        <v>14.023</v>
      </c>
      <c r="BB256" s="4">
        <v>16.55</v>
      </c>
      <c r="BC256" s="4">
        <v>1.18</v>
      </c>
      <c r="BD256" s="4">
        <v>12.182</v>
      </c>
      <c r="BE256" s="4">
        <v>3034.0990000000002</v>
      </c>
      <c r="BF256" s="4">
        <v>0</v>
      </c>
      <c r="BG256" s="4">
        <v>21.259</v>
      </c>
      <c r="BH256" s="4">
        <v>0.44800000000000001</v>
      </c>
      <c r="BI256" s="4">
        <v>21.707000000000001</v>
      </c>
      <c r="BJ256" s="4">
        <v>16.038</v>
      </c>
      <c r="BK256" s="4">
        <v>0.33800000000000002</v>
      </c>
      <c r="BL256" s="4">
        <v>16.376000000000001</v>
      </c>
      <c r="BM256" s="4">
        <v>0</v>
      </c>
      <c r="BQ256" s="4">
        <v>502.82499999999999</v>
      </c>
      <c r="BR256" s="4">
        <v>0.128028</v>
      </c>
      <c r="BS256" s="4">
        <v>-5</v>
      </c>
      <c r="BT256" s="4">
        <v>0.36319699999999999</v>
      </c>
      <c r="BU256" s="4">
        <v>3.1286839999999998</v>
      </c>
      <c r="BV256" s="4">
        <v>7.3365749999999998</v>
      </c>
    </row>
    <row r="257" spans="1:74" x14ac:dyDescent="0.25">
      <c r="A257" s="2">
        <v>42068</v>
      </c>
      <c r="B257" s="3">
        <v>1.3351851851851851E-2</v>
      </c>
      <c r="C257" s="4">
        <v>11.824</v>
      </c>
      <c r="D257" s="4">
        <v>4.0000000000000002E-4</v>
      </c>
      <c r="E257" s="4">
        <v>4.3680139999999996</v>
      </c>
      <c r="F257" s="4">
        <v>789.7</v>
      </c>
      <c r="G257" s="4">
        <v>21.7</v>
      </c>
      <c r="H257" s="4">
        <v>-9.6999999999999993</v>
      </c>
      <c r="J257" s="4">
        <v>2.56</v>
      </c>
      <c r="K257" s="4">
        <v>0.89880000000000004</v>
      </c>
      <c r="L257" s="4">
        <v>10.627700000000001</v>
      </c>
      <c r="M257" s="4">
        <v>4.0000000000000002E-4</v>
      </c>
      <c r="N257" s="4">
        <v>709.80050000000006</v>
      </c>
      <c r="O257" s="4">
        <v>19.464400000000001</v>
      </c>
      <c r="P257" s="4">
        <v>729.3</v>
      </c>
      <c r="Q257" s="4">
        <v>535.46489999999994</v>
      </c>
      <c r="R257" s="4">
        <v>14.6837</v>
      </c>
      <c r="S257" s="4">
        <v>550.1</v>
      </c>
      <c r="T257" s="4">
        <v>0</v>
      </c>
      <c r="W257" s="4">
        <v>0</v>
      </c>
      <c r="X257" s="4">
        <v>2.2965</v>
      </c>
      <c r="Y257" s="4">
        <v>12</v>
      </c>
      <c r="Z257" s="4">
        <v>884</v>
      </c>
      <c r="AA257" s="4">
        <v>916</v>
      </c>
      <c r="AB257" s="4">
        <v>853</v>
      </c>
      <c r="AC257" s="4">
        <v>58</v>
      </c>
      <c r="AD257" s="4">
        <v>5.73</v>
      </c>
      <c r="AE257" s="4">
        <v>0.13</v>
      </c>
      <c r="AF257" s="4">
        <v>990</v>
      </c>
      <c r="AG257" s="4">
        <v>-13</v>
      </c>
      <c r="AH257" s="4">
        <v>17</v>
      </c>
      <c r="AI257" s="4">
        <v>30.2</v>
      </c>
      <c r="AJ257" s="4">
        <v>190</v>
      </c>
      <c r="AK257" s="4">
        <v>139</v>
      </c>
      <c r="AL257" s="4">
        <v>2.9</v>
      </c>
      <c r="AM257" s="4">
        <v>195</v>
      </c>
      <c r="AN257" s="4" t="s">
        <v>155</v>
      </c>
      <c r="AO257" s="4">
        <v>2</v>
      </c>
      <c r="AP257" s="5">
        <v>0.67995370370370367</v>
      </c>
      <c r="AQ257" s="4">
        <v>47.164347999999997</v>
      </c>
      <c r="AR257" s="4">
        <v>-88.485853000000006</v>
      </c>
      <c r="AS257" s="4">
        <v>320.39999999999998</v>
      </c>
      <c r="AT257" s="4">
        <v>36.9</v>
      </c>
      <c r="AU257" s="4">
        <v>12</v>
      </c>
      <c r="AV257" s="4">
        <v>11</v>
      </c>
      <c r="AW257" s="4" t="s">
        <v>226</v>
      </c>
      <c r="AX257" s="4">
        <v>0.9</v>
      </c>
      <c r="AY257" s="4">
        <v>1.2</v>
      </c>
      <c r="AZ257" s="4">
        <v>1.6</v>
      </c>
      <c r="BA257" s="4">
        <v>14.023</v>
      </c>
      <c r="BB257" s="4">
        <v>17.78</v>
      </c>
      <c r="BC257" s="4">
        <v>1.27</v>
      </c>
      <c r="BD257" s="4">
        <v>11.259</v>
      </c>
      <c r="BE257" s="4">
        <v>3034.7370000000001</v>
      </c>
      <c r="BF257" s="4">
        <v>7.0999999999999994E-2</v>
      </c>
      <c r="BG257" s="4">
        <v>21.225000000000001</v>
      </c>
      <c r="BH257" s="4">
        <v>0.58199999999999996</v>
      </c>
      <c r="BI257" s="4">
        <v>21.806999999999999</v>
      </c>
      <c r="BJ257" s="4">
        <v>16.012</v>
      </c>
      <c r="BK257" s="4">
        <v>0.439</v>
      </c>
      <c r="BL257" s="4">
        <v>16.451000000000001</v>
      </c>
      <c r="BM257" s="4">
        <v>0</v>
      </c>
      <c r="BQ257" s="4">
        <v>476.81599999999997</v>
      </c>
      <c r="BR257" s="4">
        <v>0.1598</v>
      </c>
      <c r="BS257" s="4">
        <v>-5</v>
      </c>
      <c r="BT257" s="4">
        <v>0.36</v>
      </c>
      <c r="BU257" s="4">
        <v>3.9051119999999999</v>
      </c>
      <c r="BV257" s="4">
        <v>7.2720000000000002</v>
      </c>
    </row>
    <row r="258" spans="1:74" x14ac:dyDescent="0.25">
      <c r="A258" s="2">
        <v>42068</v>
      </c>
      <c r="B258" s="3">
        <v>1.3363425925925924E-2</v>
      </c>
      <c r="C258" s="4">
        <v>11.686</v>
      </c>
      <c r="D258" s="4">
        <v>2.3E-3</v>
      </c>
      <c r="E258" s="4">
        <v>23.185124999999999</v>
      </c>
      <c r="F258" s="4">
        <v>719.1</v>
      </c>
      <c r="G258" s="4">
        <v>23.6</v>
      </c>
      <c r="H258" s="4">
        <v>5.6</v>
      </c>
      <c r="J258" s="4">
        <v>2.4</v>
      </c>
      <c r="K258" s="4">
        <v>0.89990000000000003</v>
      </c>
      <c r="L258" s="4">
        <v>10.5154</v>
      </c>
      <c r="M258" s="4">
        <v>2.0999999999999999E-3</v>
      </c>
      <c r="N258" s="4">
        <v>647.05539999999996</v>
      </c>
      <c r="O258" s="4">
        <v>21.218800000000002</v>
      </c>
      <c r="P258" s="4">
        <v>668.3</v>
      </c>
      <c r="Q258" s="4">
        <v>488.13679999999999</v>
      </c>
      <c r="R258" s="4">
        <v>16.007400000000001</v>
      </c>
      <c r="S258" s="4">
        <v>504.1</v>
      </c>
      <c r="T258" s="4">
        <v>5.5766</v>
      </c>
      <c r="W258" s="4">
        <v>0</v>
      </c>
      <c r="X258" s="4">
        <v>2.1597</v>
      </c>
      <c r="Y258" s="4">
        <v>11.9</v>
      </c>
      <c r="Z258" s="4">
        <v>887</v>
      </c>
      <c r="AA258" s="4">
        <v>919</v>
      </c>
      <c r="AB258" s="4">
        <v>856</v>
      </c>
      <c r="AC258" s="4">
        <v>58</v>
      </c>
      <c r="AD258" s="4">
        <v>5.73</v>
      </c>
      <c r="AE258" s="4">
        <v>0.13</v>
      </c>
      <c r="AF258" s="4">
        <v>989</v>
      </c>
      <c r="AG258" s="4">
        <v>-13</v>
      </c>
      <c r="AH258" s="4">
        <v>17</v>
      </c>
      <c r="AI258" s="4">
        <v>31</v>
      </c>
      <c r="AJ258" s="4">
        <v>190</v>
      </c>
      <c r="AK258" s="4">
        <v>139</v>
      </c>
      <c r="AL258" s="4">
        <v>2.8</v>
      </c>
      <c r="AM258" s="4">
        <v>195</v>
      </c>
      <c r="AN258" s="4" t="s">
        <v>155</v>
      </c>
      <c r="AO258" s="4">
        <v>2</v>
      </c>
      <c r="AP258" s="5">
        <v>0.67995370370370367</v>
      </c>
      <c r="AQ258" s="4">
        <v>47.164408999999999</v>
      </c>
      <c r="AR258" s="4">
        <v>-88.486041999999998</v>
      </c>
      <c r="AS258" s="4">
        <v>320.7</v>
      </c>
      <c r="AT258" s="4">
        <v>36.700000000000003</v>
      </c>
      <c r="AU258" s="4">
        <v>12</v>
      </c>
      <c r="AV258" s="4">
        <v>11</v>
      </c>
      <c r="AW258" s="4" t="s">
        <v>226</v>
      </c>
      <c r="AX258" s="4">
        <v>0.70840000000000003</v>
      </c>
      <c r="AY258" s="4">
        <v>1.0084</v>
      </c>
      <c r="AZ258" s="4">
        <v>1.3126</v>
      </c>
      <c r="BA258" s="4">
        <v>14.023</v>
      </c>
      <c r="BB258" s="4">
        <v>17.98</v>
      </c>
      <c r="BC258" s="4">
        <v>1.28</v>
      </c>
      <c r="BD258" s="4">
        <v>11.128</v>
      </c>
      <c r="BE258" s="4">
        <v>3034.2060000000001</v>
      </c>
      <c r="BF258" s="4">
        <v>0.38300000000000001</v>
      </c>
      <c r="BG258" s="4">
        <v>19.552</v>
      </c>
      <c r="BH258" s="4">
        <v>0.64100000000000001</v>
      </c>
      <c r="BI258" s="4">
        <v>20.193000000000001</v>
      </c>
      <c r="BJ258" s="4">
        <v>14.75</v>
      </c>
      <c r="BK258" s="4">
        <v>0.48399999999999999</v>
      </c>
      <c r="BL258" s="4">
        <v>15.234</v>
      </c>
      <c r="BM258" s="4">
        <v>5.3199999999999997E-2</v>
      </c>
      <c r="BQ258" s="4">
        <v>453.11200000000002</v>
      </c>
      <c r="BR258" s="4">
        <v>0.1744</v>
      </c>
      <c r="BS258" s="4">
        <v>-5</v>
      </c>
      <c r="BT258" s="4">
        <v>0.36</v>
      </c>
      <c r="BU258" s="4">
        <v>4.2618999999999998</v>
      </c>
      <c r="BV258" s="4">
        <v>7.2720000000000002</v>
      </c>
    </row>
    <row r="259" spans="1:74" x14ac:dyDescent="0.25">
      <c r="A259" s="2">
        <v>42068</v>
      </c>
      <c r="B259" s="3">
        <v>1.3375E-2</v>
      </c>
      <c r="C259" s="4">
        <v>12.157999999999999</v>
      </c>
      <c r="D259" s="4">
        <v>2.8999999999999998E-3</v>
      </c>
      <c r="E259" s="4">
        <v>28.656972</v>
      </c>
      <c r="F259" s="4">
        <v>635.79999999999995</v>
      </c>
      <c r="G259" s="4">
        <v>30.8</v>
      </c>
      <c r="H259" s="4">
        <v>-5.6</v>
      </c>
      <c r="J259" s="4">
        <v>2.2999999999999998</v>
      </c>
      <c r="K259" s="4">
        <v>0.89610000000000001</v>
      </c>
      <c r="L259" s="4">
        <v>10.8956</v>
      </c>
      <c r="M259" s="4">
        <v>2.5999999999999999E-3</v>
      </c>
      <c r="N259" s="4">
        <v>569.80899999999997</v>
      </c>
      <c r="O259" s="4">
        <v>27.581299999999999</v>
      </c>
      <c r="P259" s="4">
        <v>597.4</v>
      </c>
      <c r="Q259" s="4">
        <v>429.8553</v>
      </c>
      <c r="R259" s="4">
        <v>20.806899999999999</v>
      </c>
      <c r="S259" s="4">
        <v>450.7</v>
      </c>
      <c r="T259" s="4">
        <v>0</v>
      </c>
      <c r="W259" s="4">
        <v>0</v>
      </c>
      <c r="X259" s="4">
        <v>2.0611000000000002</v>
      </c>
      <c r="Y259" s="4">
        <v>11.9</v>
      </c>
      <c r="Z259" s="4">
        <v>889</v>
      </c>
      <c r="AA259" s="4">
        <v>925</v>
      </c>
      <c r="AB259" s="4">
        <v>860</v>
      </c>
      <c r="AC259" s="4">
        <v>58</v>
      </c>
      <c r="AD259" s="4">
        <v>5.73</v>
      </c>
      <c r="AE259" s="4">
        <v>0.13</v>
      </c>
      <c r="AF259" s="4">
        <v>990</v>
      </c>
      <c r="AG259" s="4">
        <v>-13</v>
      </c>
      <c r="AH259" s="4">
        <v>17</v>
      </c>
      <c r="AI259" s="4">
        <v>31</v>
      </c>
      <c r="AJ259" s="4">
        <v>190</v>
      </c>
      <c r="AK259" s="4">
        <v>138.80000000000001</v>
      </c>
      <c r="AL259" s="4">
        <v>3</v>
      </c>
      <c r="AM259" s="4">
        <v>195</v>
      </c>
      <c r="AN259" s="4" t="s">
        <v>155</v>
      </c>
      <c r="AO259" s="4">
        <v>2</v>
      </c>
      <c r="AP259" s="5">
        <v>0.67996527777777782</v>
      </c>
      <c r="AQ259" s="4">
        <v>47.164563000000001</v>
      </c>
      <c r="AR259" s="4">
        <v>-88.486277999999999</v>
      </c>
      <c r="AS259" s="4">
        <v>320.3</v>
      </c>
      <c r="AT259" s="4">
        <v>28.6</v>
      </c>
      <c r="AU259" s="4">
        <v>12</v>
      </c>
      <c r="AV259" s="4">
        <v>12</v>
      </c>
      <c r="AW259" s="4" t="s">
        <v>225</v>
      </c>
      <c r="AX259" s="4">
        <v>0.79579999999999995</v>
      </c>
      <c r="AY259" s="4">
        <v>1.0958000000000001</v>
      </c>
      <c r="AZ259" s="4">
        <v>1.3957999999999999</v>
      </c>
      <c r="BA259" s="4">
        <v>14.023</v>
      </c>
      <c r="BB259" s="4">
        <v>17.32</v>
      </c>
      <c r="BC259" s="4">
        <v>1.23</v>
      </c>
      <c r="BD259" s="4">
        <v>11.59</v>
      </c>
      <c r="BE259" s="4">
        <v>3033.85</v>
      </c>
      <c r="BF259" s="4">
        <v>0.45500000000000002</v>
      </c>
      <c r="BG259" s="4">
        <v>16.614999999999998</v>
      </c>
      <c r="BH259" s="4">
        <v>0.80400000000000005</v>
      </c>
      <c r="BI259" s="4">
        <v>17.420000000000002</v>
      </c>
      <c r="BJ259" s="4">
        <v>12.534000000000001</v>
      </c>
      <c r="BK259" s="4">
        <v>0.60699999999999998</v>
      </c>
      <c r="BL259" s="4">
        <v>13.141</v>
      </c>
      <c r="BM259" s="4">
        <v>0</v>
      </c>
      <c r="BQ259" s="4">
        <v>417.29599999999999</v>
      </c>
      <c r="BR259" s="4">
        <v>0.177395</v>
      </c>
      <c r="BS259" s="4">
        <v>-5</v>
      </c>
      <c r="BT259" s="4">
        <v>0.35959999999999998</v>
      </c>
      <c r="BU259" s="4">
        <v>4.3350809999999997</v>
      </c>
      <c r="BV259" s="4">
        <v>7.2639279999999999</v>
      </c>
    </row>
    <row r="260" spans="1:74" x14ac:dyDescent="0.25">
      <c r="A260" s="2">
        <v>42068</v>
      </c>
      <c r="B260" s="3">
        <v>1.3386574074074073E-2</v>
      </c>
      <c r="C260" s="4">
        <v>12.891999999999999</v>
      </c>
      <c r="D260" s="4">
        <v>2E-3</v>
      </c>
      <c r="E260" s="4">
        <v>20.102651999999999</v>
      </c>
      <c r="F260" s="4">
        <v>592.29999999999995</v>
      </c>
      <c r="G260" s="4">
        <v>21.8</v>
      </c>
      <c r="H260" s="4">
        <v>-8.5</v>
      </c>
      <c r="J260" s="4">
        <v>2.59</v>
      </c>
      <c r="K260" s="4">
        <v>0.89029999999999998</v>
      </c>
      <c r="L260" s="4">
        <v>11.477399999999999</v>
      </c>
      <c r="M260" s="4">
        <v>1.8E-3</v>
      </c>
      <c r="N260" s="4">
        <v>527.34450000000004</v>
      </c>
      <c r="O260" s="4">
        <v>19.3659</v>
      </c>
      <c r="P260" s="4">
        <v>546.70000000000005</v>
      </c>
      <c r="Q260" s="4">
        <v>397.82069999999999</v>
      </c>
      <c r="R260" s="4">
        <v>14.609299999999999</v>
      </c>
      <c r="S260" s="4">
        <v>412.4</v>
      </c>
      <c r="T260" s="4">
        <v>0</v>
      </c>
      <c r="W260" s="4">
        <v>0</v>
      </c>
      <c r="X260" s="4">
        <v>2.3094999999999999</v>
      </c>
      <c r="Y260" s="4">
        <v>11.8</v>
      </c>
      <c r="Z260" s="4">
        <v>887</v>
      </c>
      <c r="AA260" s="4">
        <v>923</v>
      </c>
      <c r="AB260" s="4">
        <v>857</v>
      </c>
      <c r="AC260" s="4">
        <v>58</v>
      </c>
      <c r="AD260" s="4">
        <v>5.73</v>
      </c>
      <c r="AE260" s="4">
        <v>0.13</v>
      </c>
      <c r="AF260" s="4">
        <v>990</v>
      </c>
      <c r="AG260" s="4">
        <v>-13</v>
      </c>
      <c r="AH260" s="4">
        <v>17</v>
      </c>
      <c r="AI260" s="4">
        <v>31</v>
      </c>
      <c r="AJ260" s="4">
        <v>190</v>
      </c>
      <c r="AK260" s="4">
        <v>138</v>
      </c>
      <c r="AL260" s="4">
        <v>2.8</v>
      </c>
      <c r="AM260" s="4">
        <v>195</v>
      </c>
      <c r="AN260" s="4" t="s">
        <v>155</v>
      </c>
      <c r="AO260" s="4">
        <v>2</v>
      </c>
      <c r="AP260" s="5">
        <v>0.6799884259259259</v>
      </c>
      <c r="AQ260" s="4">
        <v>47.164582000000003</v>
      </c>
      <c r="AR260" s="4">
        <v>-88.48648</v>
      </c>
      <c r="AS260" s="4">
        <v>320.10000000000002</v>
      </c>
      <c r="AT260" s="4">
        <v>32.799999999999997</v>
      </c>
      <c r="AU260" s="4">
        <v>12</v>
      </c>
      <c r="AV260" s="4">
        <v>12</v>
      </c>
      <c r="AW260" s="4" t="s">
        <v>225</v>
      </c>
      <c r="AX260" s="4">
        <v>0.8</v>
      </c>
      <c r="AY260" s="4">
        <v>1.1000000000000001</v>
      </c>
      <c r="AZ260" s="4">
        <v>1.4</v>
      </c>
      <c r="BA260" s="4">
        <v>14.023</v>
      </c>
      <c r="BB260" s="4">
        <v>16.39</v>
      </c>
      <c r="BC260" s="4">
        <v>1.17</v>
      </c>
      <c r="BD260" s="4">
        <v>12.321</v>
      </c>
      <c r="BE260" s="4">
        <v>3033.527</v>
      </c>
      <c r="BF260" s="4">
        <v>0.30099999999999999</v>
      </c>
      <c r="BG260" s="4">
        <v>14.596</v>
      </c>
      <c r="BH260" s="4">
        <v>0.53600000000000003</v>
      </c>
      <c r="BI260" s="4">
        <v>15.132</v>
      </c>
      <c r="BJ260" s="4">
        <v>11.010999999999999</v>
      </c>
      <c r="BK260" s="4">
        <v>0.40400000000000003</v>
      </c>
      <c r="BL260" s="4">
        <v>11.414999999999999</v>
      </c>
      <c r="BM260" s="4">
        <v>0</v>
      </c>
      <c r="BQ260" s="4">
        <v>443.83800000000002</v>
      </c>
      <c r="BR260" s="4">
        <v>0.190443</v>
      </c>
      <c r="BS260" s="4">
        <v>-5</v>
      </c>
      <c r="BT260" s="4">
        <v>0.35839799999999999</v>
      </c>
      <c r="BU260" s="4">
        <v>4.65395</v>
      </c>
      <c r="BV260" s="4">
        <v>7.2396399999999996</v>
      </c>
    </row>
    <row r="261" spans="1:74" x14ac:dyDescent="0.25">
      <c r="A261" s="2">
        <v>42068</v>
      </c>
      <c r="B261" s="3">
        <v>1.3398148148148147E-2</v>
      </c>
      <c r="C261" s="4">
        <v>13.087</v>
      </c>
      <c r="D261" s="4">
        <v>2.9999999999999997E-4</v>
      </c>
      <c r="E261" s="4">
        <v>3.3949579999999999</v>
      </c>
      <c r="F261" s="4">
        <v>605.9</v>
      </c>
      <c r="G261" s="4">
        <v>19</v>
      </c>
      <c r="H261" s="4">
        <v>-6</v>
      </c>
      <c r="J261" s="4">
        <v>2.94</v>
      </c>
      <c r="K261" s="4">
        <v>0.88880000000000003</v>
      </c>
      <c r="L261" s="4">
        <v>11.6318</v>
      </c>
      <c r="M261" s="4">
        <v>2.9999999999999997E-4</v>
      </c>
      <c r="N261" s="4">
        <v>538.49940000000004</v>
      </c>
      <c r="O261" s="4">
        <v>16.9069</v>
      </c>
      <c r="P261" s="4">
        <v>555.4</v>
      </c>
      <c r="Q261" s="4">
        <v>406.23579999999998</v>
      </c>
      <c r="R261" s="4">
        <v>12.754300000000001</v>
      </c>
      <c r="S261" s="4">
        <v>419</v>
      </c>
      <c r="T261" s="4">
        <v>0</v>
      </c>
      <c r="W261" s="4">
        <v>0</v>
      </c>
      <c r="X261" s="4">
        <v>2.6168</v>
      </c>
      <c r="Y261" s="4">
        <v>11.9</v>
      </c>
      <c r="Z261" s="4">
        <v>884</v>
      </c>
      <c r="AA261" s="4">
        <v>917</v>
      </c>
      <c r="AB261" s="4">
        <v>852</v>
      </c>
      <c r="AC261" s="4">
        <v>58</v>
      </c>
      <c r="AD261" s="4">
        <v>5.73</v>
      </c>
      <c r="AE261" s="4">
        <v>0.13</v>
      </c>
      <c r="AF261" s="4">
        <v>990</v>
      </c>
      <c r="AG261" s="4">
        <v>-13</v>
      </c>
      <c r="AH261" s="4">
        <v>17</v>
      </c>
      <c r="AI261" s="4">
        <v>31</v>
      </c>
      <c r="AJ261" s="4">
        <v>190</v>
      </c>
      <c r="AK261" s="4">
        <v>138</v>
      </c>
      <c r="AL261" s="4">
        <v>2.9</v>
      </c>
      <c r="AM261" s="4">
        <v>195</v>
      </c>
      <c r="AN261" s="4" t="s">
        <v>155</v>
      </c>
      <c r="AO261" s="4">
        <v>2</v>
      </c>
      <c r="AP261" s="5">
        <v>0.68</v>
      </c>
      <c r="AQ261" s="4">
        <v>47.164574999999999</v>
      </c>
      <c r="AR261" s="4">
        <v>-88.486686000000006</v>
      </c>
      <c r="AS261" s="4">
        <v>319.89999999999998</v>
      </c>
      <c r="AT261" s="4">
        <v>33.9</v>
      </c>
      <c r="AU261" s="4">
        <v>12</v>
      </c>
      <c r="AV261" s="4">
        <v>12</v>
      </c>
      <c r="AW261" s="4" t="s">
        <v>225</v>
      </c>
      <c r="AX261" s="4">
        <v>0.8</v>
      </c>
      <c r="AY261" s="4">
        <v>1.1000000000000001</v>
      </c>
      <c r="AZ261" s="4">
        <v>1.4</v>
      </c>
      <c r="BA261" s="4">
        <v>14.023</v>
      </c>
      <c r="BB261" s="4">
        <v>16.16</v>
      </c>
      <c r="BC261" s="4">
        <v>1.1499999999999999</v>
      </c>
      <c r="BD261" s="4">
        <v>12.51</v>
      </c>
      <c r="BE261" s="4">
        <v>3033.7829999999999</v>
      </c>
      <c r="BF261" s="4">
        <v>0.05</v>
      </c>
      <c r="BG261" s="4">
        <v>14.708</v>
      </c>
      <c r="BH261" s="4">
        <v>0.46200000000000002</v>
      </c>
      <c r="BI261" s="4">
        <v>15.17</v>
      </c>
      <c r="BJ261" s="4">
        <v>11.096</v>
      </c>
      <c r="BK261" s="4">
        <v>0.34799999999999998</v>
      </c>
      <c r="BL261" s="4">
        <v>11.444000000000001</v>
      </c>
      <c r="BM261" s="4">
        <v>0</v>
      </c>
      <c r="BQ261" s="4">
        <v>496.26</v>
      </c>
      <c r="BR261" s="4">
        <v>0.15062700000000001</v>
      </c>
      <c r="BS261" s="4">
        <v>-5</v>
      </c>
      <c r="BT261" s="4">
        <v>0.35980099999999998</v>
      </c>
      <c r="BU261" s="4">
        <v>3.6809470000000002</v>
      </c>
      <c r="BV261" s="4">
        <v>7.2679799999999997</v>
      </c>
    </row>
    <row r="262" spans="1:74" x14ac:dyDescent="0.25">
      <c r="A262" s="2">
        <v>42068</v>
      </c>
      <c r="B262" s="3">
        <v>1.340972222222222E-2</v>
      </c>
      <c r="C262" s="4">
        <v>12.913</v>
      </c>
      <c r="D262" s="4">
        <v>5.9999999999999995E-4</v>
      </c>
      <c r="E262" s="4">
        <v>6.4251209999999999</v>
      </c>
      <c r="F262" s="4">
        <v>672.4</v>
      </c>
      <c r="G262" s="4">
        <v>19</v>
      </c>
      <c r="H262" s="4">
        <v>-20</v>
      </c>
      <c r="J262" s="4">
        <v>3</v>
      </c>
      <c r="K262" s="4">
        <v>0.89019999999999999</v>
      </c>
      <c r="L262" s="4">
        <v>11.494899999999999</v>
      </c>
      <c r="M262" s="4">
        <v>5.9999999999999995E-4</v>
      </c>
      <c r="N262" s="4">
        <v>598.54909999999995</v>
      </c>
      <c r="O262" s="4">
        <v>16.9132</v>
      </c>
      <c r="P262" s="4">
        <v>615.5</v>
      </c>
      <c r="Q262" s="4">
        <v>451.53640000000001</v>
      </c>
      <c r="R262" s="4">
        <v>12.7591</v>
      </c>
      <c r="S262" s="4">
        <v>464.3</v>
      </c>
      <c r="T262" s="4">
        <v>0</v>
      </c>
      <c r="W262" s="4">
        <v>0</v>
      </c>
      <c r="X262" s="4">
        <v>2.6705000000000001</v>
      </c>
      <c r="Y262" s="4">
        <v>11.9</v>
      </c>
      <c r="Z262" s="4">
        <v>883</v>
      </c>
      <c r="AA262" s="4">
        <v>916</v>
      </c>
      <c r="AB262" s="4">
        <v>851</v>
      </c>
      <c r="AC262" s="4">
        <v>58</v>
      </c>
      <c r="AD262" s="4">
        <v>5.73</v>
      </c>
      <c r="AE262" s="4">
        <v>0.13</v>
      </c>
      <c r="AF262" s="4">
        <v>990</v>
      </c>
      <c r="AG262" s="4">
        <v>-13</v>
      </c>
      <c r="AH262" s="4">
        <v>17</v>
      </c>
      <c r="AI262" s="4">
        <v>31</v>
      </c>
      <c r="AJ262" s="4">
        <v>190</v>
      </c>
      <c r="AK262" s="4">
        <v>138</v>
      </c>
      <c r="AL262" s="4">
        <v>2.9</v>
      </c>
      <c r="AM262" s="4">
        <v>195</v>
      </c>
      <c r="AN262" s="4" t="s">
        <v>155</v>
      </c>
      <c r="AO262" s="4">
        <v>2</v>
      </c>
      <c r="AP262" s="5">
        <v>0.68001157407407409</v>
      </c>
      <c r="AQ262" s="4">
        <v>47.164551000000003</v>
      </c>
      <c r="AR262" s="4">
        <v>-88.486889000000005</v>
      </c>
      <c r="AS262" s="4">
        <v>319.7</v>
      </c>
      <c r="AT262" s="4">
        <v>33.4</v>
      </c>
      <c r="AU262" s="4">
        <v>12</v>
      </c>
      <c r="AV262" s="4">
        <v>12</v>
      </c>
      <c r="AW262" s="4" t="s">
        <v>225</v>
      </c>
      <c r="AX262" s="4">
        <v>0.8</v>
      </c>
      <c r="AY262" s="4">
        <v>1.1958</v>
      </c>
      <c r="AZ262" s="4">
        <v>1.4</v>
      </c>
      <c r="BA262" s="4">
        <v>14.023</v>
      </c>
      <c r="BB262" s="4">
        <v>16.36</v>
      </c>
      <c r="BC262" s="4">
        <v>1.17</v>
      </c>
      <c r="BD262" s="4">
        <v>12.337999999999999</v>
      </c>
      <c r="BE262" s="4">
        <v>3033.835</v>
      </c>
      <c r="BF262" s="4">
        <v>9.6000000000000002E-2</v>
      </c>
      <c r="BG262" s="4">
        <v>16.542999999999999</v>
      </c>
      <c r="BH262" s="4">
        <v>0.46700000000000003</v>
      </c>
      <c r="BI262" s="4">
        <v>17.010999999999999</v>
      </c>
      <c r="BJ262" s="4">
        <v>12.48</v>
      </c>
      <c r="BK262" s="4">
        <v>0.35299999999999998</v>
      </c>
      <c r="BL262" s="4">
        <v>12.833</v>
      </c>
      <c r="BM262" s="4">
        <v>0</v>
      </c>
      <c r="BQ262" s="4">
        <v>512.48099999999999</v>
      </c>
      <c r="BR262" s="4">
        <v>0.13020100000000001</v>
      </c>
      <c r="BS262" s="4">
        <v>-5</v>
      </c>
      <c r="BT262" s="4">
        <v>0.35920000000000002</v>
      </c>
      <c r="BU262" s="4">
        <v>3.1817929999999999</v>
      </c>
      <c r="BV262" s="4">
        <v>7.2558439999999997</v>
      </c>
    </row>
    <row r="263" spans="1:74" x14ac:dyDescent="0.25">
      <c r="A263" s="2">
        <v>42068</v>
      </c>
      <c r="B263" s="3">
        <v>1.3421296296296297E-2</v>
      </c>
      <c r="C263" s="4">
        <v>12.975</v>
      </c>
      <c r="D263" s="4">
        <v>1E-3</v>
      </c>
      <c r="E263" s="4">
        <v>10</v>
      </c>
      <c r="F263" s="4">
        <v>683.3</v>
      </c>
      <c r="G263" s="4">
        <v>19</v>
      </c>
      <c r="H263" s="4">
        <v>-6.6</v>
      </c>
      <c r="J263" s="4">
        <v>3</v>
      </c>
      <c r="K263" s="4">
        <v>0.88970000000000005</v>
      </c>
      <c r="L263" s="4">
        <v>11.543900000000001</v>
      </c>
      <c r="M263" s="4">
        <v>8.9999999999999998E-4</v>
      </c>
      <c r="N263" s="4">
        <v>607.91759999999999</v>
      </c>
      <c r="O263" s="4">
        <v>16.9039</v>
      </c>
      <c r="P263" s="4">
        <v>624.79999999999995</v>
      </c>
      <c r="Q263" s="4">
        <v>458.60379999999998</v>
      </c>
      <c r="R263" s="4">
        <v>12.752000000000001</v>
      </c>
      <c r="S263" s="4">
        <v>471.4</v>
      </c>
      <c r="T263" s="4">
        <v>0</v>
      </c>
      <c r="W263" s="4">
        <v>0</v>
      </c>
      <c r="X263" s="4">
        <v>2.669</v>
      </c>
      <c r="Y263" s="4">
        <v>11.9</v>
      </c>
      <c r="Z263" s="4">
        <v>885</v>
      </c>
      <c r="AA263" s="4">
        <v>920</v>
      </c>
      <c r="AB263" s="4">
        <v>849</v>
      </c>
      <c r="AC263" s="4">
        <v>58</v>
      </c>
      <c r="AD263" s="4">
        <v>5.73</v>
      </c>
      <c r="AE263" s="4">
        <v>0.13</v>
      </c>
      <c r="AF263" s="4">
        <v>990</v>
      </c>
      <c r="AG263" s="4">
        <v>-13</v>
      </c>
      <c r="AH263" s="4">
        <v>17</v>
      </c>
      <c r="AI263" s="4">
        <v>31</v>
      </c>
      <c r="AJ263" s="4">
        <v>190</v>
      </c>
      <c r="AK263" s="4">
        <v>138.19999999999999</v>
      </c>
      <c r="AL263" s="4">
        <v>2.9</v>
      </c>
      <c r="AM263" s="4">
        <v>195</v>
      </c>
      <c r="AN263" s="4" t="s">
        <v>155</v>
      </c>
      <c r="AO263" s="4">
        <v>2</v>
      </c>
      <c r="AP263" s="5">
        <v>0.68002314814814813</v>
      </c>
      <c r="AQ263" s="4">
        <v>47.164552999999998</v>
      </c>
      <c r="AR263" s="4">
        <v>-88.487036000000003</v>
      </c>
      <c r="AS263" s="4">
        <v>319.3</v>
      </c>
      <c r="AT263" s="4">
        <v>24.2</v>
      </c>
      <c r="AU263" s="4">
        <v>12</v>
      </c>
      <c r="AV263" s="4">
        <v>12</v>
      </c>
      <c r="AW263" s="4" t="s">
        <v>225</v>
      </c>
      <c r="AX263" s="4">
        <v>0.8</v>
      </c>
      <c r="AY263" s="4">
        <v>1.2</v>
      </c>
      <c r="AZ263" s="4">
        <v>1.4</v>
      </c>
      <c r="BA263" s="4">
        <v>14.023</v>
      </c>
      <c r="BB263" s="4">
        <v>16.29</v>
      </c>
      <c r="BC263" s="4">
        <v>1.1599999999999999</v>
      </c>
      <c r="BD263" s="4">
        <v>12.4</v>
      </c>
      <c r="BE263" s="4">
        <v>3033.7060000000001</v>
      </c>
      <c r="BF263" s="4">
        <v>0.14899999999999999</v>
      </c>
      <c r="BG263" s="4">
        <v>16.73</v>
      </c>
      <c r="BH263" s="4">
        <v>0.46500000000000002</v>
      </c>
      <c r="BI263" s="4">
        <v>17.195</v>
      </c>
      <c r="BJ263" s="4">
        <v>12.621</v>
      </c>
      <c r="BK263" s="4">
        <v>0.35099999999999998</v>
      </c>
      <c r="BL263" s="4">
        <v>12.972</v>
      </c>
      <c r="BM263" s="4">
        <v>0</v>
      </c>
      <c r="BQ263" s="4">
        <v>510.00299999999999</v>
      </c>
      <c r="BR263" s="4">
        <v>0.13438600000000001</v>
      </c>
      <c r="BS263" s="4">
        <v>-5</v>
      </c>
      <c r="BT263" s="4">
        <v>0.36041000000000001</v>
      </c>
      <c r="BU263" s="4">
        <v>3.284049</v>
      </c>
      <c r="BV263" s="4">
        <v>7.2802740000000004</v>
      </c>
    </row>
    <row r="264" spans="1:74" x14ac:dyDescent="0.25">
      <c r="A264" s="2">
        <v>42068</v>
      </c>
      <c r="B264" s="3">
        <v>1.3432870370370371E-2</v>
      </c>
      <c r="C264" s="4">
        <v>13.327999999999999</v>
      </c>
      <c r="D264" s="4">
        <v>6.9999999999999999E-4</v>
      </c>
      <c r="E264" s="4">
        <v>6.8178140000000003</v>
      </c>
      <c r="F264" s="4">
        <v>601</v>
      </c>
      <c r="G264" s="4">
        <v>17.899999999999999</v>
      </c>
      <c r="H264" s="4">
        <v>-11.3</v>
      </c>
      <c r="J264" s="4">
        <v>2.9</v>
      </c>
      <c r="K264" s="4">
        <v>0.88690000000000002</v>
      </c>
      <c r="L264" s="4">
        <v>11.821</v>
      </c>
      <c r="M264" s="4">
        <v>5.9999999999999995E-4</v>
      </c>
      <c r="N264" s="4">
        <v>533.053</v>
      </c>
      <c r="O264" s="4">
        <v>15.8757</v>
      </c>
      <c r="P264" s="4">
        <v>548.9</v>
      </c>
      <c r="Q264" s="4">
        <v>402.12709999999998</v>
      </c>
      <c r="R264" s="4">
        <v>11.9764</v>
      </c>
      <c r="S264" s="4">
        <v>414.1</v>
      </c>
      <c r="T264" s="4">
        <v>0</v>
      </c>
      <c r="W264" s="4">
        <v>0</v>
      </c>
      <c r="X264" s="4">
        <v>2.5720000000000001</v>
      </c>
      <c r="Y264" s="4">
        <v>11.9</v>
      </c>
      <c r="Z264" s="4">
        <v>884</v>
      </c>
      <c r="AA264" s="4">
        <v>916</v>
      </c>
      <c r="AB264" s="4">
        <v>845</v>
      </c>
      <c r="AC264" s="4">
        <v>58</v>
      </c>
      <c r="AD264" s="4">
        <v>5.73</v>
      </c>
      <c r="AE264" s="4">
        <v>0.13</v>
      </c>
      <c r="AF264" s="4">
        <v>990</v>
      </c>
      <c r="AG264" s="4">
        <v>-13</v>
      </c>
      <c r="AH264" s="4">
        <v>17</v>
      </c>
      <c r="AI264" s="4">
        <v>31</v>
      </c>
      <c r="AJ264" s="4">
        <v>190</v>
      </c>
      <c r="AK264" s="4">
        <v>138.80000000000001</v>
      </c>
      <c r="AL264" s="4">
        <v>2.9</v>
      </c>
      <c r="AM264" s="4">
        <v>195</v>
      </c>
      <c r="AN264" s="4" t="s">
        <v>155</v>
      </c>
      <c r="AO264" s="4">
        <v>2</v>
      </c>
      <c r="AP264" s="5">
        <v>0.68003472222222217</v>
      </c>
      <c r="AQ264" s="4">
        <v>47.164475000000003</v>
      </c>
      <c r="AR264" s="4">
        <v>-88.487247999999994</v>
      </c>
      <c r="AS264" s="4">
        <v>319.39999999999998</v>
      </c>
      <c r="AT264" s="4">
        <v>30.5</v>
      </c>
      <c r="AU264" s="4">
        <v>12</v>
      </c>
      <c r="AV264" s="4">
        <v>12</v>
      </c>
      <c r="AW264" s="4" t="s">
        <v>225</v>
      </c>
      <c r="AX264" s="4">
        <v>0.8</v>
      </c>
      <c r="AY264" s="4">
        <v>1.2958000000000001</v>
      </c>
      <c r="AZ264" s="4">
        <v>1.5915999999999999</v>
      </c>
      <c r="BA264" s="4">
        <v>14.023</v>
      </c>
      <c r="BB264" s="4">
        <v>15.88</v>
      </c>
      <c r="BC264" s="4">
        <v>1.1299999999999999</v>
      </c>
      <c r="BD264" s="4">
        <v>12.750999999999999</v>
      </c>
      <c r="BE264" s="4">
        <v>3033.538</v>
      </c>
      <c r="BF264" s="4">
        <v>9.9000000000000005E-2</v>
      </c>
      <c r="BG264" s="4">
        <v>14.324999999999999</v>
      </c>
      <c r="BH264" s="4">
        <v>0.42699999999999999</v>
      </c>
      <c r="BI264" s="4">
        <v>14.752000000000001</v>
      </c>
      <c r="BJ264" s="4">
        <v>10.807</v>
      </c>
      <c r="BK264" s="4">
        <v>0.32200000000000001</v>
      </c>
      <c r="BL264" s="4">
        <v>11.129</v>
      </c>
      <c r="BM264" s="4">
        <v>0</v>
      </c>
      <c r="BQ264" s="4">
        <v>479.92500000000001</v>
      </c>
      <c r="BR264" s="4">
        <v>0.130777</v>
      </c>
      <c r="BS264" s="4">
        <v>-5</v>
      </c>
      <c r="BT264" s="4">
        <v>0.36138900000000002</v>
      </c>
      <c r="BU264" s="4">
        <v>3.1958679999999999</v>
      </c>
      <c r="BV264" s="4">
        <v>7.3000499999999997</v>
      </c>
    </row>
    <row r="265" spans="1:74" x14ac:dyDescent="0.25">
      <c r="A265" s="2">
        <v>42068</v>
      </c>
      <c r="B265" s="3">
        <v>1.3444444444444445E-2</v>
      </c>
      <c r="C265" s="4">
        <v>13.515000000000001</v>
      </c>
      <c r="D265" s="4">
        <v>-1E-4</v>
      </c>
      <c r="E265" s="4">
        <v>-1.318865</v>
      </c>
      <c r="F265" s="4">
        <v>610.5</v>
      </c>
      <c r="G265" s="4">
        <v>29.7</v>
      </c>
      <c r="H265" s="4">
        <v>-24.9</v>
      </c>
      <c r="J265" s="4">
        <v>2.9</v>
      </c>
      <c r="K265" s="4">
        <v>0.88549999999999995</v>
      </c>
      <c r="L265" s="4">
        <v>11.966799999999999</v>
      </c>
      <c r="M265" s="4">
        <v>0</v>
      </c>
      <c r="N265" s="4">
        <v>540.60180000000003</v>
      </c>
      <c r="O265" s="4">
        <v>26.335599999999999</v>
      </c>
      <c r="P265" s="4">
        <v>566.9</v>
      </c>
      <c r="Q265" s="4">
        <v>407.8218</v>
      </c>
      <c r="R265" s="4">
        <v>19.8672</v>
      </c>
      <c r="S265" s="4">
        <v>427.7</v>
      </c>
      <c r="T265" s="4">
        <v>0</v>
      </c>
      <c r="W265" s="4">
        <v>0</v>
      </c>
      <c r="X265" s="4">
        <v>2.5678000000000001</v>
      </c>
      <c r="Y265" s="4">
        <v>11.8</v>
      </c>
      <c r="Z265" s="4">
        <v>882</v>
      </c>
      <c r="AA265" s="4">
        <v>913</v>
      </c>
      <c r="AB265" s="4">
        <v>846</v>
      </c>
      <c r="AC265" s="4">
        <v>58</v>
      </c>
      <c r="AD265" s="4">
        <v>5.73</v>
      </c>
      <c r="AE265" s="4">
        <v>0.13</v>
      </c>
      <c r="AF265" s="4">
        <v>990</v>
      </c>
      <c r="AG265" s="4">
        <v>-13</v>
      </c>
      <c r="AH265" s="4">
        <v>17</v>
      </c>
      <c r="AI265" s="4">
        <v>31</v>
      </c>
      <c r="AJ265" s="4">
        <v>190.2</v>
      </c>
      <c r="AK265" s="4">
        <v>138</v>
      </c>
      <c r="AL265" s="4">
        <v>2.8</v>
      </c>
      <c r="AM265" s="4">
        <v>195</v>
      </c>
      <c r="AN265" s="4" t="s">
        <v>155</v>
      </c>
      <c r="AO265" s="4">
        <v>2</v>
      </c>
      <c r="AP265" s="5">
        <v>0.68004629629629632</v>
      </c>
      <c r="AQ265" s="4">
        <v>47.164434999999997</v>
      </c>
      <c r="AR265" s="4">
        <v>-88.487425999999999</v>
      </c>
      <c r="AS265" s="4">
        <v>319.39999999999998</v>
      </c>
      <c r="AT265" s="4">
        <v>30.8</v>
      </c>
      <c r="AU265" s="4">
        <v>12</v>
      </c>
      <c r="AV265" s="4">
        <v>12</v>
      </c>
      <c r="AW265" s="4" t="s">
        <v>225</v>
      </c>
      <c r="AX265" s="4">
        <v>0.84789999999999999</v>
      </c>
      <c r="AY265" s="4">
        <v>1.1563000000000001</v>
      </c>
      <c r="AZ265" s="4">
        <v>1.6</v>
      </c>
      <c r="BA265" s="4">
        <v>14.023</v>
      </c>
      <c r="BB265" s="4">
        <v>15.68</v>
      </c>
      <c r="BC265" s="4">
        <v>1.1200000000000001</v>
      </c>
      <c r="BD265" s="4">
        <v>12.936999999999999</v>
      </c>
      <c r="BE265" s="4">
        <v>3033.569</v>
      </c>
      <c r="BF265" s="4">
        <v>0</v>
      </c>
      <c r="BG265" s="4">
        <v>14.351000000000001</v>
      </c>
      <c r="BH265" s="4">
        <v>0.69899999999999995</v>
      </c>
      <c r="BI265" s="4">
        <v>15.05</v>
      </c>
      <c r="BJ265" s="4">
        <v>10.826000000000001</v>
      </c>
      <c r="BK265" s="4">
        <v>0.52700000000000002</v>
      </c>
      <c r="BL265" s="4">
        <v>11.353999999999999</v>
      </c>
      <c r="BM265" s="4">
        <v>0</v>
      </c>
      <c r="BQ265" s="4">
        <v>473.303</v>
      </c>
      <c r="BR265" s="4">
        <v>0.12458</v>
      </c>
      <c r="BS265" s="4">
        <v>-5</v>
      </c>
      <c r="BT265" s="4">
        <v>0.359406</v>
      </c>
      <c r="BU265" s="4">
        <v>3.0444339999999999</v>
      </c>
      <c r="BV265" s="4">
        <v>7.2599929999999997</v>
      </c>
    </row>
    <row r="266" spans="1:74" x14ac:dyDescent="0.25">
      <c r="A266" s="2">
        <v>42068</v>
      </c>
      <c r="B266" s="3">
        <v>1.3456018518518518E-2</v>
      </c>
      <c r="C266" s="4">
        <v>13.182</v>
      </c>
      <c r="D266" s="4">
        <v>-1E-3</v>
      </c>
      <c r="E266" s="4">
        <v>-9.6661099999999998</v>
      </c>
      <c r="F266" s="4">
        <v>634.6</v>
      </c>
      <c r="G266" s="4">
        <v>26.5</v>
      </c>
      <c r="H266" s="4">
        <v>-6.1</v>
      </c>
      <c r="J266" s="4">
        <v>2.9</v>
      </c>
      <c r="K266" s="4">
        <v>0.8881</v>
      </c>
      <c r="L266" s="4">
        <v>11.7064</v>
      </c>
      <c r="M266" s="4">
        <v>0</v>
      </c>
      <c r="N266" s="4">
        <v>563.60820000000001</v>
      </c>
      <c r="O266" s="4">
        <v>23.572600000000001</v>
      </c>
      <c r="P266" s="4">
        <v>587.20000000000005</v>
      </c>
      <c r="Q266" s="4">
        <v>425.17739999999998</v>
      </c>
      <c r="R266" s="4">
        <v>17.782800000000002</v>
      </c>
      <c r="S266" s="4">
        <v>443</v>
      </c>
      <c r="T266" s="4">
        <v>0</v>
      </c>
      <c r="W266" s="4">
        <v>0</v>
      </c>
      <c r="X266" s="4">
        <v>2.5754999999999999</v>
      </c>
      <c r="Y266" s="4">
        <v>11.9</v>
      </c>
      <c r="Z266" s="4">
        <v>880</v>
      </c>
      <c r="AA266" s="4">
        <v>914</v>
      </c>
      <c r="AB266" s="4">
        <v>845</v>
      </c>
      <c r="AC266" s="4">
        <v>58</v>
      </c>
      <c r="AD266" s="4">
        <v>5.73</v>
      </c>
      <c r="AE266" s="4">
        <v>0.13</v>
      </c>
      <c r="AF266" s="4">
        <v>990</v>
      </c>
      <c r="AG266" s="4">
        <v>-13</v>
      </c>
      <c r="AH266" s="4">
        <v>17</v>
      </c>
      <c r="AI266" s="4">
        <v>31</v>
      </c>
      <c r="AJ266" s="4">
        <v>191</v>
      </c>
      <c r="AK266" s="4">
        <v>138.19999999999999</v>
      </c>
      <c r="AL266" s="4">
        <v>3</v>
      </c>
      <c r="AM266" s="4">
        <v>195</v>
      </c>
      <c r="AN266" s="4" t="s">
        <v>155</v>
      </c>
      <c r="AO266" s="4">
        <v>2</v>
      </c>
      <c r="AP266" s="5">
        <v>0.68004629629629632</v>
      </c>
      <c r="AQ266" s="4">
        <v>47.164397000000001</v>
      </c>
      <c r="AR266" s="4">
        <v>-88.487602999999993</v>
      </c>
      <c r="AS266" s="4">
        <v>319.3</v>
      </c>
      <c r="AT266" s="4">
        <v>30.8</v>
      </c>
      <c r="AU266" s="4">
        <v>12</v>
      </c>
      <c r="AV266" s="4">
        <v>12</v>
      </c>
      <c r="AW266" s="4" t="s">
        <v>225</v>
      </c>
      <c r="AX266" s="4">
        <v>0.89790000000000003</v>
      </c>
      <c r="AY266" s="4">
        <v>1.0063</v>
      </c>
      <c r="AZ266" s="4">
        <v>1.6</v>
      </c>
      <c r="BA266" s="4">
        <v>14.023</v>
      </c>
      <c r="BB266" s="4">
        <v>16.05</v>
      </c>
      <c r="BC266" s="4">
        <v>1.1399999999999999</v>
      </c>
      <c r="BD266" s="4">
        <v>12.601000000000001</v>
      </c>
      <c r="BE266" s="4">
        <v>3033.7950000000001</v>
      </c>
      <c r="BF266" s="4">
        <v>0</v>
      </c>
      <c r="BG266" s="4">
        <v>15.295999999999999</v>
      </c>
      <c r="BH266" s="4">
        <v>0.64</v>
      </c>
      <c r="BI266" s="4">
        <v>15.936</v>
      </c>
      <c r="BJ266" s="4">
        <v>11.539</v>
      </c>
      <c r="BK266" s="4">
        <v>0.48299999999999998</v>
      </c>
      <c r="BL266" s="4">
        <v>12.022</v>
      </c>
      <c r="BM266" s="4">
        <v>0</v>
      </c>
      <c r="BQ266" s="4">
        <v>485.30900000000003</v>
      </c>
      <c r="BR266" s="4">
        <v>0.112542</v>
      </c>
      <c r="BS266" s="4">
        <v>-5</v>
      </c>
      <c r="BT266" s="4">
        <v>0.36099999999999999</v>
      </c>
      <c r="BU266" s="4">
        <v>2.7502559999999998</v>
      </c>
      <c r="BV266" s="4">
        <v>7.2922000000000002</v>
      </c>
    </row>
    <row r="267" spans="1:74" x14ac:dyDescent="0.25">
      <c r="A267" s="2">
        <v>42068</v>
      </c>
      <c r="B267" s="3">
        <v>1.3467592592592594E-2</v>
      </c>
      <c r="C267" s="4">
        <v>13.305</v>
      </c>
      <c r="D267" s="4">
        <v>1.4E-3</v>
      </c>
      <c r="E267" s="4">
        <v>13.940149999999999</v>
      </c>
      <c r="F267" s="4">
        <v>697.5</v>
      </c>
      <c r="G267" s="4">
        <v>24.1</v>
      </c>
      <c r="H267" s="4">
        <v>-25.7</v>
      </c>
      <c r="J267" s="4">
        <v>2.76</v>
      </c>
      <c r="K267" s="4">
        <v>0.8871</v>
      </c>
      <c r="L267" s="4">
        <v>11.8026</v>
      </c>
      <c r="M267" s="4">
        <v>1.1999999999999999E-3</v>
      </c>
      <c r="N267" s="4">
        <v>618.73869999999999</v>
      </c>
      <c r="O267" s="4">
        <v>21.378799999999998</v>
      </c>
      <c r="P267" s="4">
        <v>640.1</v>
      </c>
      <c r="Q267" s="4">
        <v>466.76710000000003</v>
      </c>
      <c r="R267" s="4">
        <v>16.1279</v>
      </c>
      <c r="S267" s="4">
        <v>482.9</v>
      </c>
      <c r="T267" s="4">
        <v>0</v>
      </c>
      <c r="W267" s="4">
        <v>0</v>
      </c>
      <c r="X267" s="4">
        <v>2.4485000000000001</v>
      </c>
      <c r="Y267" s="4">
        <v>11.8</v>
      </c>
      <c r="Z267" s="4">
        <v>882</v>
      </c>
      <c r="AA267" s="4">
        <v>916</v>
      </c>
      <c r="AB267" s="4">
        <v>848</v>
      </c>
      <c r="AC267" s="4">
        <v>58</v>
      </c>
      <c r="AD267" s="4">
        <v>5.73</v>
      </c>
      <c r="AE267" s="4">
        <v>0.13</v>
      </c>
      <c r="AF267" s="4">
        <v>990</v>
      </c>
      <c r="AG267" s="4">
        <v>-13</v>
      </c>
      <c r="AH267" s="4">
        <v>16.799401</v>
      </c>
      <c r="AI267" s="4">
        <v>31</v>
      </c>
      <c r="AJ267" s="4">
        <v>191</v>
      </c>
      <c r="AK267" s="4">
        <v>139</v>
      </c>
      <c r="AL267" s="4">
        <v>2.9</v>
      </c>
      <c r="AM267" s="4">
        <v>195</v>
      </c>
      <c r="AN267" s="4" t="s">
        <v>155</v>
      </c>
      <c r="AO267" s="4">
        <v>2</v>
      </c>
      <c r="AP267" s="5">
        <v>0.68006944444444439</v>
      </c>
      <c r="AQ267" s="4">
        <v>47.164394999999999</v>
      </c>
      <c r="AR267" s="4">
        <v>-88.487610000000004</v>
      </c>
      <c r="AS267" s="4">
        <v>319.3</v>
      </c>
      <c r="AT267" s="4">
        <v>29.3</v>
      </c>
      <c r="AU267" s="4">
        <v>12</v>
      </c>
      <c r="AV267" s="4">
        <v>12</v>
      </c>
      <c r="AW267" s="4" t="s">
        <v>225</v>
      </c>
      <c r="AX267" s="4">
        <v>0.9</v>
      </c>
      <c r="AY267" s="4">
        <v>1</v>
      </c>
      <c r="AZ267" s="4">
        <v>1.6</v>
      </c>
      <c r="BA267" s="4">
        <v>14.023</v>
      </c>
      <c r="BB267" s="4">
        <v>15.91</v>
      </c>
      <c r="BC267" s="4">
        <v>1.1299999999999999</v>
      </c>
      <c r="BD267" s="4">
        <v>12.728</v>
      </c>
      <c r="BE267" s="4">
        <v>3033.3910000000001</v>
      </c>
      <c r="BF267" s="4">
        <v>0.20200000000000001</v>
      </c>
      <c r="BG267" s="4">
        <v>16.652999999999999</v>
      </c>
      <c r="BH267" s="4">
        <v>0.57499999999999996</v>
      </c>
      <c r="BI267" s="4">
        <v>17.228999999999999</v>
      </c>
      <c r="BJ267" s="4">
        <v>12.563000000000001</v>
      </c>
      <c r="BK267" s="4">
        <v>0.434</v>
      </c>
      <c r="BL267" s="4">
        <v>12.997</v>
      </c>
      <c r="BM267" s="4">
        <v>0</v>
      </c>
      <c r="BQ267" s="4">
        <v>457.56200000000001</v>
      </c>
      <c r="BR267" s="4">
        <v>9.1011999999999996E-2</v>
      </c>
      <c r="BS267" s="4">
        <v>-5</v>
      </c>
      <c r="BT267" s="4">
        <v>0.36079899999999998</v>
      </c>
      <c r="BU267" s="4">
        <v>2.2241050000000002</v>
      </c>
      <c r="BV267" s="4">
        <v>7.2881479999999996</v>
      </c>
    </row>
    <row r="268" spans="1:74" x14ac:dyDescent="0.25">
      <c r="A268" s="2">
        <v>42068</v>
      </c>
      <c r="B268" s="3">
        <v>1.3479166666666667E-2</v>
      </c>
      <c r="C268" s="4">
        <v>13.981999999999999</v>
      </c>
      <c r="D268" s="4">
        <v>1E-4</v>
      </c>
      <c r="E268" s="4">
        <v>1.0907579999999999</v>
      </c>
      <c r="F268" s="4">
        <v>720.5</v>
      </c>
      <c r="G268" s="4">
        <v>21.3</v>
      </c>
      <c r="H268" s="4">
        <v>-1</v>
      </c>
      <c r="J268" s="4">
        <v>2.5099999999999998</v>
      </c>
      <c r="K268" s="4">
        <v>0.88180000000000003</v>
      </c>
      <c r="L268" s="4">
        <v>12.3299</v>
      </c>
      <c r="M268" s="4">
        <v>1E-4</v>
      </c>
      <c r="N268" s="4">
        <v>635.35339999999997</v>
      </c>
      <c r="O268" s="4">
        <v>18.768699999999999</v>
      </c>
      <c r="P268" s="4">
        <v>654.1</v>
      </c>
      <c r="Q268" s="4">
        <v>479.30090000000001</v>
      </c>
      <c r="R268" s="4">
        <v>14.158799999999999</v>
      </c>
      <c r="S268" s="4">
        <v>493.5</v>
      </c>
      <c r="T268" s="4">
        <v>0</v>
      </c>
      <c r="W268" s="4">
        <v>0</v>
      </c>
      <c r="X268" s="4">
        <v>2.2126999999999999</v>
      </c>
      <c r="Y268" s="4">
        <v>11.8</v>
      </c>
      <c r="Z268" s="4">
        <v>881</v>
      </c>
      <c r="AA268" s="4">
        <v>915</v>
      </c>
      <c r="AB268" s="4">
        <v>848</v>
      </c>
      <c r="AC268" s="4">
        <v>58</v>
      </c>
      <c r="AD268" s="4">
        <v>5.73</v>
      </c>
      <c r="AE268" s="4">
        <v>0.13</v>
      </c>
      <c r="AF268" s="4">
        <v>990</v>
      </c>
      <c r="AG268" s="4">
        <v>-13</v>
      </c>
      <c r="AH268" s="4">
        <v>16.199199</v>
      </c>
      <c r="AI268" s="4">
        <v>31</v>
      </c>
      <c r="AJ268" s="4">
        <v>191</v>
      </c>
      <c r="AK268" s="4">
        <v>138.80000000000001</v>
      </c>
      <c r="AL268" s="4">
        <v>2.8</v>
      </c>
      <c r="AM268" s="4">
        <v>195</v>
      </c>
      <c r="AN268" s="4" t="s">
        <v>155</v>
      </c>
      <c r="AO268" s="4">
        <v>2</v>
      </c>
      <c r="AP268" s="5">
        <v>0.68006944444444439</v>
      </c>
      <c r="AQ268" s="4">
        <v>47.164319999999996</v>
      </c>
      <c r="AR268" s="4">
        <v>-88.487919000000005</v>
      </c>
      <c r="AS268" s="4">
        <v>319.60000000000002</v>
      </c>
      <c r="AT268" s="4">
        <v>29.2</v>
      </c>
      <c r="AU268" s="4">
        <v>12</v>
      </c>
      <c r="AV268" s="4">
        <v>12</v>
      </c>
      <c r="AW268" s="4" t="s">
        <v>225</v>
      </c>
      <c r="AX268" s="4">
        <v>0.9</v>
      </c>
      <c r="AY268" s="4">
        <v>1</v>
      </c>
      <c r="AZ268" s="4">
        <v>1.6</v>
      </c>
      <c r="BA268" s="4">
        <v>14.023</v>
      </c>
      <c r="BB268" s="4">
        <v>15.19</v>
      </c>
      <c r="BC268" s="4">
        <v>1.08</v>
      </c>
      <c r="BD268" s="4">
        <v>13.401</v>
      </c>
      <c r="BE268" s="4">
        <v>3033.2460000000001</v>
      </c>
      <c r="BF268" s="4">
        <v>1.4999999999999999E-2</v>
      </c>
      <c r="BG268" s="4">
        <v>16.367999999999999</v>
      </c>
      <c r="BH268" s="4">
        <v>0.48399999999999999</v>
      </c>
      <c r="BI268" s="4">
        <v>16.852</v>
      </c>
      <c r="BJ268" s="4">
        <v>12.348000000000001</v>
      </c>
      <c r="BK268" s="4">
        <v>0.36499999999999999</v>
      </c>
      <c r="BL268" s="4">
        <v>12.712999999999999</v>
      </c>
      <c r="BM268" s="4">
        <v>0</v>
      </c>
      <c r="BQ268" s="4">
        <v>395.79</v>
      </c>
      <c r="BR268" s="4">
        <v>0.10620300000000001</v>
      </c>
      <c r="BS268" s="4">
        <v>-5</v>
      </c>
      <c r="BT268" s="4">
        <v>0.360398</v>
      </c>
      <c r="BU268" s="4">
        <v>2.5953400000000002</v>
      </c>
      <c r="BV268" s="4">
        <v>7.2800479999999999</v>
      </c>
    </row>
    <row r="269" spans="1:74" x14ac:dyDescent="0.25">
      <c r="A269" s="2">
        <v>42068</v>
      </c>
      <c r="B269" s="3">
        <v>1.3490740740740741E-2</v>
      </c>
      <c r="C269" s="4">
        <v>14.673</v>
      </c>
      <c r="D269" s="4">
        <v>-1.5E-3</v>
      </c>
      <c r="E269" s="4">
        <v>-14.805531999999999</v>
      </c>
      <c r="F269" s="4">
        <v>698.2</v>
      </c>
      <c r="G269" s="4">
        <v>18.399999999999999</v>
      </c>
      <c r="H269" s="4">
        <v>0</v>
      </c>
      <c r="J269" s="4">
        <v>2.5</v>
      </c>
      <c r="K269" s="4">
        <v>0.87649999999999995</v>
      </c>
      <c r="L269" s="4">
        <v>12.861499999999999</v>
      </c>
      <c r="M269" s="4">
        <v>0</v>
      </c>
      <c r="N269" s="4">
        <v>611.97640000000001</v>
      </c>
      <c r="O269" s="4">
        <v>16.128399999999999</v>
      </c>
      <c r="P269" s="4">
        <v>628.1</v>
      </c>
      <c r="Q269" s="4">
        <v>461.66570000000002</v>
      </c>
      <c r="R269" s="4">
        <v>12.167</v>
      </c>
      <c r="S269" s="4">
        <v>473.8</v>
      </c>
      <c r="T269" s="4">
        <v>0</v>
      </c>
      <c r="W269" s="4">
        <v>0</v>
      </c>
      <c r="X269" s="4">
        <v>2.1913999999999998</v>
      </c>
      <c r="Y269" s="4">
        <v>11.9</v>
      </c>
      <c r="Z269" s="4">
        <v>877</v>
      </c>
      <c r="AA269" s="4">
        <v>911</v>
      </c>
      <c r="AB269" s="4">
        <v>846</v>
      </c>
      <c r="AC269" s="4">
        <v>58</v>
      </c>
      <c r="AD269" s="4">
        <v>5.73</v>
      </c>
      <c r="AE269" s="4">
        <v>0.13</v>
      </c>
      <c r="AF269" s="4">
        <v>990</v>
      </c>
      <c r="AG269" s="4">
        <v>-13</v>
      </c>
      <c r="AH269" s="4">
        <v>16.8</v>
      </c>
      <c r="AI269" s="4">
        <v>31</v>
      </c>
      <c r="AJ269" s="4">
        <v>191</v>
      </c>
      <c r="AK269" s="4">
        <v>138</v>
      </c>
      <c r="AL269" s="4">
        <v>2.9</v>
      </c>
      <c r="AM269" s="4">
        <v>195</v>
      </c>
      <c r="AN269" s="4" t="s">
        <v>155</v>
      </c>
      <c r="AO269" s="4">
        <v>2</v>
      </c>
      <c r="AP269" s="5">
        <v>0.68009259259259258</v>
      </c>
      <c r="AQ269" s="4">
        <v>47.164316999999997</v>
      </c>
      <c r="AR269" s="4">
        <v>-88.487932999999998</v>
      </c>
      <c r="AS269" s="4">
        <v>319.60000000000002</v>
      </c>
      <c r="AT269" s="4">
        <v>29.2</v>
      </c>
      <c r="AU269" s="4">
        <v>12</v>
      </c>
      <c r="AV269" s="4">
        <v>12</v>
      </c>
      <c r="AW269" s="4" t="s">
        <v>225</v>
      </c>
      <c r="AX269" s="4">
        <v>0.9</v>
      </c>
      <c r="AY269" s="4">
        <v>1</v>
      </c>
      <c r="AZ269" s="4">
        <v>1.6</v>
      </c>
      <c r="BA269" s="4">
        <v>14.023</v>
      </c>
      <c r="BB269" s="4">
        <v>14.52</v>
      </c>
      <c r="BC269" s="4">
        <v>1.04</v>
      </c>
      <c r="BD269" s="4">
        <v>14.085000000000001</v>
      </c>
      <c r="BE269" s="4">
        <v>3032.8620000000001</v>
      </c>
      <c r="BF269" s="4">
        <v>0</v>
      </c>
      <c r="BG269" s="4">
        <v>15.112</v>
      </c>
      <c r="BH269" s="4">
        <v>0.39800000000000002</v>
      </c>
      <c r="BI269" s="4">
        <v>15.510999999999999</v>
      </c>
      <c r="BJ269" s="4">
        <v>11.401</v>
      </c>
      <c r="BK269" s="4">
        <v>0.3</v>
      </c>
      <c r="BL269" s="4">
        <v>11.701000000000001</v>
      </c>
      <c r="BM269" s="4">
        <v>0</v>
      </c>
      <c r="BQ269" s="4">
        <v>375.726</v>
      </c>
      <c r="BR269" s="4">
        <v>9.5200000000000007E-2</v>
      </c>
      <c r="BS269" s="4">
        <v>-5</v>
      </c>
      <c r="BT269" s="4">
        <v>0.36259999999999998</v>
      </c>
      <c r="BU269" s="4">
        <v>2.3264499999999999</v>
      </c>
      <c r="BV269" s="4">
        <v>7.3245199999999997</v>
      </c>
    </row>
    <row r="270" spans="1:74" x14ac:dyDescent="0.25">
      <c r="A270" s="2">
        <v>42068</v>
      </c>
      <c r="B270" s="3">
        <v>1.3502314814814816E-2</v>
      </c>
      <c r="C270" s="4">
        <v>14.949</v>
      </c>
      <c r="D270" s="4">
        <v>-2.3E-3</v>
      </c>
      <c r="E270" s="4">
        <v>-23.21256</v>
      </c>
      <c r="F270" s="4">
        <v>614.29999999999995</v>
      </c>
      <c r="G270" s="4">
        <v>18.399999999999999</v>
      </c>
      <c r="H270" s="4">
        <v>-4.0999999999999996</v>
      </c>
      <c r="J270" s="4">
        <v>2.41</v>
      </c>
      <c r="K270" s="4">
        <v>0.87439999999999996</v>
      </c>
      <c r="L270" s="4">
        <v>13.0717</v>
      </c>
      <c r="M270" s="4">
        <v>0</v>
      </c>
      <c r="N270" s="4">
        <v>537.18610000000001</v>
      </c>
      <c r="O270" s="4">
        <v>16.089300000000001</v>
      </c>
      <c r="P270" s="4">
        <v>553.29999999999995</v>
      </c>
      <c r="Q270" s="4">
        <v>405.245</v>
      </c>
      <c r="R270" s="4">
        <v>12.137499999999999</v>
      </c>
      <c r="S270" s="4">
        <v>417.4</v>
      </c>
      <c r="T270" s="4">
        <v>0</v>
      </c>
      <c r="W270" s="4">
        <v>0</v>
      </c>
      <c r="X270" s="4">
        <v>2.1065999999999998</v>
      </c>
      <c r="Y270" s="4">
        <v>11.8</v>
      </c>
      <c r="Z270" s="4">
        <v>877</v>
      </c>
      <c r="AA270" s="4">
        <v>910</v>
      </c>
      <c r="AB270" s="4">
        <v>844</v>
      </c>
      <c r="AC270" s="4">
        <v>58</v>
      </c>
      <c r="AD270" s="4">
        <v>5.73</v>
      </c>
      <c r="AE270" s="4">
        <v>0.13</v>
      </c>
      <c r="AF270" s="4">
        <v>990</v>
      </c>
      <c r="AG270" s="4">
        <v>-13</v>
      </c>
      <c r="AH270" s="4">
        <v>16.2</v>
      </c>
      <c r="AI270" s="4">
        <v>31</v>
      </c>
      <c r="AJ270" s="4">
        <v>191</v>
      </c>
      <c r="AK270" s="4">
        <v>138</v>
      </c>
      <c r="AL270" s="4">
        <v>2.8</v>
      </c>
      <c r="AM270" s="4">
        <v>195</v>
      </c>
      <c r="AN270" s="4" t="s">
        <v>155</v>
      </c>
      <c r="AO270" s="4">
        <v>2</v>
      </c>
      <c r="AP270" s="5">
        <v>0.68009259259259258</v>
      </c>
      <c r="AQ270" s="4">
        <v>47.164293999999998</v>
      </c>
      <c r="AR270" s="4">
        <v>-88.48809</v>
      </c>
      <c r="AS270" s="4">
        <v>319.39999999999998</v>
      </c>
      <c r="AT270" s="4">
        <v>28.1</v>
      </c>
      <c r="AU270" s="4">
        <v>12</v>
      </c>
      <c r="AV270" s="4">
        <v>12</v>
      </c>
      <c r="AW270" s="4" t="s">
        <v>225</v>
      </c>
      <c r="AX270" s="4">
        <v>1.0915919999999999</v>
      </c>
      <c r="AY270" s="4">
        <v>1.191592</v>
      </c>
      <c r="AZ270" s="4">
        <v>1.7915920000000001</v>
      </c>
      <c r="BA270" s="4">
        <v>14.023</v>
      </c>
      <c r="BB270" s="4">
        <v>14.27</v>
      </c>
      <c r="BC270" s="4">
        <v>1.02</v>
      </c>
      <c r="BD270" s="4">
        <v>14.362</v>
      </c>
      <c r="BE270" s="4">
        <v>3032.71</v>
      </c>
      <c r="BF270" s="4">
        <v>0</v>
      </c>
      <c r="BG270" s="4">
        <v>13.052</v>
      </c>
      <c r="BH270" s="4">
        <v>0.39100000000000001</v>
      </c>
      <c r="BI270" s="4">
        <v>13.442</v>
      </c>
      <c r="BJ270" s="4">
        <v>9.8460000000000001</v>
      </c>
      <c r="BK270" s="4">
        <v>0.29499999999999998</v>
      </c>
      <c r="BL270" s="4">
        <v>10.141</v>
      </c>
      <c r="BM270" s="4">
        <v>0</v>
      </c>
      <c r="BQ270" s="4">
        <v>355.36599999999999</v>
      </c>
      <c r="BR270" s="4">
        <v>6.4799999999999996E-2</v>
      </c>
      <c r="BS270" s="4">
        <v>-5</v>
      </c>
      <c r="BT270" s="4">
        <v>0.3654</v>
      </c>
      <c r="BU270" s="4">
        <v>1.58355</v>
      </c>
      <c r="BV270" s="4">
        <v>7.3810799999999999</v>
      </c>
    </row>
    <row r="271" spans="1:74" x14ac:dyDescent="0.25">
      <c r="A271" s="2">
        <v>42068</v>
      </c>
      <c r="B271" s="3">
        <v>1.351388888888889E-2</v>
      </c>
      <c r="C271" s="4">
        <v>14.34</v>
      </c>
      <c r="D271" s="4">
        <v>-2.7000000000000001E-3</v>
      </c>
      <c r="E271" s="4">
        <v>-27.376774999999999</v>
      </c>
      <c r="F271" s="4">
        <v>452.8</v>
      </c>
      <c r="G271" s="4">
        <v>18.3</v>
      </c>
      <c r="H271" s="4">
        <v>10</v>
      </c>
      <c r="J271" s="4">
        <v>2.16</v>
      </c>
      <c r="K271" s="4">
        <v>0.87909999999999999</v>
      </c>
      <c r="L271" s="4">
        <v>12.605499999999999</v>
      </c>
      <c r="M271" s="4">
        <v>0</v>
      </c>
      <c r="N271" s="4">
        <v>398.065</v>
      </c>
      <c r="O271" s="4">
        <v>16.106000000000002</v>
      </c>
      <c r="P271" s="4">
        <v>414.2</v>
      </c>
      <c r="Q271" s="4">
        <v>300.29419999999999</v>
      </c>
      <c r="R271" s="4">
        <v>12.1501</v>
      </c>
      <c r="S271" s="4">
        <v>312.39999999999998</v>
      </c>
      <c r="T271" s="4">
        <v>10</v>
      </c>
      <c r="W271" s="4">
        <v>0</v>
      </c>
      <c r="X271" s="4">
        <v>1.8954</v>
      </c>
      <c r="Y271" s="4">
        <v>11.9</v>
      </c>
      <c r="Z271" s="4">
        <v>876</v>
      </c>
      <c r="AA271" s="4">
        <v>913</v>
      </c>
      <c r="AB271" s="4">
        <v>841</v>
      </c>
      <c r="AC271" s="4">
        <v>58</v>
      </c>
      <c r="AD271" s="4">
        <v>5.73</v>
      </c>
      <c r="AE271" s="4">
        <v>0.13</v>
      </c>
      <c r="AF271" s="4">
        <v>990</v>
      </c>
      <c r="AG271" s="4">
        <v>-13</v>
      </c>
      <c r="AH271" s="4">
        <v>17</v>
      </c>
      <c r="AI271" s="4">
        <v>31</v>
      </c>
      <c r="AJ271" s="4">
        <v>191</v>
      </c>
      <c r="AK271" s="4">
        <v>138</v>
      </c>
      <c r="AL271" s="4">
        <v>2.8</v>
      </c>
      <c r="AM271" s="4">
        <v>195</v>
      </c>
      <c r="AN271" s="4" t="s">
        <v>155</v>
      </c>
      <c r="AO271" s="4">
        <v>2</v>
      </c>
      <c r="AP271" s="5">
        <v>0.68010416666666673</v>
      </c>
      <c r="AQ271" s="4">
        <v>47.164293000000001</v>
      </c>
      <c r="AR271" s="4">
        <v>-88.488096999999996</v>
      </c>
      <c r="AS271" s="4">
        <v>319.39999999999998</v>
      </c>
      <c r="AT271" s="4">
        <v>28.1</v>
      </c>
      <c r="AU271" s="4">
        <v>12</v>
      </c>
      <c r="AV271" s="4">
        <v>12</v>
      </c>
      <c r="AW271" s="4" t="s">
        <v>225</v>
      </c>
      <c r="AX271" s="4">
        <v>1.1000000000000001</v>
      </c>
      <c r="AY271" s="4">
        <v>1.2</v>
      </c>
      <c r="AZ271" s="4">
        <v>1.8</v>
      </c>
      <c r="BA271" s="4">
        <v>14.023</v>
      </c>
      <c r="BB271" s="4">
        <v>14.83</v>
      </c>
      <c r="BC271" s="4">
        <v>1.06</v>
      </c>
      <c r="BD271" s="4">
        <v>13.759</v>
      </c>
      <c r="BE271" s="4">
        <v>3032.8130000000001</v>
      </c>
      <c r="BF271" s="4">
        <v>0</v>
      </c>
      <c r="BG271" s="4">
        <v>10.029</v>
      </c>
      <c r="BH271" s="4">
        <v>0.40600000000000003</v>
      </c>
      <c r="BI271" s="4">
        <v>10.435</v>
      </c>
      <c r="BJ271" s="4">
        <v>7.5659999999999998</v>
      </c>
      <c r="BK271" s="4">
        <v>0.30599999999999999</v>
      </c>
      <c r="BL271" s="4">
        <v>7.8719999999999999</v>
      </c>
      <c r="BM271" s="4">
        <v>7.9600000000000004E-2</v>
      </c>
      <c r="BQ271" s="4">
        <v>331.572</v>
      </c>
      <c r="BR271" s="4">
        <v>6.8199999999999997E-2</v>
      </c>
      <c r="BS271" s="4">
        <v>-5</v>
      </c>
      <c r="BT271" s="4">
        <v>0.36699999999999999</v>
      </c>
      <c r="BU271" s="4">
        <v>1.666633</v>
      </c>
      <c r="BV271" s="4">
        <v>7.4134000000000002</v>
      </c>
    </row>
    <row r="272" spans="1:74" x14ac:dyDescent="0.25">
      <c r="A272" s="2">
        <v>42068</v>
      </c>
      <c r="B272" s="3">
        <v>1.3525462962962963E-2</v>
      </c>
      <c r="C272" s="4">
        <v>13.433</v>
      </c>
      <c r="D272" s="4">
        <v>-1.1000000000000001E-3</v>
      </c>
      <c r="E272" s="4">
        <v>-10.668338</v>
      </c>
      <c r="F272" s="4">
        <v>340.6</v>
      </c>
      <c r="G272" s="4">
        <v>18.3</v>
      </c>
      <c r="H272" s="4">
        <v>-5.6</v>
      </c>
      <c r="J272" s="4">
        <v>1.91</v>
      </c>
      <c r="K272" s="4">
        <v>0.8861</v>
      </c>
      <c r="L272" s="4">
        <v>11.9025</v>
      </c>
      <c r="M272" s="4">
        <v>0</v>
      </c>
      <c r="N272" s="4">
        <v>301.76799999999997</v>
      </c>
      <c r="O272" s="4">
        <v>16.215</v>
      </c>
      <c r="P272" s="4">
        <v>318</v>
      </c>
      <c r="Q272" s="4">
        <v>227.64920000000001</v>
      </c>
      <c r="R272" s="4">
        <v>12.2324</v>
      </c>
      <c r="S272" s="4">
        <v>239.9</v>
      </c>
      <c r="T272" s="4">
        <v>0</v>
      </c>
      <c r="W272" s="4">
        <v>0</v>
      </c>
      <c r="X272" s="4">
        <v>1.6917</v>
      </c>
      <c r="Y272" s="4">
        <v>11.8</v>
      </c>
      <c r="Z272" s="4">
        <v>879</v>
      </c>
      <c r="AA272" s="4">
        <v>917</v>
      </c>
      <c r="AB272" s="4">
        <v>844</v>
      </c>
      <c r="AC272" s="4">
        <v>58</v>
      </c>
      <c r="AD272" s="4">
        <v>5.73</v>
      </c>
      <c r="AE272" s="4">
        <v>0.13</v>
      </c>
      <c r="AF272" s="4">
        <v>990</v>
      </c>
      <c r="AG272" s="4">
        <v>-13</v>
      </c>
      <c r="AH272" s="4">
        <v>16.799799</v>
      </c>
      <c r="AI272" s="4">
        <v>31</v>
      </c>
      <c r="AJ272" s="4">
        <v>191</v>
      </c>
      <c r="AK272" s="4">
        <v>138</v>
      </c>
      <c r="AL272" s="4">
        <v>2.8</v>
      </c>
      <c r="AM272" s="4">
        <v>195</v>
      </c>
      <c r="AN272" s="4" t="s">
        <v>155</v>
      </c>
      <c r="AO272" s="4">
        <v>2</v>
      </c>
      <c r="AP272" s="5">
        <v>0.68010416666666673</v>
      </c>
      <c r="AQ272" s="4">
        <v>47.164268</v>
      </c>
      <c r="AR272" s="4">
        <v>-88.488249999999994</v>
      </c>
      <c r="AS272" s="4">
        <v>319.60000000000002</v>
      </c>
      <c r="AT272" s="4">
        <v>28.1</v>
      </c>
      <c r="AU272" s="4">
        <v>12</v>
      </c>
      <c r="AV272" s="4">
        <v>12</v>
      </c>
      <c r="AW272" s="4" t="s">
        <v>225</v>
      </c>
      <c r="AX272" s="4">
        <v>1.1000000000000001</v>
      </c>
      <c r="AY272" s="4">
        <v>1.2</v>
      </c>
      <c r="AZ272" s="4">
        <v>1.8</v>
      </c>
      <c r="BA272" s="4">
        <v>14.023</v>
      </c>
      <c r="BB272" s="4">
        <v>15.77</v>
      </c>
      <c r="BC272" s="4">
        <v>1.1200000000000001</v>
      </c>
      <c r="BD272" s="4">
        <v>12.858000000000001</v>
      </c>
      <c r="BE272" s="4">
        <v>3033.6239999999998</v>
      </c>
      <c r="BF272" s="4">
        <v>0</v>
      </c>
      <c r="BG272" s="4">
        <v>8.0540000000000003</v>
      </c>
      <c r="BH272" s="4">
        <v>0.433</v>
      </c>
      <c r="BI272" s="4">
        <v>8.4870000000000001</v>
      </c>
      <c r="BJ272" s="4">
        <v>6.0759999999999996</v>
      </c>
      <c r="BK272" s="4">
        <v>0.32600000000000001</v>
      </c>
      <c r="BL272" s="4">
        <v>6.4029999999999996</v>
      </c>
      <c r="BM272" s="4">
        <v>0</v>
      </c>
      <c r="BQ272" s="4">
        <v>313.50200000000001</v>
      </c>
      <c r="BR272" s="4">
        <v>7.5606999999999994E-2</v>
      </c>
      <c r="BS272" s="4">
        <v>-5</v>
      </c>
      <c r="BT272" s="4">
        <v>0.36680000000000001</v>
      </c>
      <c r="BU272" s="4">
        <v>1.8476379999999999</v>
      </c>
      <c r="BV272" s="4">
        <v>7.4093559999999998</v>
      </c>
    </row>
    <row r="273" spans="1:74" x14ac:dyDescent="0.25">
      <c r="A273" s="2">
        <v>42068</v>
      </c>
      <c r="B273" s="3">
        <v>1.3537037037037037E-2</v>
      </c>
      <c r="C273" s="4">
        <v>12.911</v>
      </c>
      <c r="D273" s="4">
        <v>1.5E-3</v>
      </c>
      <c r="E273" s="4">
        <v>14.784853999999999</v>
      </c>
      <c r="F273" s="4">
        <v>287.39999999999998</v>
      </c>
      <c r="G273" s="4">
        <v>18.100000000000001</v>
      </c>
      <c r="H273" s="4">
        <v>-4.0999999999999996</v>
      </c>
      <c r="J273" s="4">
        <v>1.51</v>
      </c>
      <c r="K273" s="4">
        <v>0.89019999999999999</v>
      </c>
      <c r="L273" s="4">
        <v>11.4933</v>
      </c>
      <c r="M273" s="4">
        <v>1.2999999999999999E-3</v>
      </c>
      <c r="N273" s="4">
        <v>255.8262</v>
      </c>
      <c r="O273" s="4">
        <v>16.132100000000001</v>
      </c>
      <c r="P273" s="4">
        <v>272</v>
      </c>
      <c r="Q273" s="4">
        <v>192.9914</v>
      </c>
      <c r="R273" s="4">
        <v>12.1698</v>
      </c>
      <c r="S273" s="4">
        <v>205.2</v>
      </c>
      <c r="T273" s="4">
        <v>0</v>
      </c>
      <c r="W273" s="4">
        <v>0</v>
      </c>
      <c r="X273" s="4">
        <v>1.3424</v>
      </c>
      <c r="Y273" s="4">
        <v>11.8</v>
      </c>
      <c r="Z273" s="4">
        <v>884</v>
      </c>
      <c r="AA273" s="4">
        <v>919</v>
      </c>
      <c r="AB273" s="4">
        <v>850</v>
      </c>
      <c r="AC273" s="4">
        <v>58</v>
      </c>
      <c r="AD273" s="4">
        <v>5.73</v>
      </c>
      <c r="AE273" s="4">
        <v>0.13</v>
      </c>
      <c r="AF273" s="4">
        <v>990</v>
      </c>
      <c r="AG273" s="4">
        <v>-13</v>
      </c>
      <c r="AH273" s="4">
        <v>16.204795000000001</v>
      </c>
      <c r="AI273" s="4">
        <v>31</v>
      </c>
      <c r="AJ273" s="4">
        <v>191</v>
      </c>
      <c r="AK273" s="4">
        <v>138</v>
      </c>
      <c r="AL273" s="4">
        <v>2.9</v>
      </c>
      <c r="AM273" s="4">
        <v>195</v>
      </c>
      <c r="AN273" s="4" t="s">
        <v>155</v>
      </c>
      <c r="AO273" s="4">
        <v>2</v>
      </c>
      <c r="AP273" s="5">
        <v>0.68011574074074066</v>
      </c>
      <c r="AQ273" s="4">
        <v>47.164267000000002</v>
      </c>
      <c r="AR273" s="4">
        <v>-88.488257000000004</v>
      </c>
      <c r="AS273" s="4">
        <v>319.60000000000002</v>
      </c>
      <c r="AT273" s="4">
        <v>28.1</v>
      </c>
      <c r="AU273" s="4">
        <v>12</v>
      </c>
      <c r="AV273" s="4">
        <v>12</v>
      </c>
      <c r="AW273" s="4" t="s">
        <v>225</v>
      </c>
      <c r="AX273" s="4">
        <v>1.1000000000000001</v>
      </c>
      <c r="AY273" s="4">
        <v>1.2</v>
      </c>
      <c r="AZ273" s="4">
        <v>1.8</v>
      </c>
      <c r="BA273" s="4">
        <v>14.023</v>
      </c>
      <c r="BB273" s="4">
        <v>16.37</v>
      </c>
      <c r="BC273" s="4">
        <v>1.17</v>
      </c>
      <c r="BD273" s="4">
        <v>12.336</v>
      </c>
      <c r="BE273" s="4">
        <v>3033.6390000000001</v>
      </c>
      <c r="BF273" s="4">
        <v>0.221</v>
      </c>
      <c r="BG273" s="4">
        <v>7.0709999999999997</v>
      </c>
      <c r="BH273" s="4">
        <v>0.44600000000000001</v>
      </c>
      <c r="BI273" s="4">
        <v>7.5170000000000003</v>
      </c>
      <c r="BJ273" s="4">
        <v>5.335</v>
      </c>
      <c r="BK273" s="4">
        <v>0.33600000000000002</v>
      </c>
      <c r="BL273" s="4">
        <v>5.6710000000000003</v>
      </c>
      <c r="BM273" s="4">
        <v>0</v>
      </c>
      <c r="BQ273" s="4">
        <v>257.63600000000002</v>
      </c>
      <c r="BR273" s="4">
        <v>0.110397</v>
      </c>
      <c r="BS273" s="4">
        <v>-5</v>
      </c>
      <c r="BT273" s="4">
        <v>0.366614</v>
      </c>
      <c r="BU273" s="4">
        <v>2.6978170000000001</v>
      </c>
      <c r="BV273" s="4">
        <v>7.4056110000000004</v>
      </c>
    </row>
    <row r="274" spans="1:74" x14ac:dyDescent="0.25">
      <c r="A274" s="2">
        <v>42068</v>
      </c>
      <c r="B274" s="3">
        <v>1.3548611111111114E-2</v>
      </c>
      <c r="C274" s="4">
        <v>12.679</v>
      </c>
      <c r="D274" s="4">
        <v>2.5999999999999999E-3</v>
      </c>
      <c r="E274" s="4">
        <v>26.409638999999999</v>
      </c>
      <c r="F274" s="4">
        <v>311.39999999999998</v>
      </c>
      <c r="G274" s="4">
        <v>18.100000000000001</v>
      </c>
      <c r="H274" s="4">
        <v>2.9</v>
      </c>
      <c r="J274" s="4">
        <v>1.3</v>
      </c>
      <c r="K274" s="4">
        <v>0.89190000000000003</v>
      </c>
      <c r="L274" s="4">
        <v>11.308999999999999</v>
      </c>
      <c r="M274" s="4">
        <v>2.3999999999999998E-3</v>
      </c>
      <c r="N274" s="4">
        <v>277.74250000000001</v>
      </c>
      <c r="O274" s="4">
        <v>16.143699999999999</v>
      </c>
      <c r="P274" s="4">
        <v>293.89999999999998</v>
      </c>
      <c r="Q274" s="4">
        <v>209.5248</v>
      </c>
      <c r="R274" s="4">
        <v>12.1785</v>
      </c>
      <c r="S274" s="4">
        <v>221.7</v>
      </c>
      <c r="T274" s="4">
        <v>2.9215</v>
      </c>
      <c r="W274" s="4">
        <v>0</v>
      </c>
      <c r="X274" s="4">
        <v>1.1595</v>
      </c>
      <c r="Y274" s="4">
        <v>11.9</v>
      </c>
      <c r="Z274" s="4">
        <v>885</v>
      </c>
      <c r="AA274" s="4">
        <v>919</v>
      </c>
      <c r="AB274" s="4">
        <v>851</v>
      </c>
      <c r="AC274" s="4">
        <v>58</v>
      </c>
      <c r="AD274" s="4">
        <v>5.73</v>
      </c>
      <c r="AE274" s="4">
        <v>0.13</v>
      </c>
      <c r="AF274" s="4">
        <v>990</v>
      </c>
      <c r="AG274" s="4">
        <v>-13</v>
      </c>
      <c r="AH274" s="4">
        <v>17</v>
      </c>
      <c r="AI274" s="4">
        <v>31</v>
      </c>
      <c r="AJ274" s="4">
        <v>191</v>
      </c>
      <c r="AK274" s="4">
        <v>138</v>
      </c>
      <c r="AL274" s="4">
        <v>2.6</v>
      </c>
      <c r="AM274" s="4">
        <v>195</v>
      </c>
      <c r="AN274" s="4" t="s">
        <v>155</v>
      </c>
      <c r="AO274" s="4">
        <v>2</v>
      </c>
      <c r="AP274" s="5">
        <v>0.68011574074074066</v>
      </c>
      <c r="AQ274" s="4">
        <v>47.164163000000002</v>
      </c>
      <c r="AR274" s="4">
        <v>-88.488872999999998</v>
      </c>
      <c r="AS274" s="4">
        <v>320</v>
      </c>
      <c r="AT274" s="4">
        <v>28.1</v>
      </c>
      <c r="AU274" s="4">
        <v>12</v>
      </c>
      <c r="AV274" s="4">
        <v>12</v>
      </c>
      <c r="AW274" s="4" t="s">
        <v>225</v>
      </c>
      <c r="AX274" s="4">
        <v>1.1000000000000001</v>
      </c>
      <c r="AY274" s="4">
        <v>1.2</v>
      </c>
      <c r="AZ274" s="4">
        <v>1.8</v>
      </c>
      <c r="BA274" s="4">
        <v>14.023</v>
      </c>
      <c r="BB274" s="4">
        <v>16.649999999999999</v>
      </c>
      <c r="BC274" s="4">
        <v>1.19</v>
      </c>
      <c r="BD274" s="4">
        <v>12.118</v>
      </c>
      <c r="BE274" s="4">
        <v>3033.4470000000001</v>
      </c>
      <c r="BF274" s="4">
        <v>0.40200000000000002</v>
      </c>
      <c r="BG274" s="4">
        <v>7.8019999999999996</v>
      </c>
      <c r="BH274" s="4">
        <v>0.45300000000000001</v>
      </c>
      <c r="BI274" s="4">
        <v>8.2550000000000008</v>
      </c>
      <c r="BJ274" s="4">
        <v>5.8849999999999998</v>
      </c>
      <c r="BK274" s="4">
        <v>0.34200000000000003</v>
      </c>
      <c r="BL274" s="4">
        <v>6.2279999999999998</v>
      </c>
      <c r="BM274" s="4">
        <v>2.5899999999999999E-2</v>
      </c>
      <c r="BQ274" s="4">
        <v>226.14</v>
      </c>
      <c r="BR274" s="4">
        <v>0.14137</v>
      </c>
      <c r="BS274" s="4">
        <v>-5</v>
      </c>
      <c r="BT274" s="4">
        <v>0.36899999999999999</v>
      </c>
      <c r="BU274" s="4">
        <v>3.45472</v>
      </c>
      <c r="BV274" s="4">
        <v>7.4538000000000002</v>
      </c>
    </row>
    <row r="275" spans="1:74" x14ac:dyDescent="0.25">
      <c r="A275" s="2">
        <v>42068</v>
      </c>
      <c r="B275" s="3">
        <v>1.3560185185185187E-2</v>
      </c>
      <c r="C275" s="4">
        <v>12.467000000000001</v>
      </c>
      <c r="D275" s="4">
        <v>2.5000000000000001E-3</v>
      </c>
      <c r="E275" s="4">
        <v>25.249141000000002</v>
      </c>
      <c r="F275" s="4">
        <v>401.2</v>
      </c>
      <c r="G275" s="4">
        <v>17.100000000000001</v>
      </c>
      <c r="H275" s="4">
        <v>0</v>
      </c>
      <c r="J275" s="4">
        <v>1.34</v>
      </c>
      <c r="K275" s="4">
        <v>0.89349999999999996</v>
      </c>
      <c r="L275" s="4">
        <v>11.139699999999999</v>
      </c>
      <c r="M275" s="4">
        <v>2.3E-3</v>
      </c>
      <c r="N275" s="4">
        <v>358.476</v>
      </c>
      <c r="O275" s="4">
        <v>15.2506</v>
      </c>
      <c r="P275" s="4">
        <v>373.7</v>
      </c>
      <c r="Q275" s="4">
        <v>270.4289</v>
      </c>
      <c r="R275" s="4">
        <v>11.504799999999999</v>
      </c>
      <c r="S275" s="4">
        <v>281.89999999999998</v>
      </c>
      <c r="T275" s="4">
        <v>0</v>
      </c>
      <c r="W275" s="4">
        <v>0</v>
      </c>
      <c r="X275" s="4">
        <v>1.1994</v>
      </c>
      <c r="Y275" s="4">
        <v>11.9</v>
      </c>
      <c r="Z275" s="4">
        <v>885</v>
      </c>
      <c r="AA275" s="4">
        <v>919</v>
      </c>
      <c r="AB275" s="4">
        <v>850</v>
      </c>
      <c r="AC275" s="4">
        <v>58</v>
      </c>
      <c r="AD275" s="4">
        <v>5.73</v>
      </c>
      <c r="AE275" s="4">
        <v>0.13</v>
      </c>
      <c r="AF275" s="4">
        <v>990</v>
      </c>
      <c r="AG275" s="4">
        <v>-13</v>
      </c>
      <c r="AH275" s="4">
        <v>17</v>
      </c>
      <c r="AI275" s="4">
        <v>31</v>
      </c>
      <c r="AJ275" s="4">
        <v>191</v>
      </c>
      <c r="AK275" s="4">
        <v>138</v>
      </c>
      <c r="AL275" s="4">
        <v>2.4</v>
      </c>
      <c r="AM275" s="4">
        <v>195</v>
      </c>
      <c r="AN275" s="4" t="s">
        <v>155</v>
      </c>
      <c r="AO275" s="4">
        <v>2</v>
      </c>
      <c r="AP275" s="5">
        <v>0.68016203703703704</v>
      </c>
      <c r="AQ275" s="4">
        <v>47.16433</v>
      </c>
      <c r="AR275" s="4">
        <v>-88.488967000000002</v>
      </c>
      <c r="AS275" s="4">
        <v>319.5</v>
      </c>
      <c r="AT275" s="4">
        <v>24.7</v>
      </c>
      <c r="AU275" s="4">
        <v>12</v>
      </c>
      <c r="AV275" s="4">
        <v>8</v>
      </c>
      <c r="AW275" s="4" t="s">
        <v>208</v>
      </c>
      <c r="AX275" s="4">
        <v>1.1000000000000001</v>
      </c>
      <c r="AY275" s="4">
        <v>1.2</v>
      </c>
      <c r="AZ275" s="4">
        <v>1.8</v>
      </c>
      <c r="BA275" s="4">
        <v>14.023</v>
      </c>
      <c r="BB275" s="4">
        <v>16.91</v>
      </c>
      <c r="BC275" s="4">
        <v>1.21</v>
      </c>
      <c r="BD275" s="4">
        <v>11.914999999999999</v>
      </c>
      <c r="BE275" s="4">
        <v>3033.7069999999999</v>
      </c>
      <c r="BF275" s="4">
        <v>0.39100000000000001</v>
      </c>
      <c r="BG275" s="4">
        <v>10.223000000000001</v>
      </c>
      <c r="BH275" s="4">
        <v>0.435</v>
      </c>
      <c r="BI275" s="4">
        <v>10.657999999999999</v>
      </c>
      <c r="BJ275" s="4">
        <v>7.7119999999999997</v>
      </c>
      <c r="BK275" s="4">
        <v>0.32800000000000001</v>
      </c>
      <c r="BL275" s="4">
        <v>8.0399999999999991</v>
      </c>
      <c r="BM275" s="4">
        <v>0</v>
      </c>
      <c r="BQ275" s="4">
        <v>237.5</v>
      </c>
      <c r="BR275" s="4">
        <v>0.14250299999999999</v>
      </c>
      <c r="BS275" s="4">
        <v>-5</v>
      </c>
      <c r="BT275" s="4">
        <v>0.369203</v>
      </c>
      <c r="BU275" s="4">
        <v>3.4824299999999999</v>
      </c>
      <c r="BV275" s="4">
        <v>7.457897</v>
      </c>
    </row>
    <row r="276" spans="1:74" x14ac:dyDescent="0.25">
      <c r="A276" s="2">
        <v>42068</v>
      </c>
      <c r="B276" s="3">
        <v>1.3571759259259257E-2</v>
      </c>
      <c r="C276" s="4">
        <v>12.451000000000001</v>
      </c>
      <c r="D276" s="4">
        <v>2E-3</v>
      </c>
      <c r="E276" s="4">
        <v>20</v>
      </c>
      <c r="F276" s="4">
        <v>575.29999999999995</v>
      </c>
      <c r="G276" s="4">
        <v>16.7</v>
      </c>
      <c r="H276" s="4">
        <v>30.1</v>
      </c>
      <c r="J276" s="4">
        <v>1.59</v>
      </c>
      <c r="K276" s="4">
        <v>0.89370000000000005</v>
      </c>
      <c r="L276" s="4">
        <v>11.1265</v>
      </c>
      <c r="M276" s="4">
        <v>1.8E-3</v>
      </c>
      <c r="N276" s="4">
        <v>514.07230000000004</v>
      </c>
      <c r="O276" s="4">
        <v>14.923999999999999</v>
      </c>
      <c r="P276" s="4">
        <v>529</v>
      </c>
      <c r="Q276" s="4">
        <v>387.80829999999997</v>
      </c>
      <c r="R276" s="4">
        <v>11.2584</v>
      </c>
      <c r="S276" s="4">
        <v>399.1</v>
      </c>
      <c r="T276" s="4">
        <v>30.1</v>
      </c>
      <c r="W276" s="4">
        <v>0</v>
      </c>
      <c r="X276" s="4">
        <v>1.4215</v>
      </c>
      <c r="Y276" s="4">
        <v>11.8</v>
      </c>
      <c r="Z276" s="4">
        <v>887</v>
      </c>
      <c r="AA276" s="4">
        <v>920</v>
      </c>
      <c r="AB276" s="4">
        <v>855</v>
      </c>
      <c r="AC276" s="4">
        <v>58</v>
      </c>
      <c r="AD276" s="4">
        <v>5.73</v>
      </c>
      <c r="AE276" s="4">
        <v>0.13</v>
      </c>
      <c r="AF276" s="4">
        <v>990</v>
      </c>
      <c r="AG276" s="4">
        <v>-13</v>
      </c>
      <c r="AH276" s="4">
        <v>17</v>
      </c>
      <c r="AI276" s="4">
        <v>31</v>
      </c>
      <c r="AJ276" s="4">
        <v>191</v>
      </c>
      <c r="AK276" s="4">
        <v>138</v>
      </c>
      <c r="AL276" s="4">
        <v>2.4</v>
      </c>
      <c r="AM276" s="4">
        <v>195</v>
      </c>
      <c r="AN276" s="4" t="s">
        <v>155</v>
      </c>
      <c r="AO276" s="4">
        <v>2</v>
      </c>
      <c r="AP276" s="5">
        <v>0.68017361111111108</v>
      </c>
      <c r="AQ276" s="4">
        <v>47.164338000000001</v>
      </c>
      <c r="AR276" s="4">
        <v>-88.488969999999995</v>
      </c>
      <c r="AS276" s="4">
        <v>319.5</v>
      </c>
      <c r="AT276" s="4">
        <v>24.6</v>
      </c>
      <c r="AU276" s="4">
        <v>12</v>
      </c>
      <c r="AV276" s="4">
        <v>6</v>
      </c>
      <c r="AW276" s="4" t="s">
        <v>227</v>
      </c>
      <c r="AX276" s="4">
        <v>1.1958</v>
      </c>
      <c r="AY276" s="4">
        <v>1.3915999999999999</v>
      </c>
      <c r="AZ276" s="4">
        <v>1.9916</v>
      </c>
      <c r="BA276" s="4">
        <v>14.023</v>
      </c>
      <c r="BB276" s="4">
        <v>16.93</v>
      </c>
      <c r="BC276" s="4">
        <v>1.21</v>
      </c>
      <c r="BD276" s="4">
        <v>11.901</v>
      </c>
      <c r="BE276" s="4">
        <v>3033.0239999999999</v>
      </c>
      <c r="BF276" s="4">
        <v>0.31</v>
      </c>
      <c r="BG276" s="4">
        <v>14.675000000000001</v>
      </c>
      <c r="BH276" s="4">
        <v>0.42599999999999999</v>
      </c>
      <c r="BI276" s="4">
        <v>15.101000000000001</v>
      </c>
      <c r="BJ276" s="4">
        <v>11.071</v>
      </c>
      <c r="BK276" s="4">
        <v>0.32100000000000001</v>
      </c>
      <c r="BL276" s="4">
        <v>11.391999999999999</v>
      </c>
      <c r="BM276" s="4">
        <v>0.27129999999999999</v>
      </c>
      <c r="BQ276" s="4">
        <v>281.75</v>
      </c>
      <c r="BR276" s="4">
        <v>0.17765</v>
      </c>
      <c r="BS276" s="4">
        <v>-5</v>
      </c>
      <c r="BT276" s="4">
        <v>0.37040400000000001</v>
      </c>
      <c r="BU276" s="4">
        <v>4.3413300000000001</v>
      </c>
      <c r="BV276" s="4">
        <v>7.4821530000000003</v>
      </c>
    </row>
    <row r="277" spans="1:74" x14ac:dyDescent="0.25">
      <c r="A277" s="2">
        <v>42068</v>
      </c>
      <c r="B277" s="3">
        <v>1.3583333333333331E-2</v>
      </c>
      <c r="C277" s="4">
        <v>12.442</v>
      </c>
      <c r="D277" s="4">
        <v>2E-3</v>
      </c>
      <c r="E277" s="4">
        <v>20</v>
      </c>
      <c r="F277" s="4">
        <v>598.29999999999995</v>
      </c>
      <c r="G277" s="4">
        <v>13.8</v>
      </c>
      <c r="H277" s="4">
        <v>4.4000000000000004</v>
      </c>
      <c r="J277" s="4">
        <v>1.74</v>
      </c>
      <c r="K277" s="4">
        <v>0.89380000000000004</v>
      </c>
      <c r="L277" s="4">
        <v>11.120699999999999</v>
      </c>
      <c r="M277" s="4">
        <v>1.8E-3</v>
      </c>
      <c r="N277" s="4">
        <v>534.779</v>
      </c>
      <c r="O277" s="4">
        <v>12.327299999999999</v>
      </c>
      <c r="P277" s="4">
        <v>547.1</v>
      </c>
      <c r="Q277" s="4">
        <v>403.42919999999998</v>
      </c>
      <c r="R277" s="4">
        <v>9.2995000000000001</v>
      </c>
      <c r="S277" s="4">
        <v>412.7</v>
      </c>
      <c r="T277" s="4">
        <v>4.3962000000000003</v>
      </c>
      <c r="W277" s="4">
        <v>0</v>
      </c>
      <c r="X277" s="4">
        <v>1.5537000000000001</v>
      </c>
      <c r="Y277" s="4">
        <v>11.9</v>
      </c>
      <c r="Z277" s="4">
        <v>887</v>
      </c>
      <c r="AA277" s="4">
        <v>922</v>
      </c>
      <c r="AB277" s="4">
        <v>855</v>
      </c>
      <c r="AC277" s="4">
        <v>58</v>
      </c>
      <c r="AD277" s="4">
        <v>5.73</v>
      </c>
      <c r="AE277" s="4">
        <v>0.13</v>
      </c>
      <c r="AF277" s="4">
        <v>990</v>
      </c>
      <c r="AG277" s="4">
        <v>-13</v>
      </c>
      <c r="AH277" s="4">
        <v>17</v>
      </c>
      <c r="AI277" s="4">
        <v>31</v>
      </c>
      <c r="AJ277" s="4">
        <v>191</v>
      </c>
      <c r="AK277" s="4">
        <v>138</v>
      </c>
      <c r="AL277" s="4">
        <v>2.6</v>
      </c>
      <c r="AM277" s="4">
        <v>195</v>
      </c>
      <c r="AN277" s="4" t="s">
        <v>155</v>
      </c>
      <c r="AO277" s="4">
        <v>2</v>
      </c>
      <c r="AP277" s="5">
        <v>0.68017361111111108</v>
      </c>
      <c r="AQ277" s="4">
        <v>47.164352000000001</v>
      </c>
      <c r="AR277" s="4">
        <v>-88.489248000000003</v>
      </c>
      <c r="AS277" s="4">
        <v>319.5</v>
      </c>
      <c r="AT277" s="4">
        <v>24.6</v>
      </c>
      <c r="AU277" s="4">
        <v>12</v>
      </c>
      <c r="AV277" s="4">
        <v>6</v>
      </c>
      <c r="AW277" s="4" t="s">
        <v>228</v>
      </c>
      <c r="AX277" s="4">
        <v>1.2</v>
      </c>
      <c r="AY277" s="4">
        <v>1.4</v>
      </c>
      <c r="AZ277" s="4">
        <v>2</v>
      </c>
      <c r="BA277" s="4">
        <v>14.023</v>
      </c>
      <c r="BB277" s="4">
        <v>16.95</v>
      </c>
      <c r="BC277" s="4">
        <v>1.21</v>
      </c>
      <c r="BD277" s="4">
        <v>11.882</v>
      </c>
      <c r="BE277" s="4">
        <v>3033.732</v>
      </c>
      <c r="BF277" s="4">
        <v>0.31</v>
      </c>
      <c r="BG277" s="4">
        <v>15.278</v>
      </c>
      <c r="BH277" s="4">
        <v>0.35199999999999998</v>
      </c>
      <c r="BI277" s="4">
        <v>15.63</v>
      </c>
      <c r="BJ277" s="4">
        <v>11.525</v>
      </c>
      <c r="BK277" s="4">
        <v>0.26600000000000001</v>
      </c>
      <c r="BL277" s="4">
        <v>11.791</v>
      </c>
      <c r="BM277" s="4">
        <v>3.9699999999999999E-2</v>
      </c>
      <c r="BQ277" s="4">
        <v>308.18099999999998</v>
      </c>
      <c r="BR277" s="4">
        <v>0.19216900000000001</v>
      </c>
      <c r="BS277" s="4">
        <v>-5</v>
      </c>
      <c r="BT277" s="4">
        <v>0.372201</v>
      </c>
      <c r="BU277" s="4">
        <v>4.6961259999999996</v>
      </c>
      <c r="BV277" s="4">
        <v>7.5184559999999996</v>
      </c>
    </row>
    <row r="278" spans="1:74" x14ac:dyDescent="0.25">
      <c r="A278" s="2">
        <v>42068</v>
      </c>
      <c r="B278" s="3">
        <v>1.3594907407407408E-2</v>
      </c>
      <c r="C278" s="4">
        <v>12.025</v>
      </c>
      <c r="D278" s="4">
        <v>2E-3</v>
      </c>
      <c r="E278" s="4">
        <v>20</v>
      </c>
      <c r="F278" s="4">
        <v>598.20000000000005</v>
      </c>
      <c r="G278" s="4">
        <v>8.1</v>
      </c>
      <c r="H278" s="4">
        <v>17.899999999999999</v>
      </c>
      <c r="J278" s="4">
        <v>2.08</v>
      </c>
      <c r="K278" s="4">
        <v>0.8972</v>
      </c>
      <c r="L278" s="4">
        <v>10.788399999999999</v>
      </c>
      <c r="M278" s="4">
        <v>1.8E-3</v>
      </c>
      <c r="N278" s="4">
        <v>536.69970000000001</v>
      </c>
      <c r="O278" s="4">
        <v>7.2808999999999999</v>
      </c>
      <c r="P278" s="4">
        <v>544</v>
      </c>
      <c r="Q278" s="4">
        <v>404.87810000000002</v>
      </c>
      <c r="R278" s="4">
        <v>5.4926000000000004</v>
      </c>
      <c r="S278" s="4">
        <v>410.4</v>
      </c>
      <c r="T278" s="4">
        <v>17.9268</v>
      </c>
      <c r="W278" s="4">
        <v>0</v>
      </c>
      <c r="X278" s="4">
        <v>1.8673</v>
      </c>
      <c r="Y278" s="4">
        <v>11.9</v>
      </c>
      <c r="Z278" s="4">
        <v>887</v>
      </c>
      <c r="AA278" s="4">
        <v>923</v>
      </c>
      <c r="AB278" s="4">
        <v>856</v>
      </c>
      <c r="AC278" s="4">
        <v>58</v>
      </c>
      <c r="AD278" s="4">
        <v>5.73</v>
      </c>
      <c r="AE278" s="4">
        <v>0.13</v>
      </c>
      <c r="AF278" s="4">
        <v>990</v>
      </c>
      <c r="AG278" s="4">
        <v>-13</v>
      </c>
      <c r="AH278" s="4">
        <v>17</v>
      </c>
      <c r="AI278" s="4">
        <v>30.8</v>
      </c>
      <c r="AJ278" s="4">
        <v>191</v>
      </c>
      <c r="AK278" s="4">
        <v>138</v>
      </c>
      <c r="AL278" s="4">
        <v>2.8</v>
      </c>
      <c r="AM278" s="4">
        <v>195</v>
      </c>
      <c r="AN278" s="4" t="s">
        <v>155</v>
      </c>
      <c r="AO278" s="4">
        <v>2</v>
      </c>
      <c r="AP278" s="5">
        <v>0.68019675925925915</v>
      </c>
      <c r="AQ278" s="4">
        <v>47.164352999999998</v>
      </c>
      <c r="AR278" s="4">
        <v>-88.489260000000002</v>
      </c>
      <c r="AS278" s="4">
        <v>319.5</v>
      </c>
      <c r="AT278" s="4">
        <v>24.6</v>
      </c>
      <c r="AU278" s="4">
        <v>12</v>
      </c>
      <c r="AV278" s="4">
        <v>5</v>
      </c>
      <c r="AW278" s="4" t="s">
        <v>228</v>
      </c>
      <c r="AX278" s="4">
        <v>1.2</v>
      </c>
      <c r="AY278" s="4">
        <v>1.4</v>
      </c>
      <c r="AZ278" s="4">
        <v>2</v>
      </c>
      <c r="BA278" s="4">
        <v>14.023</v>
      </c>
      <c r="BB278" s="4">
        <v>17.5</v>
      </c>
      <c r="BC278" s="4">
        <v>1.25</v>
      </c>
      <c r="BD278" s="4">
        <v>11.462999999999999</v>
      </c>
      <c r="BE278" s="4">
        <v>3033.6669999999999</v>
      </c>
      <c r="BF278" s="4">
        <v>0.32100000000000001</v>
      </c>
      <c r="BG278" s="4">
        <v>15.804</v>
      </c>
      <c r="BH278" s="4">
        <v>0.214</v>
      </c>
      <c r="BI278" s="4">
        <v>16.018999999999998</v>
      </c>
      <c r="BJ278" s="4">
        <v>11.923</v>
      </c>
      <c r="BK278" s="4">
        <v>0.16200000000000001</v>
      </c>
      <c r="BL278" s="4">
        <v>12.084</v>
      </c>
      <c r="BM278" s="4">
        <v>0.16669999999999999</v>
      </c>
      <c r="BQ278" s="4">
        <v>381.78899999999999</v>
      </c>
      <c r="BR278" s="4">
        <v>0.16739999999999999</v>
      </c>
      <c r="BS278" s="4">
        <v>-5</v>
      </c>
      <c r="BT278" s="4">
        <v>0.37340000000000001</v>
      </c>
      <c r="BU278" s="4">
        <v>4.0908379999999998</v>
      </c>
      <c r="BV278" s="4">
        <v>7.5426799999999998</v>
      </c>
    </row>
    <row r="279" spans="1:74" x14ac:dyDescent="0.25">
      <c r="A279" s="2">
        <v>42068</v>
      </c>
      <c r="B279" s="3">
        <v>1.3606481481481482E-2</v>
      </c>
      <c r="C279" s="4">
        <v>11.78</v>
      </c>
      <c r="D279" s="4">
        <v>3.5999999999999999E-3</v>
      </c>
      <c r="E279" s="4">
        <v>35.907207999999997</v>
      </c>
      <c r="F279" s="4">
        <v>608.5</v>
      </c>
      <c r="G279" s="4">
        <v>7</v>
      </c>
      <c r="H279" s="4">
        <v>39.5</v>
      </c>
      <c r="J279" s="4">
        <v>2.34</v>
      </c>
      <c r="K279" s="4">
        <v>0.89910000000000001</v>
      </c>
      <c r="L279" s="4">
        <v>10.5916</v>
      </c>
      <c r="M279" s="4">
        <v>3.2000000000000002E-3</v>
      </c>
      <c r="N279" s="4">
        <v>547.14739999999995</v>
      </c>
      <c r="O279" s="4">
        <v>6.2938000000000001</v>
      </c>
      <c r="P279" s="4">
        <v>553.4</v>
      </c>
      <c r="Q279" s="4">
        <v>412.75970000000001</v>
      </c>
      <c r="R279" s="4">
        <v>4.7480000000000002</v>
      </c>
      <c r="S279" s="4">
        <v>417.5</v>
      </c>
      <c r="T279" s="4">
        <v>39.540199999999999</v>
      </c>
      <c r="W279" s="4">
        <v>0</v>
      </c>
      <c r="X279" s="4">
        <v>2.1080000000000001</v>
      </c>
      <c r="Y279" s="4">
        <v>12</v>
      </c>
      <c r="Z279" s="4">
        <v>888</v>
      </c>
      <c r="AA279" s="4">
        <v>924</v>
      </c>
      <c r="AB279" s="4">
        <v>858</v>
      </c>
      <c r="AC279" s="4">
        <v>58</v>
      </c>
      <c r="AD279" s="4">
        <v>5.73</v>
      </c>
      <c r="AE279" s="4">
        <v>0.13</v>
      </c>
      <c r="AF279" s="4">
        <v>990</v>
      </c>
      <c r="AG279" s="4">
        <v>-13</v>
      </c>
      <c r="AH279" s="4">
        <v>17</v>
      </c>
      <c r="AI279" s="4">
        <v>30</v>
      </c>
      <c r="AJ279" s="4">
        <v>191</v>
      </c>
      <c r="AK279" s="4">
        <v>138</v>
      </c>
      <c r="AL279" s="4">
        <v>3</v>
      </c>
      <c r="AM279" s="4">
        <v>195</v>
      </c>
      <c r="AN279" s="4" t="s">
        <v>155</v>
      </c>
      <c r="AO279" s="4">
        <v>2</v>
      </c>
      <c r="AP279" s="5">
        <v>0.68019675925925915</v>
      </c>
      <c r="AQ279" s="4">
        <v>47.164278000000003</v>
      </c>
      <c r="AR279" s="4">
        <v>-88.489377000000005</v>
      </c>
      <c r="AS279" s="4">
        <v>319.3</v>
      </c>
      <c r="AT279" s="4">
        <v>23.7</v>
      </c>
      <c r="AU279" s="4">
        <v>12</v>
      </c>
      <c r="AV279" s="4">
        <v>5</v>
      </c>
      <c r="AW279" s="4" t="s">
        <v>229</v>
      </c>
      <c r="AX279" s="4">
        <v>1.0084</v>
      </c>
      <c r="AY279" s="4">
        <v>1.4</v>
      </c>
      <c r="AZ279" s="4">
        <v>1.8084</v>
      </c>
      <c r="BA279" s="4">
        <v>14.023</v>
      </c>
      <c r="BB279" s="4">
        <v>17.84</v>
      </c>
      <c r="BC279" s="4">
        <v>1.27</v>
      </c>
      <c r="BD279" s="4">
        <v>11.22</v>
      </c>
      <c r="BE279" s="4">
        <v>3032.8240000000001</v>
      </c>
      <c r="BF279" s="4">
        <v>0.58799999999999997</v>
      </c>
      <c r="BG279" s="4">
        <v>16.407</v>
      </c>
      <c r="BH279" s="4">
        <v>0.189</v>
      </c>
      <c r="BI279" s="4">
        <v>16.596</v>
      </c>
      <c r="BJ279" s="4">
        <v>12.377000000000001</v>
      </c>
      <c r="BK279" s="4">
        <v>0.14199999999999999</v>
      </c>
      <c r="BL279" s="4">
        <v>12.519</v>
      </c>
      <c r="BM279" s="4">
        <v>0.37440000000000001</v>
      </c>
      <c r="BQ279" s="4">
        <v>438.88400000000001</v>
      </c>
      <c r="BR279" s="4">
        <v>0.195797</v>
      </c>
      <c r="BS279" s="4">
        <v>-5</v>
      </c>
      <c r="BT279" s="4">
        <v>0.37459999999999999</v>
      </c>
      <c r="BU279" s="4">
        <v>4.7847939999999998</v>
      </c>
      <c r="BV279" s="4">
        <v>7.5669279999999999</v>
      </c>
    </row>
    <row r="280" spans="1:74" x14ac:dyDescent="0.25">
      <c r="A280" s="2">
        <v>42068</v>
      </c>
      <c r="B280" s="3">
        <v>1.3618055555555555E-2</v>
      </c>
      <c r="C280" s="4">
        <v>11.912000000000001</v>
      </c>
      <c r="D280" s="4">
        <v>4.0000000000000001E-3</v>
      </c>
      <c r="E280" s="4">
        <v>40</v>
      </c>
      <c r="F280" s="4">
        <v>610.29999999999995</v>
      </c>
      <c r="G280" s="4">
        <v>7</v>
      </c>
      <c r="H280" s="4">
        <v>20</v>
      </c>
      <c r="J280" s="4">
        <v>2.59</v>
      </c>
      <c r="K280" s="4">
        <v>0.89800000000000002</v>
      </c>
      <c r="L280" s="4">
        <v>10.6973</v>
      </c>
      <c r="M280" s="4">
        <v>3.5999999999999999E-3</v>
      </c>
      <c r="N280" s="4">
        <v>548.06410000000005</v>
      </c>
      <c r="O280" s="4">
        <v>6.2862</v>
      </c>
      <c r="P280" s="4">
        <v>554.4</v>
      </c>
      <c r="Q280" s="4">
        <v>413.4513</v>
      </c>
      <c r="R280" s="4">
        <v>4.7422000000000004</v>
      </c>
      <c r="S280" s="4">
        <v>418.2</v>
      </c>
      <c r="T280" s="4">
        <v>20</v>
      </c>
      <c r="W280" s="4">
        <v>0</v>
      </c>
      <c r="X280" s="4">
        <v>2.3264999999999998</v>
      </c>
      <c r="Y280" s="4">
        <v>11.9</v>
      </c>
      <c r="Z280" s="4">
        <v>890</v>
      </c>
      <c r="AA280" s="4">
        <v>927</v>
      </c>
      <c r="AB280" s="4">
        <v>859</v>
      </c>
      <c r="AC280" s="4">
        <v>58</v>
      </c>
      <c r="AD280" s="4">
        <v>5.73</v>
      </c>
      <c r="AE280" s="4">
        <v>0.13</v>
      </c>
      <c r="AF280" s="4">
        <v>990</v>
      </c>
      <c r="AG280" s="4">
        <v>-13</v>
      </c>
      <c r="AH280" s="4">
        <v>17</v>
      </c>
      <c r="AI280" s="4">
        <v>30</v>
      </c>
      <c r="AJ280" s="4">
        <v>191</v>
      </c>
      <c r="AK280" s="4">
        <v>138</v>
      </c>
      <c r="AL280" s="4">
        <v>2.8</v>
      </c>
      <c r="AM280" s="4">
        <v>195</v>
      </c>
      <c r="AN280" s="4" t="s">
        <v>155</v>
      </c>
      <c r="AO280" s="4">
        <v>2</v>
      </c>
      <c r="AP280" s="5">
        <v>0.6802083333333333</v>
      </c>
      <c r="AQ280" s="4">
        <v>47.164239000000002</v>
      </c>
      <c r="AR280" s="4">
        <v>-88.489643999999998</v>
      </c>
      <c r="AS280" s="4">
        <v>319.2</v>
      </c>
      <c r="AT280" s="4">
        <v>23.7</v>
      </c>
      <c r="AU280" s="4">
        <v>12</v>
      </c>
      <c r="AV280" s="4">
        <v>9</v>
      </c>
      <c r="AW280" s="4" t="s">
        <v>230</v>
      </c>
      <c r="AX280" s="4">
        <v>1</v>
      </c>
      <c r="AY280" s="4">
        <v>1.4</v>
      </c>
      <c r="AZ280" s="4">
        <v>1.8</v>
      </c>
      <c r="BA280" s="4">
        <v>14.023</v>
      </c>
      <c r="BB280" s="4">
        <v>17.649999999999999</v>
      </c>
      <c r="BC280" s="4">
        <v>1.26</v>
      </c>
      <c r="BD280" s="4">
        <v>11.356</v>
      </c>
      <c r="BE280" s="4">
        <v>3033.183</v>
      </c>
      <c r="BF280" s="4">
        <v>0.64800000000000002</v>
      </c>
      <c r="BG280" s="4">
        <v>16.274000000000001</v>
      </c>
      <c r="BH280" s="4">
        <v>0.187</v>
      </c>
      <c r="BI280" s="4">
        <v>16.460999999999999</v>
      </c>
      <c r="BJ280" s="4">
        <v>12.276999999999999</v>
      </c>
      <c r="BK280" s="4">
        <v>0.14099999999999999</v>
      </c>
      <c r="BL280" s="4">
        <v>12.417999999999999</v>
      </c>
      <c r="BM280" s="4">
        <v>0.1875</v>
      </c>
      <c r="BQ280" s="4">
        <v>479.64499999999998</v>
      </c>
      <c r="BR280" s="4">
        <v>0.21217900000000001</v>
      </c>
      <c r="BS280" s="4">
        <v>-5</v>
      </c>
      <c r="BT280" s="4">
        <v>0.373</v>
      </c>
      <c r="BU280" s="4">
        <v>5.1851279999999997</v>
      </c>
      <c r="BV280" s="4">
        <v>7.5346000000000002</v>
      </c>
    </row>
    <row r="281" spans="1:74" x14ac:dyDescent="0.25">
      <c r="A281" s="2">
        <v>42068</v>
      </c>
      <c r="B281" s="3">
        <v>1.3629629629629629E-2</v>
      </c>
      <c r="C281" s="4">
        <v>12.196999999999999</v>
      </c>
      <c r="D281" s="4">
        <v>3.0000000000000001E-3</v>
      </c>
      <c r="E281" s="4">
        <v>30.404126999999999</v>
      </c>
      <c r="F281" s="4">
        <v>529.70000000000005</v>
      </c>
      <c r="G281" s="4">
        <v>7.1</v>
      </c>
      <c r="H281" s="4">
        <v>26.8</v>
      </c>
      <c r="J281" s="4">
        <v>2.88</v>
      </c>
      <c r="K281" s="4">
        <v>0.89570000000000005</v>
      </c>
      <c r="L281" s="4">
        <v>10.925599999999999</v>
      </c>
      <c r="M281" s="4">
        <v>2.7000000000000001E-3</v>
      </c>
      <c r="N281" s="4">
        <v>474.45400000000001</v>
      </c>
      <c r="O281" s="4">
        <v>6.3398000000000003</v>
      </c>
      <c r="P281" s="4">
        <v>480.8</v>
      </c>
      <c r="Q281" s="4">
        <v>357.92090000000002</v>
      </c>
      <c r="R281" s="4">
        <v>4.7826000000000004</v>
      </c>
      <c r="S281" s="4">
        <v>362.7</v>
      </c>
      <c r="T281" s="4">
        <v>26.827999999999999</v>
      </c>
      <c r="W281" s="4">
        <v>0</v>
      </c>
      <c r="X281" s="4">
        <v>2.5777000000000001</v>
      </c>
      <c r="Y281" s="4">
        <v>11.9</v>
      </c>
      <c r="Z281" s="4">
        <v>890</v>
      </c>
      <c r="AA281" s="4">
        <v>925</v>
      </c>
      <c r="AB281" s="4">
        <v>857</v>
      </c>
      <c r="AC281" s="4">
        <v>58</v>
      </c>
      <c r="AD281" s="4">
        <v>5.73</v>
      </c>
      <c r="AE281" s="4">
        <v>0.13</v>
      </c>
      <c r="AF281" s="4">
        <v>990</v>
      </c>
      <c r="AG281" s="4">
        <v>-13</v>
      </c>
      <c r="AH281" s="4">
        <v>17</v>
      </c>
      <c r="AI281" s="4">
        <v>30</v>
      </c>
      <c r="AJ281" s="4">
        <v>191</v>
      </c>
      <c r="AK281" s="4">
        <v>138</v>
      </c>
      <c r="AL281" s="4">
        <v>2.7</v>
      </c>
      <c r="AM281" s="4">
        <v>195</v>
      </c>
      <c r="AN281" s="4" t="s">
        <v>155</v>
      </c>
      <c r="AO281" s="4">
        <v>2</v>
      </c>
      <c r="AP281" s="5">
        <v>0.68023148148148149</v>
      </c>
      <c r="AQ281" s="4">
        <v>47.164237</v>
      </c>
      <c r="AR281" s="4">
        <v>-88.489654999999999</v>
      </c>
      <c r="AS281" s="4">
        <v>319.2</v>
      </c>
      <c r="AT281" s="4">
        <v>23.7</v>
      </c>
      <c r="AU281" s="4">
        <v>12</v>
      </c>
      <c r="AV281" s="4">
        <v>7</v>
      </c>
      <c r="AW281" s="4" t="s">
        <v>217</v>
      </c>
      <c r="AX281" s="4">
        <v>1</v>
      </c>
      <c r="AY281" s="4">
        <v>1.4</v>
      </c>
      <c r="AZ281" s="4">
        <v>1.8</v>
      </c>
      <c r="BA281" s="4">
        <v>14.023</v>
      </c>
      <c r="BB281" s="4">
        <v>17.260000000000002</v>
      </c>
      <c r="BC281" s="4">
        <v>1.23</v>
      </c>
      <c r="BD281" s="4">
        <v>11.64</v>
      </c>
      <c r="BE281" s="4">
        <v>3033.0309999999999</v>
      </c>
      <c r="BF281" s="4">
        <v>0.48099999999999998</v>
      </c>
      <c r="BG281" s="4">
        <v>13.792999999999999</v>
      </c>
      <c r="BH281" s="4">
        <v>0.184</v>
      </c>
      <c r="BI281" s="4">
        <v>13.977</v>
      </c>
      <c r="BJ281" s="4">
        <v>10.404999999999999</v>
      </c>
      <c r="BK281" s="4">
        <v>0.13900000000000001</v>
      </c>
      <c r="BL281" s="4">
        <v>10.544</v>
      </c>
      <c r="BM281" s="4">
        <v>0.24629999999999999</v>
      </c>
      <c r="BQ281" s="4">
        <v>520.31299999999999</v>
      </c>
      <c r="BR281" s="4">
        <v>0.22220000000000001</v>
      </c>
      <c r="BS281" s="4">
        <v>-5</v>
      </c>
      <c r="BT281" s="4">
        <v>0.37319999999999998</v>
      </c>
      <c r="BU281" s="4">
        <v>5.4300129999999998</v>
      </c>
      <c r="BV281" s="4">
        <v>7.53864</v>
      </c>
    </row>
    <row r="282" spans="1:74" x14ac:dyDescent="0.25">
      <c r="A282" s="2">
        <v>42068</v>
      </c>
      <c r="B282" s="3">
        <v>1.3641203703703704E-2</v>
      </c>
      <c r="C282" s="4">
        <v>12.180999999999999</v>
      </c>
      <c r="D282" s="4">
        <v>2E-3</v>
      </c>
      <c r="E282" s="4">
        <v>20</v>
      </c>
      <c r="F282" s="4">
        <v>522.6</v>
      </c>
      <c r="G282" s="4">
        <v>7.2</v>
      </c>
      <c r="H282" s="4">
        <v>6.8</v>
      </c>
      <c r="J282" s="4">
        <v>3.19</v>
      </c>
      <c r="K282" s="4">
        <v>0.89590000000000003</v>
      </c>
      <c r="L282" s="4">
        <v>10.913</v>
      </c>
      <c r="M282" s="4">
        <v>1.8E-3</v>
      </c>
      <c r="N282" s="4">
        <v>468.23099999999999</v>
      </c>
      <c r="O282" s="4">
        <v>6.4309000000000003</v>
      </c>
      <c r="P282" s="4">
        <v>474.7</v>
      </c>
      <c r="Q282" s="4">
        <v>353.22629999999998</v>
      </c>
      <c r="R282" s="4">
        <v>4.8513999999999999</v>
      </c>
      <c r="S282" s="4">
        <v>358.1</v>
      </c>
      <c r="T282" s="4">
        <v>6.7662000000000004</v>
      </c>
      <c r="W282" s="4">
        <v>0</v>
      </c>
      <c r="X282" s="4">
        <v>2.8586999999999998</v>
      </c>
      <c r="Y282" s="4">
        <v>11.9</v>
      </c>
      <c r="Z282" s="4">
        <v>888</v>
      </c>
      <c r="AA282" s="4">
        <v>923</v>
      </c>
      <c r="AB282" s="4">
        <v>854</v>
      </c>
      <c r="AC282" s="4">
        <v>58</v>
      </c>
      <c r="AD282" s="4">
        <v>5.73</v>
      </c>
      <c r="AE282" s="4">
        <v>0.13</v>
      </c>
      <c r="AF282" s="4">
        <v>990</v>
      </c>
      <c r="AG282" s="4">
        <v>-13</v>
      </c>
      <c r="AH282" s="4">
        <v>17</v>
      </c>
      <c r="AI282" s="4">
        <v>30</v>
      </c>
      <c r="AJ282" s="4">
        <v>191.2</v>
      </c>
      <c r="AK282" s="4">
        <v>138</v>
      </c>
      <c r="AL282" s="4">
        <v>2.8</v>
      </c>
      <c r="AM282" s="4">
        <v>195</v>
      </c>
      <c r="AN282" s="4" t="s">
        <v>155</v>
      </c>
      <c r="AO282" s="4">
        <v>2</v>
      </c>
      <c r="AP282" s="5">
        <v>0.68023148148148149</v>
      </c>
      <c r="AQ282" s="4">
        <v>47.164109000000003</v>
      </c>
      <c r="AR282" s="4">
        <v>-88.489769999999993</v>
      </c>
      <c r="AS282" s="4">
        <v>318.8</v>
      </c>
      <c r="AT282" s="4">
        <v>26.1</v>
      </c>
      <c r="AU282" s="4">
        <v>12</v>
      </c>
      <c r="AV282" s="4">
        <v>7</v>
      </c>
      <c r="AW282" s="4" t="s">
        <v>217</v>
      </c>
      <c r="AX282" s="4">
        <v>1</v>
      </c>
      <c r="AY282" s="4">
        <v>1.2083999999999999</v>
      </c>
      <c r="AZ282" s="4">
        <v>1.7041999999999999</v>
      </c>
      <c r="BA282" s="4">
        <v>14.023</v>
      </c>
      <c r="BB282" s="4">
        <v>17.29</v>
      </c>
      <c r="BC282" s="4">
        <v>1.23</v>
      </c>
      <c r="BD282" s="4">
        <v>11.616</v>
      </c>
      <c r="BE282" s="4">
        <v>3033.8609999999999</v>
      </c>
      <c r="BF282" s="4">
        <v>0.317</v>
      </c>
      <c r="BG282" s="4">
        <v>13.632</v>
      </c>
      <c r="BH282" s="4">
        <v>0.187</v>
      </c>
      <c r="BI282" s="4">
        <v>13.819000000000001</v>
      </c>
      <c r="BJ282" s="4">
        <v>10.284000000000001</v>
      </c>
      <c r="BK282" s="4">
        <v>0.14099999999999999</v>
      </c>
      <c r="BL282" s="4">
        <v>10.425000000000001</v>
      </c>
      <c r="BM282" s="4">
        <v>6.2199999999999998E-2</v>
      </c>
      <c r="BQ282" s="4">
        <v>577.86099999999999</v>
      </c>
      <c r="BR282" s="4">
        <v>0.17560300000000001</v>
      </c>
      <c r="BS282" s="4">
        <v>-5</v>
      </c>
      <c r="BT282" s="4">
        <v>0.37359999999999999</v>
      </c>
      <c r="BU282" s="4">
        <v>4.2913079999999999</v>
      </c>
      <c r="BV282" s="4">
        <v>7.5467279999999999</v>
      </c>
    </row>
    <row r="283" spans="1:74" x14ac:dyDescent="0.25">
      <c r="A283" s="2">
        <v>42068</v>
      </c>
      <c r="B283" s="3">
        <v>1.3652777777777778E-2</v>
      </c>
      <c r="C283" s="4">
        <v>11.785</v>
      </c>
      <c r="D283" s="4">
        <v>2.0999999999999999E-3</v>
      </c>
      <c r="E283" s="4">
        <v>21.403798999999999</v>
      </c>
      <c r="F283" s="4">
        <v>594.5</v>
      </c>
      <c r="G283" s="4">
        <v>7.2</v>
      </c>
      <c r="H283" s="4">
        <v>15.6</v>
      </c>
      <c r="J283" s="4">
        <v>3.4</v>
      </c>
      <c r="K283" s="4">
        <v>0.89910000000000001</v>
      </c>
      <c r="L283" s="4">
        <v>10.596500000000001</v>
      </c>
      <c r="M283" s="4">
        <v>1.9E-3</v>
      </c>
      <c r="N283" s="4">
        <v>534.51210000000003</v>
      </c>
      <c r="O283" s="4">
        <v>6.4737999999999998</v>
      </c>
      <c r="P283" s="4">
        <v>541</v>
      </c>
      <c r="Q283" s="4">
        <v>403.2278</v>
      </c>
      <c r="R283" s="4">
        <v>4.8837000000000002</v>
      </c>
      <c r="S283" s="4">
        <v>408.1</v>
      </c>
      <c r="T283" s="4">
        <v>15.562099999999999</v>
      </c>
      <c r="W283" s="4">
        <v>0</v>
      </c>
      <c r="X283" s="4">
        <v>3.0571000000000002</v>
      </c>
      <c r="Y283" s="4">
        <v>11.9</v>
      </c>
      <c r="Z283" s="4">
        <v>887</v>
      </c>
      <c r="AA283" s="4">
        <v>921</v>
      </c>
      <c r="AB283" s="4">
        <v>852</v>
      </c>
      <c r="AC283" s="4">
        <v>58</v>
      </c>
      <c r="AD283" s="4">
        <v>5.73</v>
      </c>
      <c r="AE283" s="4">
        <v>0.13</v>
      </c>
      <c r="AF283" s="4">
        <v>990</v>
      </c>
      <c r="AG283" s="4">
        <v>-13</v>
      </c>
      <c r="AH283" s="4">
        <v>17</v>
      </c>
      <c r="AI283" s="4">
        <v>30</v>
      </c>
      <c r="AJ283" s="4">
        <v>192</v>
      </c>
      <c r="AK283" s="4">
        <v>138</v>
      </c>
      <c r="AL283" s="4">
        <v>3.1</v>
      </c>
      <c r="AM283" s="4">
        <v>195</v>
      </c>
      <c r="AN283" s="4" t="s">
        <v>155</v>
      </c>
      <c r="AO283" s="4">
        <v>2</v>
      </c>
      <c r="AP283" s="5">
        <v>0.68024305555555553</v>
      </c>
      <c r="AQ283" s="4">
        <v>47.163995</v>
      </c>
      <c r="AR283" s="4">
        <v>-88.490026</v>
      </c>
      <c r="AS283" s="4">
        <v>318.7</v>
      </c>
      <c r="AT283" s="4">
        <v>26.2</v>
      </c>
      <c r="AU283" s="4">
        <v>12</v>
      </c>
      <c r="AV283" s="4">
        <v>10</v>
      </c>
      <c r="AW283" s="4" t="s">
        <v>213</v>
      </c>
      <c r="AX283" s="4">
        <v>1</v>
      </c>
      <c r="AY283" s="4">
        <v>1.2</v>
      </c>
      <c r="AZ283" s="4">
        <v>1.7</v>
      </c>
      <c r="BA283" s="4">
        <v>14.023</v>
      </c>
      <c r="BB283" s="4">
        <v>17.829999999999998</v>
      </c>
      <c r="BC283" s="4">
        <v>1.27</v>
      </c>
      <c r="BD283" s="4">
        <v>11.217000000000001</v>
      </c>
      <c r="BE283" s="4">
        <v>3033.8829999999998</v>
      </c>
      <c r="BF283" s="4">
        <v>0.35099999999999998</v>
      </c>
      <c r="BG283" s="4">
        <v>16.026</v>
      </c>
      <c r="BH283" s="4">
        <v>0.19400000000000001</v>
      </c>
      <c r="BI283" s="4">
        <v>16.22</v>
      </c>
      <c r="BJ283" s="4">
        <v>12.09</v>
      </c>
      <c r="BK283" s="4">
        <v>0.14599999999999999</v>
      </c>
      <c r="BL283" s="4">
        <v>12.236000000000001</v>
      </c>
      <c r="BM283" s="4">
        <v>0.14729999999999999</v>
      </c>
      <c r="BQ283" s="4">
        <v>636.41700000000003</v>
      </c>
      <c r="BR283" s="4">
        <v>0.16839999999999999</v>
      </c>
      <c r="BS283" s="4">
        <v>-5</v>
      </c>
      <c r="BT283" s="4">
        <v>0.37240000000000001</v>
      </c>
      <c r="BU283" s="4">
        <v>4.1152749999999996</v>
      </c>
      <c r="BV283" s="4">
        <v>7.5224799999999998</v>
      </c>
    </row>
    <row r="284" spans="1:74" x14ac:dyDescent="0.25">
      <c r="A284" s="2">
        <v>42068</v>
      </c>
      <c r="B284" s="3">
        <v>1.3664351851851851E-2</v>
      </c>
      <c r="C284" s="4">
        <v>11.577</v>
      </c>
      <c r="D284" s="4">
        <v>3.0000000000000001E-3</v>
      </c>
      <c r="E284" s="4">
        <v>29.661436999999999</v>
      </c>
      <c r="F284" s="4">
        <v>659.4</v>
      </c>
      <c r="G284" s="4">
        <v>7.1</v>
      </c>
      <c r="H284" s="4">
        <v>38.4</v>
      </c>
      <c r="J284" s="4">
        <v>3.5</v>
      </c>
      <c r="K284" s="4">
        <v>0.90090000000000003</v>
      </c>
      <c r="L284" s="4">
        <v>10.4293</v>
      </c>
      <c r="M284" s="4">
        <v>2.7000000000000001E-3</v>
      </c>
      <c r="N284" s="4">
        <v>594.02819999999997</v>
      </c>
      <c r="O284" s="4">
        <v>6.3959999999999999</v>
      </c>
      <c r="P284" s="4">
        <v>600.4</v>
      </c>
      <c r="Q284" s="4">
        <v>448.12580000000003</v>
      </c>
      <c r="R284" s="4">
        <v>4.8250999999999999</v>
      </c>
      <c r="S284" s="4">
        <v>453</v>
      </c>
      <c r="T284" s="4">
        <v>38.423200000000001</v>
      </c>
      <c r="W284" s="4">
        <v>0</v>
      </c>
      <c r="X284" s="4">
        <v>3.153</v>
      </c>
      <c r="Y284" s="4">
        <v>12</v>
      </c>
      <c r="Z284" s="4">
        <v>887</v>
      </c>
      <c r="AA284" s="4">
        <v>922</v>
      </c>
      <c r="AB284" s="4">
        <v>854</v>
      </c>
      <c r="AC284" s="4">
        <v>58</v>
      </c>
      <c r="AD284" s="4">
        <v>5.73</v>
      </c>
      <c r="AE284" s="4">
        <v>0.13</v>
      </c>
      <c r="AF284" s="4">
        <v>990</v>
      </c>
      <c r="AG284" s="4">
        <v>-13</v>
      </c>
      <c r="AH284" s="4">
        <v>17</v>
      </c>
      <c r="AI284" s="4">
        <v>30</v>
      </c>
      <c r="AJ284" s="4">
        <v>192</v>
      </c>
      <c r="AK284" s="4">
        <v>138</v>
      </c>
      <c r="AL284" s="4">
        <v>3.3</v>
      </c>
      <c r="AM284" s="4">
        <v>195</v>
      </c>
      <c r="AN284" s="4" t="s">
        <v>155</v>
      </c>
      <c r="AO284" s="4">
        <v>2</v>
      </c>
      <c r="AP284" s="5">
        <v>0.68026620370370372</v>
      </c>
      <c r="AQ284" s="4">
        <v>47.163859000000002</v>
      </c>
      <c r="AR284" s="4">
        <v>-88.490160000000003</v>
      </c>
      <c r="AS284" s="4">
        <v>318.7</v>
      </c>
      <c r="AT284" s="4">
        <v>29.8</v>
      </c>
      <c r="AU284" s="4">
        <v>12</v>
      </c>
      <c r="AV284" s="4">
        <v>10</v>
      </c>
      <c r="AW284" s="4" t="s">
        <v>213</v>
      </c>
      <c r="AX284" s="4">
        <v>1.0958000000000001</v>
      </c>
      <c r="AY284" s="4">
        <v>1.2958000000000001</v>
      </c>
      <c r="AZ284" s="4">
        <v>1.7958000000000001</v>
      </c>
      <c r="BA284" s="4">
        <v>14.023</v>
      </c>
      <c r="BB284" s="4">
        <v>18.13</v>
      </c>
      <c r="BC284" s="4">
        <v>1.29</v>
      </c>
      <c r="BD284" s="4">
        <v>11.006</v>
      </c>
      <c r="BE284" s="4">
        <v>3033.1660000000002</v>
      </c>
      <c r="BF284" s="4">
        <v>0.495</v>
      </c>
      <c r="BG284" s="4">
        <v>18.091999999999999</v>
      </c>
      <c r="BH284" s="4">
        <v>0.19500000000000001</v>
      </c>
      <c r="BI284" s="4">
        <v>18.286999999999999</v>
      </c>
      <c r="BJ284" s="4">
        <v>13.648</v>
      </c>
      <c r="BK284" s="4">
        <v>0.14699999999999999</v>
      </c>
      <c r="BL284" s="4">
        <v>13.795</v>
      </c>
      <c r="BM284" s="4">
        <v>0.3695</v>
      </c>
      <c r="BQ284" s="4">
        <v>666.75</v>
      </c>
      <c r="BR284" s="4">
        <v>0.19237000000000001</v>
      </c>
      <c r="BS284" s="4">
        <v>-5</v>
      </c>
      <c r="BT284" s="4">
        <v>0.37379600000000002</v>
      </c>
      <c r="BU284" s="4">
        <v>4.7010329999999998</v>
      </c>
      <c r="BV284" s="4">
        <v>7.5506830000000003</v>
      </c>
    </row>
    <row r="285" spans="1:74" x14ac:dyDescent="0.25">
      <c r="A285" s="2">
        <v>42068</v>
      </c>
      <c r="B285" s="3">
        <v>1.3675925925925926E-2</v>
      </c>
      <c r="C285" s="4">
        <v>11.515000000000001</v>
      </c>
      <c r="D285" s="4">
        <v>2.2000000000000001E-3</v>
      </c>
      <c r="E285" s="4">
        <v>21.961442000000002</v>
      </c>
      <c r="F285" s="4">
        <v>635.5</v>
      </c>
      <c r="G285" s="4">
        <v>7.1</v>
      </c>
      <c r="H285" s="4">
        <v>20</v>
      </c>
      <c r="J285" s="4">
        <v>3.54</v>
      </c>
      <c r="K285" s="4">
        <v>0.90139999999999998</v>
      </c>
      <c r="L285" s="4">
        <v>10.379300000000001</v>
      </c>
      <c r="M285" s="4">
        <v>2E-3</v>
      </c>
      <c r="N285" s="4">
        <v>572.79849999999999</v>
      </c>
      <c r="O285" s="4">
        <v>6.3997999999999999</v>
      </c>
      <c r="P285" s="4">
        <v>579.20000000000005</v>
      </c>
      <c r="Q285" s="4">
        <v>432.1105</v>
      </c>
      <c r="R285" s="4">
        <v>4.8278999999999996</v>
      </c>
      <c r="S285" s="4">
        <v>436.9</v>
      </c>
      <c r="T285" s="4">
        <v>20</v>
      </c>
      <c r="W285" s="4">
        <v>0</v>
      </c>
      <c r="X285" s="4">
        <v>3.1916000000000002</v>
      </c>
      <c r="Y285" s="4">
        <v>11.9</v>
      </c>
      <c r="Z285" s="4">
        <v>888</v>
      </c>
      <c r="AA285" s="4">
        <v>921</v>
      </c>
      <c r="AB285" s="4">
        <v>856</v>
      </c>
      <c r="AC285" s="4">
        <v>58</v>
      </c>
      <c r="AD285" s="4">
        <v>5.73</v>
      </c>
      <c r="AE285" s="4">
        <v>0.13</v>
      </c>
      <c r="AF285" s="4">
        <v>990</v>
      </c>
      <c r="AG285" s="4">
        <v>-13</v>
      </c>
      <c r="AH285" s="4">
        <v>17</v>
      </c>
      <c r="AI285" s="4">
        <v>30</v>
      </c>
      <c r="AJ285" s="4">
        <v>192</v>
      </c>
      <c r="AK285" s="4">
        <v>138</v>
      </c>
      <c r="AL285" s="4">
        <v>3.3</v>
      </c>
      <c r="AM285" s="4">
        <v>195</v>
      </c>
      <c r="AN285" s="4" t="s">
        <v>155</v>
      </c>
      <c r="AO285" s="4">
        <v>2</v>
      </c>
      <c r="AP285" s="5">
        <v>0.68027777777777787</v>
      </c>
      <c r="AQ285" s="4">
        <v>47.163800000000002</v>
      </c>
      <c r="AR285" s="4">
        <v>-88.490323000000004</v>
      </c>
      <c r="AS285" s="4">
        <v>318.5</v>
      </c>
      <c r="AT285" s="4">
        <v>30.2</v>
      </c>
      <c r="AU285" s="4">
        <v>12</v>
      </c>
      <c r="AV285" s="4">
        <v>11</v>
      </c>
      <c r="AW285" s="4" t="s">
        <v>231</v>
      </c>
      <c r="AX285" s="4">
        <v>0.81259999999999999</v>
      </c>
      <c r="AY285" s="4">
        <v>1.1084000000000001</v>
      </c>
      <c r="AZ285" s="4">
        <v>1.4168000000000001</v>
      </c>
      <c r="BA285" s="4">
        <v>14.023</v>
      </c>
      <c r="BB285" s="4">
        <v>18.23</v>
      </c>
      <c r="BC285" s="4">
        <v>1.3</v>
      </c>
      <c r="BD285" s="4">
        <v>10.941000000000001</v>
      </c>
      <c r="BE285" s="4">
        <v>3033.9560000000001</v>
      </c>
      <c r="BF285" s="4">
        <v>0.36799999999999999</v>
      </c>
      <c r="BG285" s="4">
        <v>17.533999999999999</v>
      </c>
      <c r="BH285" s="4">
        <v>0.19600000000000001</v>
      </c>
      <c r="BI285" s="4">
        <v>17.73</v>
      </c>
      <c r="BJ285" s="4">
        <v>13.227</v>
      </c>
      <c r="BK285" s="4">
        <v>0.14799999999999999</v>
      </c>
      <c r="BL285" s="4">
        <v>13.375</v>
      </c>
      <c r="BM285" s="4">
        <v>0.1933</v>
      </c>
      <c r="BQ285" s="4">
        <v>678.34</v>
      </c>
      <c r="BR285" s="4">
        <v>0.19289500000000001</v>
      </c>
      <c r="BS285" s="4">
        <v>-5</v>
      </c>
      <c r="BT285" s="4">
        <v>0.37279699999999999</v>
      </c>
      <c r="BU285" s="4">
        <v>4.7138739999999997</v>
      </c>
      <c r="BV285" s="4">
        <v>7.5305030000000004</v>
      </c>
    </row>
    <row r="286" spans="1:74" x14ac:dyDescent="0.25">
      <c r="A286" s="2">
        <v>42068</v>
      </c>
      <c r="B286" s="3">
        <v>1.36875E-2</v>
      </c>
      <c r="C286" s="4">
        <v>11.523</v>
      </c>
      <c r="D286" s="4">
        <v>2E-3</v>
      </c>
      <c r="E286" s="4">
        <v>20</v>
      </c>
      <c r="F286" s="4">
        <v>533.6</v>
      </c>
      <c r="G286" s="4">
        <v>7.1</v>
      </c>
      <c r="H286" s="4">
        <v>50.7</v>
      </c>
      <c r="J286" s="4">
        <v>3.69</v>
      </c>
      <c r="K286" s="4">
        <v>0.90129999999999999</v>
      </c>
      <c r="L286" s="4">
        <v>10.386100000000001</v>
      </c>
      <c r="M286" s="4">
        <v>1.8E-3</v>
      </c>
      <c r="N286" s="4">
        <v>480.94290000000001</v>
      </c>
      <c r="O286" s="4">
        <v>6.3994</v>
      </c>
      <c r="P286" s="4">
        <v>487.3</v>
      </c>
      <c r="Q286" s="4">
        <v>362.81599999999997</v>
      </c>
      <c r="R286" s="4">
        <v>4.8276000000000003</v>
      </c>
      <c r="S286" s="4">
        <v>367.6</v>
      </c>
      <c r="T286" s="4">
        <v>50.715400000000002</v>
      </c>
      <c r="W286" s="4">
        <v>0</v>
      </c>
      <c r="X286" s="4">
        <v>3.3264999999999998</v>
      </c>
      <c r="Y286" s="4">
        <v>11.9</v>
      </c>
      <c r="Z286" s="4">
        <v>888</v>
      </c>
      <c r="AA286" s="4">
        <v>922</v>
      </c>
      <c r="AB286" s="4">
        <v>858</v>
      </c>
      <c r="AC286" s="4">
        <v>58</v>
      </c>
      <c r="AD286" s="4">
        <v>5.73</v>
      </c>
      <c r="AE286" s="4">
        <v>0.13</v>
      </c>
      <c r="AF286" s="4">
        <v>990</v>
      </c>
      <c r="AG286" s="4">
        <v>-13</v>
      </c>
      <c r="AH286" s="4">
        <v>17</v>
      </c>
      <c r="AI286" s="4">
        <v>30</v>
      </c>
      <c r="AJ286" s="4">
        <v>192</v>
      </c>
      <c r="AK286" s="4">
        <v>138</v>
      </c>
      <c r="AL286" s="4">
        <v>3.4</v>
      </c>
      <c r="AM286" s="4">
        <v>195</v>
      </c>
      <c r="AN286" s="4" t="s">
        <v>155</v>
      </c>
      <c r="AO286" s="4">
        <v>2</v>
      </c>
      <c r="AP286" s="5">
        <v>0.6802893518518518</v>
      </c>
      <c r="AQ286" s="4">
        <v>47.163764</v>
      </c>
      <c r="AR286" s="4">
        <v>-88.490504000000001</v>
      </c>
      <c r="AS286" s="4">
        <v>318.5</v>
      </c>
      <c r="AT286" s="4">
        <v>30.7</v>
      </c>
      <c r="AU286" s="4">
        <v>12</v>
      </c>
      <c r="AV286" s="4">
        <v>11</v>
      </c>
      <c r="AW286" s="4" t="s">
        <v>231</v>
      </c>
      <c r="AX286" s="4">
        <v>0.8</v>
      </c>
      <c r="AY286" s="4">
        <v>1.1958</v>
      </c>
      <c r="AZ286" s="4">
        <v>1.4958</v>
      </c>
      <c r="BA286" s="4">
        <v>14.023</v>
      </c>
      <c r="BB286" s="4">
        <v>18.21</v>
      </c>
      <c r="BC286" s="4">
        <v>1.3</v>
      </c>
      <c r="BD286" s="4">
        <v>10.949</v>
      </c>
      <c r="BE286" s="4">
        <v>3033.1010000000001</v>
      </c>
      <c r="BF286" s="4">
        <v>0.33500000000000002</v>
      </c>
      <c r="BG286" s="4">
        <v>14.708</v>
      </c>
      <c r="BH286" s="4">
        <v>0.19600000000000001</v>
      </c>
      <c r="BI286" s="4">
        <v>14.904</v>
      </c>
      <c r="BJ286" s="4">
        <v>11.096</v>
      </c>
      <c r="BK286" s="4">
        <v>0.14799999999999999</v>
      </c>
      <c r="BL286" s="4">
        <v>11.243</v>
      </c>
      <c r="BM286" s="4">
        <v>0.48980000000000001</v>
      </c>
      <c r="BQ286" s="4">
        <v>706.34299999999996</v>
      </c>
      <c r="BR286" s="4">
        <v>0.21979799999999999</v>
      </c>
      <c r="BS286" s="4">
        <v>-5</v>
      </c>
      <c r="BT286" s="4">
        <v>0.37260500000000002</v>
      </c>
      <c r="BU286" s="4">
        <v>5.3713189999999997</v>
      </c>
      <c r="BV286" s="4">
        <v>7.5266289999999998</v>
      </c>
    </row>
    <row r="287" spans="1:74" x14ac:dyDescent="0.25">
      <c r="A287" s="2">
        <v>42068</v>
      </c>
      <c r="B287" s="3">
        <v>1.3699074074074074E-2</v>
      </c>
      <c r="C287" s="4">
        <v>11.536</v>
      </c>
      <c r="D287" s="4">
        <v>2E-3</v>
      </c>
      <c r="E287" s="4">
        <v>20</v>
      </c>
      <c r="F287" s="4">
        <v>462.4</v>
      </c>
      <c r="G287" s="4">
        <v>7.2</v>
      </c>
      <c r="H287" s="4">
        <v>44.3</v>
      </c>
      <c r="J287" s="4">
        <v>3.85</v>
      </c>
      <c r="K287" s="4">
        <v>0.9012</v>
      </c>
      <c r="L287" s="4">
        <v>10.396800000000001</v>
      </c>
      <c r="M287" s="4">
        <v>1.8E-3</v>
      </c>
      <c r="N287" s="4">
        <v>416.71100000000001</v>
      </c>
      <c r="O287" s="4">
        <v>6.4688999999999997</v>
      </c>
      <c r="P287" s="4">
        <v>423.2</v>
      </c>
      <c r="Q287" s="4">
        <v>314.36040000000003</v>
      </c>
      <c r="R287" s="4">
        <v>4.88</v>
      </c>
      <c r="S287" s="4">
        <v>319.2</v>
      </c>
      <c r="T287" s="4">
        <v>44.253500000000003</v>
      </c>
      <c r="W287" s="4">
        <v>0</v>
      </c>
      <c r="X287" s="4">
        <v>3.4693000000000001</v>
      </c>
      <c r="Y287" s="4">
        <v>12</v>
      </c>
      <c r="Z287" s="4">
        <v>888</v>
      </c>
      <c r="AA287" s="4">
        <v>923</v>
      </c>
      <c r="AB287" s="4">
        <v>857</v>
      </c>
      <c r="AC287" s="4">
        <v>58</v>
      </c>
      <c r="AD287" s="4">
        <v>5.73</v>
      </c>
      <c r="AE287" s="4">
        <v>0.13</v>
      </c>
      <c r="AF287" s="4">
        <v>990</v>
      </c>
      <c r="AG287" s="4">
        <v>-13</v>
      </c>
      <c r="AH287" s="4">
        <v>17</v>
      </c>
      <c r="AI287" s="4">
        <v>30</v>
      </c>
      <c r="AJ287" s="4">
        <v>192</v>
      </c>
      <c r="AK287" s="4">
        <v>138</v>
      </c>
      <c r="AL287" s="4">
        <v>3.4</v>
      </c>
      <c r="AM287" s="4">
        <v>195</v>
      </c>
      <c r="AN287" s="4" t="s">
        <v>155</v>
      </c>
      <c r="AO287" s="4">
        <v>2</v>
      </c>
      <c r="AP287" s="5">
        <v>0.68030092592592595</v>
      </c>
      <c r="AQ287" s="4">
        <v>47.163736</v>
      </c>
      <c r="AR287" s="4">
        <v>-88.490684000000002</v>
      </c>
      <c r="AS287" s="4">
        <v>319</v>
      </c>
      <c r="AT287" s="4">
        <v>30.7</v>
      </c>
      <c r="AU287" s="4">
        <v>12</v>
      </c>
      <c r="AV287" s="4">
        <v>12</v>
      </c>
      <c r="AW287" s="4" t="s">
        <v>225</v>
      </c>
      <c r="AX287" s="4">
        <v>0.89580000000000004</v>
      </c>
      <c r="AY287" s="4">
        <v>1.679</v>
      </c>
      <c r="AZ287" s="4">
        <v>1.8832</v>
      </c>
      <c r="BA287" s="4">
        <v>14.023</v>
      </c>
      <c r="BB287" s="4">
        <v>18.190000000000001</v>
      </c>
      <c r="BC287" s="4">
        <v>1.3</v>
      </c>
      <c r="BD287" s="4">
        <v>10.961</v>
      </c>
      <c r="BE287" s="4">
        <v>3033.28</v>
      </c>
      <c r="BF287" s="4">
        <v>0.33500000000000002</v>
      </c>
      <c r="BG287" s="4">
        <v>12.731999999999999</v>
      </c>
      <c r="BH287" s="4">
        <v>0.19800000000000001</v>
      </c>
      <c r="BI287" s="4">
        <v>12.929</v>
      </c>
      <c r="BJ287" s="4">
        <v>9.6050000000000004</v>
      </c>
      <c r="BK287" s="4">
        <v>0.14899999999999999</v>
      </c>
      <c r="BL287" s="4">
        <v>9.7539999999999996</v>
      </c>
      <c r="BM287" s="4">
        <v>0.42699999999999999</v>
      </c>
      <c r="BQ287" s="4">
        <v>735.96799999999996</v>
      </c>
      <c r="BR287" s="4">
        <v>0.212173</v>
      </c>
      <c r="BS287" s="4">
        <v>-5</v>
      </c>
      <c r="BT287" s="4">
        <v>0.37479899999999999</v>
      </c>
      <c r="BU287" s="4">
        <v>5.1849740000000004</v>
      </c>
      <c r="BV287" s="4">
        <v>7.5709439999999999</v>
      </c>
    </row>
    <row r="288" spans="1:74" x14ac:dyDescent="0.25">
      <c r="A288" s="2">
        <v>42068</v>
      </c>
      <c r="B288" s="3">
        <v>1.3710648148148147E-2</v>
      </c>
      <c r="C288" s="4">
        <v>11.569000000000001</v>
      </c>
      <c r="D288" s="4">
        <v>2E-3</v>
      </c>
      <c r="E288" s="4">
        <v>20</v>
      </c>
      <c r="F288" s="4">
        <v>414.8</v>
      </c>
      <c r="G288" s="4">
        <v>7.4</v>
      </c>
      <c r="H288" s="4">
        <v>37.200000000000003</v>
      </c>
      <c r="J288" s="4">
        <v>4</v>
      </c>
      <c r="K288" s="4">
        <v>0.90090000000000003</v>
      </c>
      <c r="L288" s="4">
        <v>10.4223</v>
      </c>
      <c r="M288" s="4">
        <v>1.8E-3</v>
      </c>
      <c r="N288" s="4">
        <v>373.67360000000002</v>
      </c>
      <c r="O288" s="4">
        <v>6.6269999999999998</v>
      </c>
      <c r="P288" s="4">
        <v>380.3</v>
      </c>
      <c r="Q288" s="4">
        <v>281.89370000000002</v>
      </c>
      <c r="R288" s="4">
        <v>4.9992999999999999</v>
      </c>
      <c r="S288" s="4">
        <v>286.89999999999998</v>
      </c>
      <c r="T288" s="4">
        <v>37.153100000000002</v>
      </c>
      <c r="W288" s="4">
        <v>0</v>
      </c>
      <c r="X288" s="4">
        <v>3.6036000000000001</v>
      </c>
      <c r="Y288" s="4">
        <v>11.9</v>
      </c>
      <c r="Z288" s="4">
        <v>889</v>
      </c>
      <c r="AA288" s="4">
        <v>924</v>
      </c>
      <c r="AB288" s="4">
        <v>855</v>
      </c>
      <c r="AC288" s="4">
        <v>58</v>
      </c>
      <c r="AD288" s="4">
        <v>5.73</v>
      </c>
      <c r="AE288" s="4">
        <v>0.13</v>
      </c>
      <c r="AF288" s="4">
        <v>990</v>
      </c>
      <c r="AG288" s="4">
        <v>-13</v>
      </c>
      <c r="AH288" s="4">
        <v>17</v>
      </c>
      <c r="AI288" s="4">
        <v>30</v>
      </c>
      <c r="AJ288" s="4">
        <v>192</v>
      </c>
      <c r="AK288" s="4">
        <v>138</v>
      </c>
      <c r="AL288" s="4">
        <v>3.2</v>
      </c>
      <c r="AM288" s="4">
        <v>195</v>
      </c>
      <c r="AN288" s="4" t="s">
        <v>155</v>
      </c>
      <c r="AO288" s="4">
        <v>2</v>
      </c>
      <c r="AP288" s="5">
        <v>0.68031249999999999</v>
      </c>
      <c r="AQ288" s="4">
        <v>47.163705999999998</v>
      </c>
      <c r="AR288" s="4">
        <v>-88.490864000000002</v>
      </c>
      <c r="AS288" s="4">
        <v>318.7</v>
      </c>
      <c r="AT288" s="4">
        <v>30.6</v>
      </c>
      <c r="AU288" s="4">
        <v>12</v>
      </c>
      <c r="AV288" s="4">
        <v>12</v>
      </c>
      <c r="AW288" s="4" t="s">
        <v>225</v>
      </c>
      <c r="AX288" s="4">
        <v>0.80429600000000001</v>
      </c>
      <c r="AY288" s="4">
        <v>1.1257740000000001</v>
      </c>
      <c r="AZ288" s="4">
        <v>1.4214789999999999</v>
      </c>
      <c r="BA288" s="4">
        <v>14.023</v>
      </c>
      <c r="BB288" s="4">
        <v>18.149999999999999</v>
      </c>
      <c r="BC288" s="4">
        <v>1.29</v>
      </c>
      <c r="BD288" s="4">
        <v>11</v>
      </c>
      <c r="BE288" s="4">
        <v>3033.4630000000002</v>
      </c>
      <c r="BF288" s="4">
        <v>0.33400000000000002</v>
      </c>
      <c r="BG288" s="4">
        <v>11.39</v>
      </c>
      <c r="BH288" s="4">
        <v>0.20200000000000001</v>
      </c>
      <c r="BI288" s="4">
        <v>11.592000000000001</v>
      </c>
      <c r="BJ288" s="4">
        <v>8.5920000000000005</v>
      </c>
      <c r="BK288" s="4">
        <v>0.152</v>
      </c>
      <c r="BL288" s="4">
        <v>8.7439999999999998</v>
      </c>
      <c r="BM288" s="4">
        <v>0.35759999999999997</v>
      </c>
      <c r="BQ288" s="4">
        <v>762.62800000000004</v>
      </c>
      <c r="BR288" s="4">
        <v>0.19159999999999999</v>
      </c>
      <c r="BS288" s="4">
        <v>-5</v>
      </c>
      <c r="BT288" s="4">
        <v>0.374</v>
      </c>
      <c r="BU288" s="4">
        <v>4.6822249999999999</v>
      </c>
      <c r="BV288" s="4">
        <v>7.5548000000000002</v>
      </c>
    </row>
    <row r="289" spans="1:74" x14ac:dyDescent="0.25">
      <c r="A289" s="2">
        <v>42068</v>
      </c>
      <c r="B289" s="3">
        <v>1.3722222222222224E-2</v>
      </c>
      <c r="C289" s="4">
        <v>11.57</v>
      </c>
      <c r="D289" s="4">
        <v>2E-3</v>
      </c>
      <c r="E289" s="4">
        <v>20</v>
      </c>
      <c r="F289" s="4">
        <v>390.6</v>
      </c>
      <c r="G289" s="4">
        <v>7.5</v>
      </c>
      <c r="H289" s="4">
        <v>48.4</v>
      </c>
      <c r="J289" s="4">
        <v>4.0999999999999996</v>
      </c>
      <c r="K289" s="4">
        <v>0.90100000000000002</v>
      </c>
      <c r="L289" s="4">
        <v>10.4245</v>
      </c>
      <c r="M289" s="4">
        <v>1.8E-3</v>
      </c>
      <c r="N289" s="4">
        <v>351.9033</v>
      </c>
      <c r="O289" s="4">
        <v>6.7375999999999996</v>
      </c>
      <c r="P289" s="4">
        <v>358.6</v>
      </c>
      <c r="Q289" s="4">
        <v>265.47050000000002</v>
      </c>
      <c r="R289" s="4">
        <v>5.0827</v>
      </c>
      <c r="S289" s="4">
        <v>270.60000000000002</v>
      </c>
      <c r="T289" s="4">
        <v>48.3887</v>
      </c>
      <c r="W289" s="4">
        <v>0</v>
      </c>
      <c r="X289" s="4">
        <v>3.6941000000000002</v>
      </c>
      <c r="Y289" s="4">
        <v>12</v>
      </c>
      <c r="Z289" s="4">
        <v>887</v>
      </c>
      <c r="AA289" s="4">
        <v>922</v>
      </c>
      <c r="AB289" s="4">
        <v>854</v>
      </c>
      <c r="AC289" s="4">
        <v>58</v>
      </c>
      <c r="AD289" s="4">
        <v>5.73</v>
      </c>
      <c r="AE289" s="4">
        <v>0.13</v>
      </c>
      <c r="AF289" s="4">
        <v>990</v>
      </c>
      <c r="AG289" s="4">
        <v>-13</v>
      </c>
      <c r="AH289" s="4">
        <v>17</v>
      </c>
      <c r="AI289" s="4">
        <v>30</v>
      </c>
      <c r="AJ289" s="4">
        <v>192</v>
      </c>
      <c r="AK289" s="4">
        <v>138</v>
      </c>
      <c r="AL289" s="4">
        <v>3.6</v>
      </c>
      <c r="AM289" s="4">
        <v>195</v>
      </c>
      <c r="AN289" s="4" t="s">
        <v>155</v>
      </c>
      <c r="AO289" s="4">
        <v>2</v>
      </c>
      <c r="AP289" s="5">
        <v>0.68032407407407414</v>
      </c>
      <c r="AQ289" s="4">
        <v>47.163673000000003</v>
      </c>
      <c r="AR289" s="4">
        <v>-88.491039999999998</v>
      </c>
      <c r="AS289" s="4">
        <v>318.8</v>
      </c>
      <c r="AT289" s="4">
        <v>30.4</v>
      </c>
      <c r="AU289" s="4">
        <v>12</v>
      </c>
      <c r="AV289" s="4">
        <v>12</v>
      </c>
      <c r="AW289" s="4" t="s">
        <v>225</v>
      </c>
      <c r="AX289" s="4">
        <v>0.8</v>
      </c>
      <c r="AY289" s="4">
        <v>1.1000000000000001</v>
      </c>
      <c r="AZ289" s="4">
        <v>1.4</v>
      </c>
      <c r="BA289" s="4">
        <v>14.023</v>
      </c>
      <c r="BB289" s="4">
        <v>18.14</v>
      </c>
      <c r="BC289" s="4">
        <v>1.29</v>
      </c>
      <c r="BD289" s="4">
        <v>10.989000000000001</v>
      </c>
      <c r="BE289" s="4">
        <v>3033.1329999999998</v>
      </c>
      <c r="BF289" s="4">
        <v>0.33400000000000002</v>
      </c>
      <c r="BG289" s="4">
        <v>10.723000000000001</v>
      </c>
      <c r="BH289" s="4">
        <v>0.20499999999999999</v>
      </c>
      <c r="BI289" s="4">
        <v>10.928000000000001</v>
      </c>
      <c r="BJ289" s="4">
        <v>8.0890000000000004</v>
      </c>
      <c r="BK289" s="4">
        <v>0.155</v>
      </c>
      <c r="BL289" s="4">
        <v>8.2439999999999998</v>
      </c>
      <c r="BM289" s="4">
        <v>0.46560000000000001</v>
      </c>
      <c r="BQ289" s="4">
        <v>781.52099999999996</v>
      </c>
      <c r="BR289" s="4">
        <v>0.210008</v>
      </c>
      <c r="BS289" s="4">
        <v>-5</v>
      </c>
      <c r="BT289" s="4">
        <v>0.374</v>
      </c>
      <c r="BU289" s="4">
        <v>5.1320699999999997</v>
      </c>
      <c r="BV289" s="4">
        <v>7.5548000000000002</v>
      </c>
    </row>
    <row r="290" spans="1:74" x14ac:dyDescent="0.25">
      <c r="A290" s="2">
        <v>42068</v>
      </c>
      <c r="B290" s="3">
        <v>1.3733796296296298E-2</v>
      </c>
      <c r="C290" s="4">
        <v>11.57</v>
      </c>
      <c r="D290" s="4">
        <v>2E-3</v>
      </c>
      <c r="E290" s="4">
        <v>20</v>
      </c>
      <c r="F290" s="4">
        <v>404.1</v>
      </c>
      <c r="G290" s="4">
        <v>19.600000000000001</v>
      </c>
      <c r="H290" s="4">
        <v>14.3</v>
      </c>
      <c r="J290" s="4">
        <v>4.1900000000000004</v>
      </c>
      <c r="K290" s="4">
        <v>0.90100000000000002</v>
      </c>
      <c r="L290" s="4">
        <v>10.4246</v>
      </c>
      <c r="M290" s="4">
        <v>1.8E-3</v>
      </c>
      <c r="N290" s="4">
        <v>364.11380000000003</v>
      </c>
      <c r="O290" s="4">
        <v>17.639700000000001</v>
      </c>
      <c r="P290" s="4">
        <v>381.8</v>
      </c>
      <c r="Q290" s="4">
        <v>274.68189999999998</v>
      </c>
      <c r="R290" s="4">
        <v>13.3071</v>
      </c>
      <c r="S290" s="4">
        <v>288</v>
      </c>
      <c r="T290" s="4">
        <v>14.272</v>
      </c>
      <c r="W290" s="4">
        <v>0</v>
      </c>
      <c r="X290" s="4">
        <v>3.7761</v>
      </c>
      <c r="Y290" s="4">
        <v>12</v>
      </c>
      <c r="Z290" s="4">
        <v>886</v>
      </c>
      <c r="AA290" s="4">
        <v>920</v>
      </c>
      <c r="AB290" s="4">
        <v>853</v>
      </c>
      <c r="AC290" s="4">
        <v>58</v>
      </c>
      <c r="AD290" s="4">
        <v>5.73</v>
      </c>
      <c r="AE290" s="4">
        <v>0.13</v>
      </c>
      <c r="AF290" s="4">
        <v>990</v>
      </c>
      <c r="AG290" s="4">
        <v>-13</v>
      </c>
      <c r="AH290" s="4">
        <v>17</v>
      </c>
      <c r="AI290" s="4">
        <v>30</v>
      </c>
      <c r="AJ290" s="4">
        <v>192</v>
      </c>
      <c r="AK290" s="4">
        <v>138</v>
      </c>
      <c r="AL290" s="4">
        <v>3.5</v>
      </c>
      <c r="AM290" s="4">
        <v>195</v>
      </c>
      <c r="AN290" s="4" t="s">
        <v>155</v>
      </c>
      <c r="AO290" s="4">
        <v>2</v>
      </c>
      <c r="AP290" s="5">
        <v>0.68033564814814806</v>
      </c>
      <c r="AQ290" s="4">
        <v>47.163629999999998</v>
      </c>
      <c r="AR290" s="4">
        <v>-88.491213000000002</v>
      </c>
      <c r="AS290" s="4">
        <v>318.7</v>
      </c>
      <c r="AT290" s="4">
        <v>30.6</v>
      </c>
      <c r="AU290" s="4">
        <v>12</v>
      </c>
      <c r="AV290" s="4">
        <v>12</v>
      </c>
      <c r="AW290" s="4" t="s">
        <v>225</v>
      </c>
      <c r="AX290" s="4">
        <v>0.8</v>
      </c>
      <c r="AY290" s="4">
        <v>1.1958</v>
      </c>
      <c r="AZ290" s="4">
        <v>1.4958</v>
      </c>
      <c r="BA290" s="4">
        <v>14.023</v>
      </c>
      <c r="BB290" s="4">
        <v>18.149999999999999</v>
      </c>
      <c r="BC290" s="4">
        <v>1.29</v>
      </c>
      <c r="BD290" s="4">
        <v>10.988</v>
      </c>
      <c r="BE290" s="4">
        <v>3034.1289999999999</v>
      </c>
      <c r="BF290" s="4">
        <v>0.33400000000000002</v>
      </c>
      <c r="BG290" s="4">
        <v>11.098000000000001</v>
      </c>
      <c r="BH290" s="4">
        <v>0.53800000000000003</v>
      </c>
      <c r="BI290" s="4">
        <v>11.635999999999999</v>
      </c>
      <c r="BJ290" s="4">
        <v>8.3719999999999999</v>
      </c>
      <c r="BK290" s="4">
        <v>0.40600000000000003</v>
      </c>
      <c r="BL290" s="4">
        <v>8.7780000000000005</v>
      </c>
      <c r="BM290" s="4">
        <v>0.13739999999999999</v>
      </c>
      <c r="BQ290" s="4">
        <v>799.12400000000002</v>
      </c>
      <c r="BR290" s="4">
        <v>0.184972</v>
      </c>
      <c r="BS290" s="4">
        <v>-5</v>
      </c>
      <c r="BT290" s="4">
        <v>0.37360199999999999</v>
      </c>
      <c r="BU290" s="4">
        <v>4.5202530000000003</v>
      </c>
      <c r="BV290" s="4">
        <v>7.5467519999999997</v>
      </c>
    </row>
    <row r="291" spans="1:74" x14ac:dyDescent="0.25">
      <c r="A291" s="2">
        <v>42068</v>
      </c>
      <c r="B291" s="3">
        <v>1.3745370370370371E-2</v>
      </c>
      <c r="C291" s="4">
        <v>11.651</v>
      </c>
      <c r="D291" s="4">
        <v>2.8E-3</v>
      </c>
      <c r="E291" s="4">
        <v>27.927333000000001</v>
      </c>
      <c r="F291" s="4">
        <v>386.6</v>
      </c>
      <c r="G291" s="4">
        <v>19.5</v>
      </c>
      <c r="H291" s="4">
        <v>32.700000000000003</v>
      </c>
      <c r="J291" s="4">
        <v>4.2</v>
      </c>
      <c r="K291" s="4">
        <v>0.90029999999999999</v>
      </c>
      <c r="L291" s="4">
        <v>10.489699999999999</v>
      </c>
      <c r="M291" s="4">
        <v>2.5000000000000001E-3</v>
      </c>
      <c r="N291" s="4">
        <v>348.08260000000001</v>
      </c>
      <c r="O291" s="4">
        <v>17.5761</v>
      </c>
      <c r="P291" s="4">
        <v>365.7</v>
      </c>
      <c r="Q291" s="4">
        <v>262.58819999999997</v>
      </c>
      <c r="R291" s="4">
        <v>13.2591</v>
      </c>
      <c r="S291" s="4">
        <v>275.8</v>
      </c>
      <c r="T291" s="4">
        <v>32.717799999999997</v>
      </c>
      <c r="W291" s="4">
        <v>0</v>
      </c>
      <c r="X291" s="4">
        <v>3.7814000000000001</v>
      </c>
      <c r="Y291" s="4">
        <v>11.9</v>
      </c>
      <c r="Z291" s="4">
        <v>886</v>
      </c>
      <c r="AA291" s="4">
        <v>918</v>
      </c>
      <c r="AB291" s="4">
        <v>854</v>
      </c>
      <c r="AC291" s="4">
        <v>58</v>
      </c>
      <c r="AD291" s="4">
        <v>5.73</v>
      </c>
      <c r="AE291" s="4">
        <v>0.13</v>
      </c>
      <c r="AF291" s="4">
        <v>990</v>
      </c>
      <c r="AG291" s="4">
        <v>-13</v>
      </c>
      <c r="AH291" s="4">
        <v>17</v>
      </c>
      <c r="AI291" s="4">
        <v>30</v>
      </c>
      <c r="AJ291" s="4">
        <v>192</v>
      </c>
      <c r="AK291" s="4">
        <v>138.19999999999999</v>
      </c>
      <c r="AL291" s="4">
        <v>3.5</v>
      </c>
      <c r="AM291" s="4">
        <v>195</v>
      </c>
      <c r="AN291" s="4" t="s">
        <v>155</v>
      </c>
      <c r="AO291" s="4">
        <v>2</v>
      </c>
      <c r="AP291" s="5">
        <v>0.68034722222222221</v>
      </c>
      <c r="AQ291" s="4">
        <v>47.163628000000003</v>
      </c>
      <c r="AR291" s="4">
        <v>-88.491219999999998</v>
      </c>
      <c r="AS291" s="4">
        <v>318.7</v>
      </c>
      <c r="AT291" s="4">
        <v>30.8</v>
      </c>
      <c r="AU291" s="4">
        <v>12</v>
      </c>
      <c r="AV291" s="4">
        <v>12</v>
      </c>
      <c r="AW291" s="4" t="s">
        <v>225</v>
      </c>
      <c r="AX291" s="4">
        <v>0.8</v>
      </c>
      <c r="AY291" s="4">
        <v>1.2</v>
      </c>
      <c r="AZ291" s="4">
        <v>1.5</v>
      </c>
      <c r="BA291" s="4">
        <v>14.023</v>
      </c>
      <c r="BB291" s="4">
        <v>18.03</v>
      </c>
      <c r="BC291" s="4">
        <v>1.29</v>
      </c>
      <c r="BD291" s="4">
        <v>11.071</v>
      </c>
      <c r="BE291" s="4">
        <v>3033.3209999999999</v>
      </c>
      <c r="BF291" s="4">
        <v>0.46300000000000002</v>
      </c>
      <c r="BG291" s="4">
        <v>10.541</v>
      </c>
      <c r="BH291" s="4">
        <v>0.53200000000000003</v>
      </c>
      <c r="BI291" s="4">
        <v>11.073</v>
      </c>
      <c r="BJ291" s="4">
        <v>7.952</v>
      </c>
      <c r="BK291" s="4">
        <v>0.40200000000000002</v>
      </c>
      <c r="BL291" s="4">
        <v>8.3529999999999998</v>
      </c>
      <c r="BM291" s="4">
        <v>0.31290000000000001</v>
      </c>
      <c r="BQ291" s="4">
        <v>795.06100000000004</v>
      </c>
      <c r="BR291" s="4">
        <v>0.20699999999999999</v>
      </c>
      <c r="BS291" s="4">
        <v>-5</v>
      </c>
      <c r="BT291" s="4">
        <v>0.37240000000000001</v>
      </c>
      <c r="BU291" s="4">
        <v>5.0585630000000004</v>
      </c>
      <c r="BV291" s="4">
        <v>7.5224799999999998</v>
      </c>
    </row>
    <row r="292" spans="1:74" x14ac:dyDescent="0.25">
      <c r="A292" s="2">
        <v>42068</v>
      </c>
      <c r="B292" s="3">
        <v>1.3756944444444445E-2</v>
      </c>
      <c r="C292" s="4">
        <v>11.74</v>
      </c>
      <c r="D292" s="4">
        <v>2.3999999999999998E-3</v>
      </c>
      <c r="E292" s="4">
        <v>23.630952000000001</v>
      </c>
      <c r="F292" s="4">
        <v>350.9</v>
      </c>
      <c r="G292" s="4">
        <v>19.3</v>
      </c>
      <c r="H292" s="4">
        <v>38.200000000000003</v>
      </c>
      <c r="J292" s="4">
        <v>4.2</v>
      </c>
      <c r="K292" s="4">
        <v>0.89959999999999996</v>
      </c>
      <c r="L292" s="4">
        <v>10.561199999999999</v>
      </c>
      <c r="M292" s="4">
        <v>2.0999999999999999E-3</v>
      </c>
      <c r="N292" s="4">
        <v>315.66590000000002</v>
      </c>
      <c r="O292" s="4">
        <v>17.362100000000002</v>
      </c>
      <c r="P292" s="4">
        <v>333</v>
      </c>
      <c r="Q292" s="4">
        <v>238.1336</v>
      </c>
      <c r="R292" s="4">
        <v>13.0977</v>
      </c>
      <c r="S292" s="4">
        <v>251.2</v>
      </c>
      <c r="T292" s="4">
        <v>38.171599999999998</v>
      </c>
      <c r="W292" s="4">
        <v>0</v>
      </c>
      <c r="X292" s="4">
        <v>3.7783000000000002</v>
      </c>
      <c r="Y292" s="4">
        <v>12</v>
      </c>
      <c r="Z292" s="4">
        <v>887</v>
      </c>
      <c r="AA292" s="4">
        <v>921</v>
      </c>
      <c r="AB292" s="4">
        <v>856</v>
      </c>
      <c r="AC292" s="4">
        <v>58</v>
      </c>
      <c r="AD292" s="4">
        <v>5.73</v>
      </c>
      <c r="AE292" s="4">
        <v>0.13</v>
      </c>
      <c r="AF292" s="4">
        <v>990</v>
      </c>
      <c r="AG292" s="4">
        <v>-13</v>
      </c>
      <c r="AH292" s="4">
        <v>16.8</v>
      </c>
      <c r="AI292" s="4">
        <v>30</v>
      </c>
      <c r="AJ292" s="4">
        <v>192</v>
      </c>
      <c r="AK292" s="4">
        <v>138.80000000000001</v>
      </c>
      <c r="AL292" s="4">
        <v>3.4</v>
      </c>
      <c r="AM292" s="4">
        <v>195</v>
      </c>
      <c r="AN292" s="4" t="s">
        <v>155</v>
      </c>
      <c r="AO292" s="4">
        <v>2</v>
      </c>
      <c r="AP292" s="5">
        <v>0.68034722222222221</v>
      </c>
      <c r="AQ292" s="4">
        <v>47.163508</v>
      </c>
      <c r="AR292" s="4">
        <v>-88.491533000000004</v>
      </c>
      <c r="AS292" s="4">
        <v>318.5</v>
      </c>
      <c r="AT292" s="4">
        <v>30.8</v>
      </c>
      <c r="AU292" s="4">
        <v>12</v>
      </c>
      <c r="AV292" s="4">
        <v>12</v>
      </c>
      <c r="AW292" s="4" t="s">
        <v>225</v>
      </c>
      <c r="AX292" s="4">
        <v>0.89580000000000004</v>
      </c>
      <c r="AY292" s="4">
        <v>1.2</v>
      </c>
      <c r="AZ292" s="4">
        <v>1.5</v>
      </c>
      <c r="BA292" s="4">
        <v>14.023</v>
      </c>
      <c r="BB292" s="4">
        <v>17.899999999999999</v>
      </c>
      <c r="BC292" s="4">
        <v>1.28</v>
      </c>
      <c r="BD292" s="4">
        <v>11.162000000000001</v>
      </c>
      <c r="BE292" s="4">
        <v>3033.2080000000001</v>
      </c>
      <c r="BF292" s="4">
        <v>0.38900000000000001</v>
      </c>
      <c r="BG292" s="4">
        <v>9.4939999999999998</v>
      </c>
      <c r="BH292" s="4">
        <v>0.52200000000000002</v>
      </c>
      <c r="BI292" s="4">
        <v>10.016</v>
      </c>
      <c r="BJ292" s="4">
        <v>7.1619999999999999</v>
      </c>
      <c r="BK292" s="4">
        <v>0.39400000000000002</v>
      </c>
      <c r="BL292" s="4">
        <v>7.556</v>
      </c>
      <c r="BM292" s="4">
        <v>0.36249999999999999</v>
      </c>
      <c r="BQ292" s="4">
        <v>789.00900000000001</v>
      </c>
      <c r="BR292" s="4">
        <v>0.19259999999999999</v>
      </c>
      <c r="BS292" s="4">
        <v>-5</v>
      </c>
      <c r="BT292" s="4">
        <v>0.37340000000000001</v>
      </c>
      <c r="BU292" s="4">
        <v>4.7066619999999997</v>
      </c>
      <c r="BV292" s="4">
        <v>7.5426799999999998</v>
      </c>
    </row>
    <row r="293" spans="1:74" x14ac:dyDescent="0.25">
      <c r="A293" s="2">
        <v>42068</v>
      </c>
      <c r="B293" s="3">
        <v>1.376851851851852E-2</v>
      </c>
      <c r="C293" s="4">
        <v>11.74</v>
      </c>
      <c r="D293" s="4">
        <v>3.0000000000000001E-3</v>
      </c>
      <c r="E293" s="4">
        <v>29.720102000000001</v>
      </c>
      <c r="F293" s="4">
        <v>329.9</v>
      </c>
      <c r="G293" s="4">
        <v>19.2</v>
      </c>
      <c r="H293" s="4">
        <v>20</v>
      </c>
      <c r="J293" s="4">
        <v>4.3</v>
      </c>
      <c r="K293" s="4">
        <v>0.89949999999999997</v>
      </c>
      <c r="L293" s="4">
        <v>10.5603</v>
      </c>
      <c r="M293" s="4">
        <v>2.7000000000000001E-3</v>
      </c>
      <c r="N293" s="4">
        <v>296.78800000000001</v>
      </c>
      <c r="O293" s="4">
        <v>17.270700000000001</v>
      </c>
      <c r="P293" s="4">
        <v>314.10000000000002</v>
      </c>
      <c r="Q293" s="4">
        <v>223.89240000000001</v>
      </c>
      <c r="R293" s="4">
        <v>13.028700000000001</v>
      </c>
      <c r="S293" s="4">
        <v>236.9</v>
      </c>
      <c r="T293" s="4">
        <v>20</v>
      </c>
      <c r="W293" s="4">
        <v>0</v>
      </c>
      <c r="X293" s="4">
        <v>3.8679000000000001</v>
      </c>
      <c r="Y293" s="4">
        <v>11.9</v>
      </c>
      <c r="Z293" s="4">
        <v>888</v>
      </c>
      <c r="AA293" s="4">
        <v>923</v>
      </c>
      <c r="AB293" s="4">
        <v>858</v>
      </c>
      <c r="AC293" s="4">
        <v>58</v>
      </c>
      <c r="AD293" s="4">
        <v>5.73</v>
      </c>
      <c r="AE293" s="4">
        <v>0.13</v>
      </c>
      <c r="AF293" s="4">
        <v>990</v>
      </c>
      <c r="AG293" s="4">
        <v>-13</v>
      </c>
      <c r="AH293" s="4">
        <v>16</v>
      </c>
      <c r="AI293" s="4">
        <v>30</v>
      </c>
      <c r="AJ293" s="4">
        <v>191.8</v>
      </c>
      <c r="AK293" s="4">
        <v>138</v>
      </c>
      <c r="AL293" s="4">
        <v>3.1</v>
      </c>
      <c r="AM293" s="4">
        <v>195</v>
      </c>
      <c r="AN293" s="4" t="s">
        <v>155</v>
      </c>
      <c r="AO293" s="4">
        <v>2</v>
      </c>
      <c r="AP293" s="5">
        <v>0.6803703703703704</v>
      </c>
      <c r="AQ293" s="4">
        <v>47.163406999999999</v>
      </c>
      <c r="AR293" s="4">
        <v>-88.491664999999998</v>
      </c>
      <c r="AS293" s="4">
        <v>318.5</v>
      </c>
      <c r="AT293" s="4">
        <v>30.7</v>
      </c>
      <c r="AU293" s="4">
        <v>12</v>
      </c>
      <c r="AV293" s="4">
        <v>12</v>
      </c>
      <c r="AW293" s="4" t="s">
        <v>225</v>
      </c>
      <c r="AX293" s="4">
        <v>0.9</v>
      </c>
      <c r="AY293" s="4">
        <v>1.2</v>
      </c>
      <c r="AZ293" s="4">
        <v>1.5958000000000001</v>
      </c>
      <c r="BA293" s="4">
        <v>14.023</v>
      </c>
      <c r="BB293" s="4">
        <v>17.899999999999999</v>
      </c>
      <c r="BC293" s="4">
        <v>1.28</v>
      </c>
      <c r="BD293" s="4">
        <v>11.170999999999999</v>
      </c>
      <c r="BE293" s="4">
        <v>3033.5749999999998</v>
      </c>
      <c r="BF293" s="4">
        <v>0.48899999999999999</v>
      </c>
      <c r="BG293" s="4">
        <v>8.9280000000000008</v>
      </c>
      <c r="BH293" s="4">
        <v>0.52</v>
      </c>
      <c r="BI293" s="4">
        <v>9.4480000000000004</v>
      </c>
      <c r="BJ293" s="4">
        <v>6.7350000000000003</v>
      </c>
      <c r="BK293" s="4">
        <v>0.39200000000000002</v>
      </c>
      <c r="BL293" s="4">
        <v>7.1269999999999998</v>
      </c>
      <c r="BM293" s="4">
        <v>0.19</v>
      </c>
      <c r="BQ293" s="4">
        <v>807.89300000000003</v>
      </c>
      <c r="BR293" s="4">
        <v>0.233797</v>
      </c>
      <c r="BS293" s="4">
        <v>-5</v>
      </c>
      <c r="BT293" s="4">
        <v>0.37119999999999997</v>
      </c>
      <c r="BU293" s="4">
        <v>5.713419</v>
      </c>
      <c r="BV293" s="4">
        <v>7.4982360000000003</v>
      </c>
    </row>
    <row r="294" spans="1:74" x14ac:dyDescent="0.25">
      <c r="A294" s="2">
        <v>42068</v>
      </c>
      <c r="B294" s="3">
        <v>1.3780092592592594E-2</v>
      </c>
      <c r="C294" s="4">
        <v>11.74</v>
      </c>
      <c r="D294" s="4">
        <v>4.0000000000000001E-3</v>
      </c>
      <c r="E294" s="4">
        <v>40</v>
      </c>
      <c r="F294" s="4">
        <v>344.3</v>
      </c>
      <c r="G294" s="4">
        <v>19.2</v>
      </c>
      <c r="H294" s="4">
        <v>67.7</v>
      </c>
      <c r="J294" s="4">
        <v>4.3</v>
      </c>
      <c r="K294" s="4">
        <v>0.89939999999999998</v>
      </c>
      <c r="L294" s="4">
        <v>10.558999999999999</v>
      </c>
      <c r="M294" s="4">
        <v>3.5999999999999999E-3</v>
      </c>
      <c r="N294" s="4">
        <v>309.67689999999999</v>
      </c>
      <c r="O294" s="4">
        <v>17.2685</v>
      </c>
      <c r="P294" s="4">
        <v>326.89999999999998</v>
      </c>
      <c r="Q294" s="4">
        <v>233.6156</v>
      </c>
      <c r="R294" s="4">
        <v>13.027100000000001</v>
      </c>
      <c r="S294" s="4">
        <v>246.6</v>
      </c>
      <c r="T294" s="4">
        <v>67.744699999999995</v>
      </c>
      <c r="W294" s="4">
        <v>0</v>
      </c>
      <c r="X294" s="4">
        <v>3.8673999999999999</v>
      </c>
      <c r="Y294" s="4">
        <v>12</v>
      </c>
      <c r="Z294" s="4">
        <v>890</v>
      </c>
      <c r="AA294" s="4">
        <v>924</v>
      </c>
      <c r="AB294" s="4">
        <v>859</v>
      </c>
      <c r="AC294" s="4">
        <v>58</v>
      </c>
      <c r="AD294" s="4">
        <v>5.73</v>
      </c>
      <c r="AE294" s="4">
        <v>0.13</v>
      </c>
      <c r="AF294" s="4">
        <v>990</v>
      </c>
      <c r="AG294" s="4">
        <v>-13</v>
      </c>
      <c r="AH294" s="4">
        <v>16</v>
      </c>
      <c r="AI294" s="4">
        <v>30</v>
      </c>
      <c r="AJ294" s="4">
        <v>191.2</v>
      </c>
      <c r="AK294" s="4">
        <v>138</v>
      </c>
      <c r="AL294" s="4">
        <v>2.9</v>
      </c>
      <c r="AM294" s="4">
        <v>195</v>
      </c>
      <c r="AN294" s="4" t="s">
        <v>155</v>
      </c>
      <c r="AO294" s="4">
        <v>2</v>
      </c>
      <c r="AP294" s="5">
        <v>0.68038194444444444</v>
      </c>
      <c r="AQ294" s="4">
        <v>47.163403000000002</v>
      </c>
      <c r="AR294" s="4">
        <v>-88.491669999999999</v>
      </c>
      <c r="AS294" s="4">
        <v>318.5</v>
      </c>
      <c r="AT294" s="4">
        <v>30.7</v>
      </c>
      <c r="AU294" s="4">
        <v>12</v>
      </c>
      <c r="AV294" s="4">
        <v>12</v>
      </c>
      <c r="AW294" s="4" t="s">
        <v>225</v>
      </c>
      <c r="AX294" s="4">
        <v>1.0915999999999999</v>
      </c>
      <c r="AY294" s="4">
        <v>1.0084</v>
      </c>
      <c r="AZ294" s="4">
        <v>1.6958</v>
      </c>
      <c r="BA294" s="4">
        <v>14.023</v>
      </c>
      <c r="BB294" s="4">
        <v>17.89</v>
      </c>
      <c r="BC294" s="4">
        <v>1.28</v>
      </c>
      <c r="BD294" s="4">
        <v>11.185</v>
      </c>
      <c r="BE294" s="4">
        <v>3031.9340000000002</v>
      </c>
      <c r="BF294" s="4">
        <v>0.65700000000000003</v>
      </c>
      <c r="BG294" s="4">
        <v>9.3119999999999994</v>
      </c>
      <c r="BH294" s="4">
        <v>0.51900000000000002</v>
      </c>
      <c r="BI294" s="4">
        <v>9.8309999999999995</v>
      </c>
      <c r="BJ294" s="4">
        <v>7.0250000000000004</v>
      </c>
      <c r="BK294" s="4">
        <v>0.39200000000000002</v>
      </c>
      <c r="BL294" s="4">
        <v>7.4169999999999998</v>
      </c>
      <c r="BM294" s="4">
        <v>0.64329999999999998</v>
      </c>
      <c r="BQ294" s="4">
        <v>807.45600000000002</v>
      </c>
      <c r="BR294" s="4">
        <v>0.25919999999999999</v>
      </c>
      <c r="BS294" s="4">
        <v>-5</v>
      </c>
      <c r="BT294" s="4">
        <v>0.37219999999999998</v>
      </c>
      <c r="BU294" s="4">
        <v>6.3342000000000001</v>
      </c>
      <c r="BV294" s="4">
        <v>7.51844</v>
      </c>
    </row>
    <row r="295" spans="1:74" x14ac:dyDescent="0.25">
      <c r="A295" s="2">
        <v>42068</v>
      </c>
      <c r="B295" s="3">
        <v>1.3791666666666667E-2</v>
      </c>
      <c r="C295" s="4">
        <v>11.942</v>
      </c>
      <c r="D295" s="4">
        <v>4.0000000000000001E-3</v>
      </c>
      <c r="E295" s="4">
        <v>40</v>
      </c>
      <c r="F295" s="4">
        <v>389.2</v>
      </c>
      <c r="G295" s="4">
        <v>19.2</v>
      </c>
      <c r="H295" s="4">
        <v>60.1</v>
      </c>
      <c r="J295" s="4">
        <v>4.3</v>
      </c>
      <c r="K295" s="4">
        <v>0.89780000000000004</v>
      </c>
      <c r="L295" s="4">
        <v>10.721500000000001</v>
      </c>
      <c r="M295" s="4">
        <v>3.5999999999999999E-3</v>
      </c>
      <c r="N295" s="4">
        <v>349.42500000000001</v>
      </c>
      <c r="O295" s="4">
        <v>17.238499999999998</v>
      </c>
      <c r="P295" s="4">
        <v>366.7</v>
      </c>
      <c r="Q295" s="4">
        <v>263.60090000000002</v>
      </c>
      <c r="R295" s="4">
        <v>13.0044</v>
      </c>
      <c r="S295" s="4">
        <v>276.60000000000002</v>
      </c>
      <c r="T295" s="4">
        <v>60.1</v>
      </c>
      <c r="W295" s="4">
        <v>0</v>
      </c>
      <c r="X295" s="4">
        <v>3.8607</v>
      </c>
      <c r="Y295" s="4">
        <v>12</v>
      </c>
      <c r="Z295" s="4">
        <v>892</v>
      </c>
      <c r="AA295" s="4">
        <v>926</v>
      </c>
      <c r="AB295" s="4">
        <v>860</v>
      </c>
      <c r="AC295" s="4">
        <v>58</v>
      </c>
      <c r="AD295" s="4">
        <v>5.73</v>
      </c>
      <c r="AE295" s="4">
        <v>0.13</v>
      </c>
      <c r="AF295" s="4">
        <v>990</v>
      </c>
      <c r="AG295" s="4">
        <v>-13</v>
      </c>
      <c r="AH295" s="4">
        <v>16</v>
      </c>
      <c r="AI295" s="4">
        <v>30.203796000000001</v>
      </c>
      <c r="AJ295" s="4">
        <v>191.8</v>
      </c>
      <c r="AK295" s="4">
        <v>138.19999999999999</v>
      </c>
      <c r="AL295" s="4">
        <v>3.1</v>
      </c>
      <c r="AM295" s="4">
        <v>195</v>
      </c>
      <c r="AN295" s="4" t="s">
        <v>155</v>
      </c>
      <c r="AO295" s="4">
        <v>2</v>
      </c>
      <c r="AP295" s="5">
        <v>0.68038194444444444</v>
      </c>
      <c r="AQ295" s="4">
        <v>47.163291999999998</v>
      </c>
      <c r="AR295" s="4">
        <v>-88.491765999999998</v>
      </c>
      <c r="AS295" s="4">
        <v>318.39999999999998</v>
      </c>
      <c r="AT295" s="4">
        <v>31.3</v>
      </c>
      <c r="AU295" s="4">
        <v>12</v>
      </c>
      <c r="AV295" s="4">
        <v>12</v>
      </c>
      <c r="AW295" s="4" t="s">
        <v>225</v>
      </c>
      <c r="AX295" s="4">
        <v>1.3874</v>
      </c>
      <c r="AY295" s="4">
        <v>1</v>
      </c>
      <c r="AZ295" s="4">
        <v>1.9874000000000001</v>
      </c>
      <c r="BA295" s="4">
        <v>14.023</v>
      </c>
      <c r="BB295" s="4">
        <v>17.600000000000001</v>
      </c>
      <c r="BC295" s="4">
        <v>1.26</v>
      </c>
      <c r="BD295" s="4">
        <v>11.379</v>
      </c>
      <c r="BE295" s="4">
        <v>3032.0239999999999</v>
      </c>
      <c r="BF295" s="4">
        <v>0.64600000000000002</v>
      </c>
      <c r="BG295" s="4">
        <v>10.348000000000001</v>
      </c>
      <c r="BH295" s="4">
        <v>0.51100000000000001</v>
      </c>
      <c r="BI295" s="4">
        <v>10.859</v>
      </c>
      <c r="BJ295" s="4">
        <v>7.8070000000000004</v>
      </c>
      <c r="BK295" s="4">
        <v>0.38500000000000001</v>
      </c>
      <c r="BL295" s="4">
        <v>8.1920000000000002</v>
      </c>
      <c r="BM295" s="4">
        <v>0.56200000000000006</v>
      </c>
      <c r="BQ295" s="4">
        <v>793.85400000000004</v>
      </c>
      <c r="BR295" s="4">
        <v>0.30825599999999997</v>
      </c>
      <c r="BS295" s="4">
        <v>-5</v>
      </c>
      <c r="BT295" s="4">
        <v>0.37279600000000002</v>
      </c>
      <c r="BU295" s="4">
        <v>7.5330000000000004</v>
      </c>
      <c r="BV295" s="4">
        <v>7.5304830000000003</v>
      </c>
    </row>
    <row r="296" spans="1:74" x14ac:dyDescent="0.25">
      <c r="A296" s="2">
        <v>42068</v>
      </c>
      <c r="B296" s="3">
        <v>1.3803240740740739E-2</v>
      </c>
      <c r="C296" s="4">
        <v>11.984</v>
      </c>
      <c r="D296" s="4">
        <v>4.0000000000000001E-3</v>
      </c>
      <c r="E296" s="4">
        <v>40</v>
      </c>
      <c r="F296" s="4">
        <v>449.6</v>
      </c>
      <c r="G296" s="4">
        <v>19.100000000000001</v>
      </c>
      <c r="H296" s="4">
        <v>62.7</v>
      </c>
      <c r="J296" s="4">
        <v>4.3</v>
      </c>
      <c r="K296" s="4">
        <v>0.89749999999999996</v>
      </c>
      <c r="L296" s="4">
        <v>10.755000000000001</v>
      </c>
      <c r="M296" s="4">
        <v>3.5999999999999999E-3</v>
      </c>
      <c r="N296" s="4">
        <v>403.49209999999999</v>
      </c>
      <c r="O296" s="4">
        <v>17.141999999999999</v>
      </c>
      <c r="P296" s="4">
        <v>420.6</v>
      </c>
      <c r="Q296" s="4">
        <v>304.38830000000002</v>
      </c>
      <c r="R296" s="4">
        <v>12.931699999999999</v>
      </c>
      <c r="S296" s="4">
        <v>317.3</v>
      </c>
      <c r="T296" s="4">
        <v>62.656999999999996</v>
      </c>
      <c r="W296" s="4">
        <v>0</v>
      </c>
      <c r="X296" s="4">
        <v>3.8592</v>
      </c>
      <c r="Y296" s="4">
        <v>11.9</v>
      </c>
      <c r="Z296" s="4">
        <v>892</v>
      </c>
      <c r="AA296" s="4">
        <v>928</v>
      </c>
      <c r="AB296" s="4">
        <v>856</v>
      </c>
      <c r="AC296" s="4">
        <v>58</v>
      </c>
      <c r="AD296" s="4">
        <v>5.73</v>
      </c>
      <c r="AE296" s="4">
        <v>0.13</v>
      </c>
      <c r="AF296" s="4">
        <v>990</v>
      </c>
      <c r="AG296" s="4">
        <v>-13</v>
      </c>
      <c r="AH296" s="4">
        <v>16</v>
      </c>
      <c r="AI296" s="4">
        <v>31</v>
      </c>
      <c r="AJ296" s="4">
        <v>191.2</v>
      </c>
      <c r="AK296" s="4">
        <v>139</v>
      </c>
      <c r="AL296" s="4">
        <v>3</v>
      </c>
      <c r="AM296" s="4">
        <v>195</v>
      </c>
      <c r="AN296" s="4" t="s">
        <v>155</v>
      </c>
      <c r="AO296" s="4">
        <v>2</v>
      </c>
      <c r="AP296" s="5">
        <v>0.68039351851851848</v>
      </c>
      <c r="AQ296" s="4">
        <v>47.163193999999997</v>
      </c>
      <c r="AR296" s="4">
        <v>-88.491884999999996</v>
      </c>
      <c r="AS296" s="4">
        <v>318.39999999999998</v>
      </c>
      <c r="AT296" s="4">
        <v>31.3</v>
      </c>
      <c r="AU296" s="4">
        <v>12</v>
      </c>
      <c r="AV296" s="4">
        <v>12</v>
      </c>
      <c r="AW296" s="4" t="s">
        <v>225</v>
      </c>
      <c r="AX296" s="4">
        <v>1.4</v>
      </c>
      <c r="AY296" s="4">
        <v>1</v>
      </c>
      <c r="AZ296" s="4">
        <v>2</v>
      </c>
      <c r="BA296" s="4">
        <v>14.023</v>
      </c>
      <c r="BB296" s="4">
        <v>17.55</v>
      </c>
      <c r="BC296" s="4">
        <v>1.25</v>
      </c>
      <c r="BD296" s="4">
        <v>11.422000000000001</v>
      </c>
      <c r="BE296" s="4">
        <v>3031.9250000000002</v>
      </c>
      <c r="BF296" s="4">
        <v>0.64400000000000002</v>
      </c>
      <c r="BG296" s="4">
        <v>11.912000000000001</v>
      </c>
      <c r="BH296" s="4">
        <v>0.50600000000000001</v>
      </c>
      <c r="BI296" s="4">
        <v>12.417999999999999</v>
      </c>
      <c r="BJ296" s="4">
        <v>8.9860000000000007</v>
      </c>
      <c r="BK296" s="4">
        <v>0.38200000000000001</v>
      </c>
      <c r="BL296" s="4">
        <v>9.3680000000000003</v>
      </c>
      <c r="BM296" s="4">
        <v>0.58409999999999995</v>
      </c>
      <c r="BQ296" s="4">
        <v>791.04499999999996</v>
      </c>
      <c r="BR296" s="4">
        <v>0.273538</v>
      </c>
      <c r="BS296" s="4">
        <v>-5</v>
      </c>
      <c r="BT296" s="4">
        <v>0.37240600000000001</v>
      </c>
      <c r="BU296" s="4">
        <v>6.684596</v>
      </c>
      <c r="BV296" s="4">
        <v>7.5225929999999996</v>
      </c>
    </row>
    <row r="297" spans="1:74" x14ac:dyDescent="0.25">
      <c r="A297" s="2">
        <v>42068</v>
      </c>
      <c r="B297" s="3">
        <v>1.3814814814814814E-2</v>
      </c>
      <c r="C297" s="4">
        <v>11.824</v>
      </c>
      <c r="D297" s="4">
        <v>4.0000000000000001E-3</v>
      </c>
      <c r="E297" s="4">
        <v>40</v>
      </c>
      <c r="F297" s="4">
        <v>552.9</v>
      </c>
      <c r="G297" s="4">
        <v>19</v>
      </c>
      <c r="H297" s="4">
        <v>68.2</v>
      </c>
      <c r="J297" s="4">
        <v>4.3</v>
      </c>
      <c r="K297" s="4">
        <v>0.89880000000000004</v>
      </c>
      <c r="L297" s="4">
        <v>10.6271</v>
      </c>
      <c r="M297" s="4">
        <v>3.5999999999999999E-3</v>
      </c>
      <c r="N297" s="4">
        <v>496.98559999999998</v>
      </c>
      <c r="O297" s="4">
        <v>17.077100000000002</v>
      </c>
      <c r="P297" s="4">
        <v>514.1</v>
      </c>
      <c r="Q297" s="4">
        <v>374.91840000000002</v>
      </c>
      <c r="R297" s="4">
        <v>12.8827</v>
      </c>
      <c r="S297" s="4">
        <v>387.8</v>
      </c>
      <c r="T297" s="4">
        <v>68.196399999999997</v>
      </c>
      <c r="W297" s="4">
        <v>0</v>
      </c>
      <c r="X297" s="4">
        <v>3.8647999999999998</v>
      </c>
      <c r="Y297" s="4">
        <v>12</v>
      </c>
      <c r="Z297" s="4">
        <v>890</v>
      </c>
      <c r="AA297" s="4">
        <v>928</v>
      </c>
      <c r="AB297" s="4">
        <v>858</v>
      </c>
      <c r="AC297" s="4">
        <v>58</v>
      </c>
      <c r="AD297" s="4">
        <v>5.73</v>
      </c>
      <c r="AE297" s="4">
        <v>0.13</v>
      </c>
      <c r="AF297" s="4">
        <v>990</v>
      </c>
      <c r="AG297" s="4">
        <v>-13</v>
      </c>
      <c r="AH297" s="4">
        <v>16</v>
      </c>
      <c r="AI297" s="4">
        <v>31</v>
      </c>
      <c r="AJ297" s="4">
        <v>191.8</v>
      </c>
      <c r="AK297" s="4">
        <v>139</v>
      </c>
      <c r="AL297" s="4">
        <v>3.2</v>
      </c>
      <c r="AM297" s="4">
        <v>195</v>
      </c>
      <c r="AN297" s="4" t="s">
        <v>155</v>
      </c>
      <c r="AO297" s="4">
        <v>2</v>
      </c>
      <c r="AP297" s="5">
        <v>0.68040509259259263</v>
      </c>
      <c r="AQ297" s="4">
        <v>47.163099000000003</v>
      </c>
      <c r="AR297" s="4">
        <v>-88.492005000000006</v>
      </c>
      <c r="AS297" s="4">
        <v>318.5</v>
      </c>
      <c r="AT297" s="4">
        <v>31.3</v>
      </c>
      <c r="AU297" s="4">
        <v>12</v>
      </c>
      <c r="AV297" s="4">
        <v>12</v>
      </c>
      <c r="AW297" s="4" t="s">
        <v>225</v>
      </c>
      <c r="AX297" s="4">
        <v>1.4</v>
      </c>
      <c r="AY297" s="4">
        <v>1</v>
      </c>
      <c r="AZ297" s="4">
        <v>2</v>
      </c>
      <c r="BA297" s="4">
        <v>14.023</v>
      </c>
      <c r="BB297" s="4">
        <v>17.77</v>
      </c>
      <c r="BC297" s="4">
        <v>1.27</v>
      </c>
      <c r="BD297" s="4">
        <v>11.26</v>
      </c>
      <c r="BE297" s="4">
        <v>3031.8679999999999</v>
      </c>
      <c r="BF297" s="4">
        <v>0.65300000000000002</v>
      </c>
      <c r="BG297" s="4">
        <v>14.848000000000001</v>
      </c>
      <c r="BH297" s="4">
        <v>0.51</v>
      </c>
      <c r="BI297" s="4">
        <v>15.358000000000001</v>
      </c>
      <c r="BJ297" s="4">
        <v>11.201000000000001</v>
      </c>
      <c r="BK297" s="4">
        <v>0.38500000000000001</v>
      </c>
      <c r="BL297" s="4">
        <v>11.586</v>
      </c>
      <c r="BM297" s="4">
        <v>0.64339999999999997</v>
      </c>
      <c r="BQ297" s="4">
        <v>801.71900000000005</v>
      </c>
      <c r="BR297" s="4">
        <v>0.26487899999999998</v>
      </c>
      <c r="BS297" s="4">
        <v>-5</v>
      </c>
      <c r="BT297" s="4">
        <v>0.37339499999999998</v>
      </c>
      <c r="BU297" s="4">
        <v>6.4729840000000003</v>
      </c>
      <c r="BV297" s="4">
        <v>7.5425709999999997</v>
      </c>
    </row>
    <row r="298" spans="1:74" x14ac:dyDescent="0.25">
      <c r="A298" s="2">
        <v>42068</v>
      </c>
      <c r="B298" s="3">
        <v>1.3826388888888888E-2</v>
      </c>
      <c r="C298" s="4">
        <v>11.663</v>
      </c>
      <c r="D298" s="4">
        <v>4.5999999999999999E-3</v>
      </c>
      <c r="E298" s="4">
        <v>46.236469999999997</v>
      </c>
      <c r="F298" s="4">
        <v>637.6</v>
      </c>
      <c r="G298" s="4">
        <v>19.2</v>
      </c>
      <c r="H298" s="4">
        <v>54.2</v>
      </c>
      <c r="J298" s="4">
        <v>4.21</v>
      </c>
      <c r="K298" s="4">
        <v>0.9</v>
      </c>
      <c r="L298" s="4">
        <v>10.497400000000001</v>
      </c>
      <c r="M298" s="4">
        <v>4.1999999999999997E-3</v>
      </c>
      <c r="N298" s="4">
        <v>573.86770000000001</v>
      </c>
      <c r="O298" s="4">
        <v>17.280799999999999</v>
      </c>
      <c r="P298" s="4">
        <v>591.1</v>
      </c>
      <c r="Q298" s="4">
        <v>432.9171</v>
      </c>
      <c r="R298" s="4">
        <v>13.0364</v>
      </c>
      <c r="S298" s="4">
        <v>446</v>
      </c>
      <c r="T298" s="4">
        <v>54.2273</v>
      </c>
      <c r="W298" s="4">
        <v>0</v>
      </c>
      <c r="X298" s="4">
        <v>3.7886000000000002</v>
      </c>
      <c r="Y298" s="4">
        <v>11.9</v>
      </c>
      <c r="Z298" s="4">
        <v>892</v>
      </c>
      <c r="AA298" s="4">
        <v>926</v>
      </c>
      <c r="AB298" s="4">
        <v>861</v>
      </c>
      <c r="AC298" s="4">
        <v>58</v>
      </c>
      <c r="AD298" s="4">
        <v>5.73</v>
      </c>
      <c r="AE298" s="4">
        <v>0.13</v>
      </c>
      <c r="AF298" s="4">
        <v>990</v>
      </c>
      <c r="AG298" s="4">
        <v>-13</v>
      </c>
      <c r="AH298" s="4">
        <v>16</v>
      </c>
      <c r="AI298" s="4">
        <v>30.799201</v>
      </c>
      <c r="AJ298" s="4">
        <v>191</v>
      </c>
      <c r="AK298" s="4">
        <v>139</v>
      </c>
      <c r="AL298" s="4">
        <v>3</v>
      </c>
      <c r="AM298" s="4">
        <v>195</v>
      </c>
      <c r="AN298" s="4" t="s">
        <v>155</v>
      </c>
      <c r="AO298" s="4">
        <v>2</v>
      </c>
      <c r="AP298" s="5">
        <v>0.68041666666666656</v>
      </c>
      <c r="AQ298" s="4">
        <v>47.162939000000001</v>
      </c>
      <c r="AR298" s="4">
        <v>-88.491989000000004</v>
      </c>
      <c r="AS298" s="4">
        <v>318.3</v>
      </c>
      <c r="AT298" s="4">
        <v>32.700000000000003</v>
      </c>
      <c r="AU298" s="4">
        <v>12</v>
      </c>
      <c r="AV298" s="4">
        <v>12</v>
      </c>
      <c r="AW298" s="4" t="s">
        <v>225</v>
      </c>
      <c r="AX298" s="4">
        <v>1.4</v>
      </c>
      <c r="AY298" s="4">
        <v>1.0958000000000001</v>
      </c>
      <c r="AZ298" s="4">
        <v>2</v>
      </c>
      <c r="BA298" s="4">
        <v>14.023</v>
      </c>
      <c r="BB298" s="4">
        <v>18</v>
      </c>
      <c r="BC298" s="4">
        <v>1.28</v>
      </c>
      <c r="BD298" s="4">
        <v>11.106</v>
      </c>
      <c r="BE298" s="4">
        <v>3032.2130000000002</v>
      </c>
      <c r="BF298" s="4">
        <v>0.76500000000000001</v>
      </c>
      <c r="BG298" s="4">
        <v>17.359000000000002</v>
      </c>
      <c r="BH298" s="4">
        <v>0.52300000000000002</v>
      </c>
      <c r="BI298" s="4">
        <v>17.882000000000001</v>
      </c>
      <c r="BJ298" s="4">
        <v>13.095000000000001</v>
      </c>
      <c r="BK298" s="4">
        <v>0.39400000000000002</v>
      </c>
      <c r="BL298" s="4">
        <v>13.49</v>
      </c>
      <c r="BM298" s="4">
        <v>0.51800000000000002</v>
      </c>
      <c r="BQ298" s="4">
        <v>795.70500000000004</v>
      </c>
      <c r="BR298" s="4">
        <v>0.311446</v>
      </c>
      <c r="BS298" s="4">
        <v>-5</v>
      </c>
      <c r="BT298" s="4">
        <v>0.371</v>
      </c>
      <c r="BU298" s="4">
        <v>7.610951</v>
      </c>
      <c r="BV298" s="4">
        <v>7.4942000000000002</v>
      </c>
    </row>
    <row r="299" spans="1:74" x14ac:dyDescent="0.25">
      <c r="A299" s="2">
        <v>42068</v>
      </c>
      <c r="B299" s="3">
        <v>1.3837962962962962E-2</v>
      </c>
      <c r="C299" s="4">
        <v>11.664</v>
      </c>
      <c r="D299" s="4">
        <v>5.0000000000000001E-3</v>
      </c>
      <c r="E299" s="4">
        <v>50</v>
      </c>
      <c r="F299" s="4">
        <v>642.6</v>
      </c>
      <c r="G299" s="4">
        <v>19.3</v>
      </c>
      <c r="H299" s="4">
        <v>73.5</v>
      </c>
      <c r="J299" s="4">
        <v>4.16</v>
      </c>
      <c r="K299" s="4">
        <v>0.9</v>
      </c>
      <c r="L299" s="4">
        <v>10.497999999999999</v>
      </c>
      <c r="M299" s="4">
        <v>4.4999999999999997E-3</v>
      </c>
      <c r="N299" s="4">
        <v>578.3587</v>
      </c>
      <c r="O299" s="4">
        <v>17.3504</v>
      </c>
      <c r="P299" s="4">
        <v>595.70000000000005</v>
      </c>
      <c r="Q299" s="4">
        <v>436.3356</v>
      </c>
      <c r="R299" s="4">
        <v>13.0898</v>
      </c>
      <c r="S299" s="4">
        <v>449.4</v>
      </c>
      <c r="T299" s="4">
        <v>73.488600000000005</v>
      </c>
      <c r="W299" s="4">
        <v>0</v>
      </c>
      <c r="X299" s="4">
        <v>3.7422</v>
      </c>
      <c r="Y299" s="4">
        <v>11.9</v>
      </c>
      <c r="Z299" s="4">
        <v>894</v>
      </c>
      <c r="AA299" s="4">
        <v>928</v>
      </c>
      <c r="AB299" s="4">
        <v>863</v>
      </c>
      <c r="AC299" s="4">
        <v>58.2</v>
      </c>
      <c r="AD299" s="4">
        <v>5.75</v>
      </c>
      <c r="AE299" s="4">
        <v>0.13</v>
      </c>
      <c r="AF299" s="4">
        <v>990</v>
      </c>
      <c r="AG299" s="4">
        <v>-13</v>
      </c>
      <c r="AH299" s="4">
        <v>16</v>
      </c>
      <c r="AI299" s="4">
        <v>30</v>
      </c>
      <c r="AJ299" s="4">
        <v>191</v>
      </c>
      <c r="AK299" s="4">
        <v>139</v>
      </c>
      <c r="AL299" s="4">
        <v>3.1</v>
      </c>
      <c r="AM299" s="4">
        <v>195</v>
      </c>
      <c r="AN299" s="4" t="s">
        <v>155</v>
      </c>
      <c r="AO299" s="4">
        <v>2</v>
      </c>
      <c r="AP299" s="5">
        <v>0.68042824074074071</v>
      </c>
      <c r="AQ299" s="4">
        <v>47.162688000000003</v>
      </c>
      <c r="AR299" s="4">
        <v>-88.492082999999994</v>
      </c>
      <c r="AS299" s="4">
        <v>318.3</v>
      </c>
      <c r="AT299" s="4">
        <v>32.799999999999997</v>
      </c>
      <c r="AU299" s="4">
        <v>12</v>
      </c>
      <c r="AV299" s="4">
        <v>12</v>
      </c>
      <c r="AW299" s="4" t="s">
        <v>225</v>
      </c>
      <c r="AX299" s="4">
        <v>1.4</v>
      </c>
      <c r="AY299" s="4">
        <v>1.1000000000000001</v>
      </c>
      <c r="AZ299" s="4">
        <v>2</v>
      </c>
      <c r="BA299" s="4">
        <v>14.023</v>
      </c>
      <c r="BB299" s="4">
        <v>18</v>
      </c>
      <c r="BC299" s="4">
        <v>1.28</v>
      </c>
      <c r="BD299" s="4">
        <v>11.108000000000001</v>
      </c>
      <c r="BE299" s="4">
        <v>3031.556</v>
      </c>
      <c r="BF299" s="4">
        <v>0.82699999999999996</v>
      </c>
      <c r="BG299" s="4">
        <v>17.489999999999998</v>
      </c>
      <c r="BH299" s="4">
        <v>0.52500000000000002</v>
      </c>
      <c r="BI299" s="4">
        <v>18.015000000000001</v>
      </c>
      <c r="BJ299" s="4">
        <v>13.195</v>
      </c>
      <c r="BK299" s="4">
        <v>0.39600000000000002</v>
      </c>
      <c r="BL299" s="4">
        <v>13.590999999999999</v>
      </c>
      <c r="BM299" s="4">
        <v>0.70179999999999998</v>
      </c>
      <c r="BQ299" s="4">
        <v>785.74900000000002</v>
      </c>
      <c r="BR299" s="4">
        <v>0.35120600000000002</v>
      </c>
      <c r="BS299" s="4">
        <v>-5</v>
      </c>
      <c r="BT299" s="4">
        <v>0.371</v>
      </c>
      <c r="BU299" s="4">
        <v>8.5825910000000007</v>
      </c>
      <c r="BV299" s="4">
        <v>7.4942000000000002</v>
      </c>
    </row>
    <row r="300" spans="1:74" x14ac:dyDescent="0.25">
      <c r="A300" s="2">
        <v>42068</v>
      </c>
      <c r="B300" s="3">
        <v>1.3849537037037037E-2</v>
      </c>
      <c r="C300" s="4">
        <v>11.631</v>
      </c>
      <c r="D300" s="4">
        <v>5.3E-3</v>
      </c>
      <c r="E300" s="4">
        <v>53.162118999999997</v>
      </c>
      <c r="F300" s="4">
        <v>575.70000000000005</v>
      </c>
      <c r="G300" s="4">
        <v>23.5</v>
      </c>
      <c r="H300" s="4">
        <v>41.2</v>
      </c>
      <c r="J300" s="4">
        <v>4.0999999999999996</v>
      </c>
      <c r="K300" s="4">
        <v>0.90039999999999998</v>
      </c>
      <c r="L300" s="4">
        <v>10.472</v>
      </c>
      <c r="M300" s="4">
        <v>4.7999999999999996E-3</v>
      </c>
      <c r="N300" s="4">
        <v>518.35799999999995</v>
      </c>
      <c r="O300" s="4">
        <v>21.119</v>
      </c>
      <c r="P300" s="4">
        <v>539.5</v>
      </c>
      <c r="Q300" s="4">
        <v>391.17849999999999</v>
      </c>
      <c r="R300" s="4">
        <v>15.9374</v>
      </c>
      <c r="S300" s="4">
        <v>407.1</v>
      </c>
      <c r="T300" s="4">
        <v>41.175899999999999</v>
      </c>
      <c r="W300" s="4">
        <v>0</v>
      </c>
      <c r="X300" s="4">
        <v>3.6915</v>
      </c>
      <c r="Y300" s="4">
        <v>12</v>
      </c>
      <c r="Z300" s="4">
        <v>893</v>
      </c>
      <c r="AA300" s="4">
        <v>930</v>
      </c>
      <c r="AB300" s="4">
        <v>861</v>
      </c>
      <c r="AC300" s="4">
        <v>59</v>
      </c>
      <c r="AD300" s="4">
        <v>5.83</v>
      </c>
      <c r="AE300" s="4">
        <v>0.13</v>
      </c>
      <c r="AF300" s="4">
        <v>990</v>
      </c>
      <c r="AG300" s="4">
        <v>-13</v>
      </c>
      <c r="AH300" s="4">
        <v>16</v>
      </c>
      <c r="AI300" s="4">
        <v>30</v>
      </c>
      <c r="AJ300" s="4">
        <v>191</v>
      </c>
      <c r="AK300" s="4">
        <v>139</v>
      </c>
      <c r="AL300" s="4">
        <v>3.3</v>
      </c>
      <c r="AM300" s="4">
        <v>195</v>
      </c>
      <c r="AN300" s="4" t="s">
        <v>155</v>
      </c>
      <c r="AO300" s="4">
        <v>2</v>
      </c>
      <c r="AP300" s="5">
        <v>0.6804513888888889</v>
      </c>
      <c r="AQ300" s="4">
        <v>47.162677000000002</v>
      </c>
      <c r="AR300" s="4">
        <v>-88.492086999999998</v>
      </c>
      <c r="AS300" s="4">
        <v>318.3</v>
      </c>
      <c r="AT300" s="4">
        <v>37.299999999999997</v>
      </c>
      <c r="AU300" s="4">
        <v>12</v>
      </c>
      <c r="AV300" s="4">
        <v>10</v>
      </c>
      <c r="AW300" s="4" t="s">
        <v>208</v>
      </c>
      <c r="AX300" s="4">
        <v>1.4</v>
      </c>
      <c r="AY300" s="4">
        <v>1.1000000000000001</v>
      </c>
      <c r="AZ300" s="4">
        <v>2</v>
      </c>
      <c r="BA300" s="4">
        <v>14.023</v>
      </c>
      <c r="BB300" s="4">
        <v>18.05</v>
      </c>
      <c r="BC300" s="4">
        <v>1.29</v>
      </c>
      <c r="BD300" s="4">
        <v>11.066000000000001</v>
      </c>
      <c r="BE300" s="4">
        <v>3032.431</v>
      </c>
      <c r="BF300" s="4">
        <v>0.88200000000000001</v>
      </c>
      <c r="BG300" s="4">
        <v>15.718999999999999</v>
      </c>
      <c r="BH300" s="4">
        <v>0.64</v>
      </c>
      <c r="BI300" s="4">
        <v>16.359000000000002</v>
      </c>
      <c r="BJ300" s="4">
        <v>11.862</v>
      </c>
      <c r="BK300" s="4">
        <v>0.48299999999999998</v>
      </c>
      <c r="BL300" s="4">
        <v>12.346</v>
      </c>
      <c r="BM300" s="4">
        <v>0.39429999999999998</v>
      </c>
      <c r="BQ300" s="4">
        <v>777.24900000000002</v>
      </c>
      <c r="BR300" s="4">
        <v>0.334567</v>
      </c>
      <c r="BS300" s="4">
        <v>-5</v>
      </c>
      <c r="BT300" s="4">
        <v>0.37040299999999998</v>
      </c>
      <c r="BU300" s="4">
        <v>8.1759810000000002</v>
      </c>
      <c r="BV300" s="4">
        <v>7.4821410000000004</v>
      </c>
    </row>
    <row r="301" spans="1:74" x14ac:dyDescent="0.25">
      <c r="A301" s="2">
        <v>42068</v>
      </c>
      <c r="B301" s="3">
        <v>1.3861111111111111E-2</v>
      </c>
      <c r="C301" s="4">
        <v>11.956</v>
      </c>
      <c r="D301" s="4">
        <v>6.0000000000000001E-3</v>
      </c>
      <c r="E301" s="4">
        <v>60</v>
      </c>
      <c r="F301" s="4">
        <v>551.1</v>
      </c>
      <c r="G301" s="4">
        <v>24.9</v>
      </c>
      <c r="H301" s="4">
        <v>31.5</v>
      </c>
      <c r="J301" s="4">
        <v>4.0999999999999996</v>
      </c>
      <c r="K301" s="4">
        <v>0.89770000000000005</v>
      </c>
      <c r="L301" s="4">
        <v>10.732900000000001</v>
      </c>
      <c r="M301" s="4">
        <v>5.4000000000000003E-3</v>
      </c>
      <c r="N301" s="4">
        <v>494.7</v>
      </c>
      <c r="O301" s="4">
        <v>22.383099999999999</v>
      </c>
      <c r="P301" s="4">
        <v>517.1</v>
      </c>
      <c r="Q301" s="4">
        <v>373.32510000000002</v>
      </c>
      <c r="R301" s="4">
        <v>16.891400000000001</v>
      </c>
      <c r="S301" s="4">
        <v>390.2</v>
      </c>
      <c r="T301" s="4">
        <v>31.529599999999999</v>
      </c>
      <c r="W301" s="4">
        <v>0</v>
      </c>
      <c r="X301" s="4">
        <v>3.6806000000000001</v>
      </c>
      <c r="Y301" s="4">
        <v>11.9</v>
      </c>
      <c r="Z301" s="4">
        <v>897</v>
      </c>
      <c r="AA301" s="4">
        <v>932</v>
      </c>
      <c r="AB301" s="4">
        <v>861</v>
      </c>
      <c r="AC301" s="4">
        <v>59</v>
      </c>
      <c r="AD301" s="4">
        <v>5.83</v>
      </c>
      <c r="AE301" s="4">
        <v>0.13</v>
      </c>
      <c r="AF301" s="4">
        <v>990</v>
      </c>
      <c r="AG301" s="4">
        <v>-13</v>
      </c>
      <c r="AH301" s="4">
        <v>16</v>
      </c>
      <c r="AI301" s="4">
        <v>30</v>
      </c>
      <c r="AJ301" s="4">
        <v>191</v>
      </c>
      <c r="AK301" s="4">
        <v>139</v>
      </c>
      <c r="AL301" s="4">
        <v>3.1</v>
      </c>
      <c r="AM301" s="4">
        <v>195</v>
      </c>
      <c r="AN301" s="4" t="s">
        <v>155</v>
      </c>
      <c r="AO301" s="4">
        <v>2</v>
      </c>
      <c r="AP301" s="5">
        <v>0.6804513888888889</v>
      </c>
      <c r="AQ301" s="4">
        <v>47.162328000000002</v>
      </c>
      <c r="AR301" s="4">
        <v>-88.491927000000004</v>
      </c>
      <c r="AS301" s="4">
        <v>318.8</v>
      </c>
      <c r="AT301" s="4">
        <v>40.299999999999997</v>
      </c>
      <c r="AU301" s="4">
        <v>12</v>
      </c>
      <c r="AV301" s="4">
        <v>10</v>
      </c>
      <c r="AW301" s="4" t="s">
        <v>213</v>
      </c>
      <c r="AX301" s="4">
        <v>1.0167999999999999</v>
      </c>
      <c r="AY301" s="4">
        <v>1.1958</v>
      </c>
      <c r="AZ301" s="4">
        <v>1.8084</v>
      </c>
      <c r="BA301" s="4">
        <v>14.023</v>
      </c>
      <c r="BB301" s="4">
        <v>17.59</v>
      </c>
      <c r="BC301" s="4">
        <v>1.25</v>
      </c>
      <c r="BD301" s="4">
        <v>11.395</v>
      </c>
      <c r="BE301" s="4">
        <v>3032.3150000000001</v>
      </c>
      <c r="BF301" s="4">
        <v>0.96899999999999997</v>
      </c>
      <c r="BG301" s="4">
        <v>14.635999999999999</v>
      </c>
      <c r="BH301" s="4">
        <v>0.66200000000000003</v>
      </c>
      <c r="BI301" s="4">
        <v>15.298999999999999</v>
      </c>
      <c r="BJ301" s="4">
        <v>11.045</v>
      </c>
      <c r="BK301" s="4">
        <v>0.5</v>
      </c>
      <c r="BL301" s="4">
        <v>11.545</v>
      </c>
      <c r="BM301" s="4">
        <v>0.29459999999999997</v>
      </c>
      <c r="BQ301" s="4">
        <v>756.09</v>
      </c>
      <c r="BR301" s="4">
        <v>0.37492999999999999</v>
      </c>
      <c r="BS301" s="4">
        <v>-5</v>
      </c>
      <c r="BT301" s="4">
        <v>0.368199</v>
      </c>
      <c r="BU301" s="4">
        <v>9.1623509999999992</v>
      </c>
      <c r="BV301" s="4">
        <v>7.4376199999999999</v>
      </c>
    </row>
    <row r="302" spans="1:74" x14ac:dyDescent="0.25">
      <c r="A302" s="2">
        <v>42068</v>
      </c>
      <c r="B302" s="3">
        <v>1.3872685185185184E-2</v>
      </c>
      <c r="C302" s="4">
        <v>12.202</v>
      </c>
      <c r="D302" s="4">
        <v>6.0000000000000001E-3</v>
      </c>
      <c r="E302" s="4">
        <v>60</v>
      </c>
      <c r="F302" s="4">
        <v>563.4</v>
      </c>
      <c r="G302" s="4">
        <v>36.1</v>
      </c>
      <c r="H302" s="4">
        <v>43.8</v>
      </c>
      <c r="J302" s="4">
        <v>4.0999999999999996</v>
      </c>
      <c r="K302" s="4">
        <v>0.89559999999999995</v>
      </c>
      <c r="L302" s="4">
        <v>10.929</v>
      </c>
      <c r="M302" s="4">
        <v>5.4000000000000003E-3</v>
      </c>
      <c r="N302" s="4">
        <v>504.59289999999999</v>
      </c>
      <c r="O302" s="4">
        <v>32.313200000000002</v>
      </c>
      <c r="P302" s="4">
        <v>536.9</v>
      </c>
      <c r="Q302" s="4">
        <v>380.79070000000002</v>
      </c>
      <c r="R302" s="4">
        <v>24.385200000000001</v>
      </c>
      <c r="S302" s="4">
        <v>405.2</v>
      </c>
      <c r="T302" s="4">
        <v>43.792900000000003</v>
      </c>
      <c r="W302" s="4">
        <v>0</v>
      </c>
      <c r="X302" s="4">
        <v>3.6722000000000001</v>
      </c>
      <c r="Y302" s="4">
        <v>11.9</v>
      </c>
      <c r="Z302" s="4">
        <v>899</v>
      </c>
      <c r="AA302" s="4">
        <v>930</v>
      </c>
      <c r="AB302" s="4">
        <v>863</v>
      </c>
      <c r="AC302" s="4">
        <v>59</v>
      </c>
      <c r="AD302" s="4">
        <v>5.83</v>
      </c>
      <c r="AE302" s="4">
        <v>0.13</v>
      </c>
      <c r="AF302" s="4">
        <v>990</v>
      </c>
      <c r="AG302" s="4">
        <v>-13</v>
      </c>
      <c r="AH302" s="4">
        <v>16</v>
      </c>
      <c r="AI302" s="4">
        <v>30.199000000000002</v>
      </c>
      <c r="AJ302" s="4">
        <v>191</v>
      </c>
      <c r="AK302" s="4">
        <v>139</v>
      </c>
      <c r="AL302" s="4">
        <v>2.8</v>
      </c>
      <c r="AM302" s="4">
        <v>195</v>
      </c>
      <c r="AN302" s="4" t="s">
        <v>155</v>
      </c>
      <c r="AO302" s="4">
        <v>2</v>
      </c>
      <c r="AP302" s="5">
        <v>0.68047453703703698</v>
      </c>
      <c r="AQ302" s="4">
        <v>47.162162000000002</v>
      </c>
      <c r="AR302" s="4">
        <v>-88.491864000000007</v>
      </c>
      <c r="AS302" s="4">
        <v>318.89999999999998</v>
      </c>
      <c r="AT302" s="4">
        <v>40.4</v>
      </c>
      <c r="AU302" s="4">
        <v>12</v>
      </c>
      <c r="AV302" s="4">
        <v>9</v>
      </c>
      <c r="AW302" s="4" t="s">
        <v>213</v>
      </c>
      <c r="AX302" s="4">
        <v>1</v>
      </c>
      <c r="AY302" s="4">
        <v>1.2</v>
      </c>
      <c r="AZ302" s="4">
        <v>1.8</v>
      </c>
      <c r="BA302" s="4">
        <v>14.023</v>
      </c>
      <c r="BB302" s="4">
        <v>17.25</v>
      </c>
      <c r="BC302" s="4">
        <v>1.23</v>
      </c>
      <c r="BD302" s="4">
        <v>11.651</v>
      </c>
      <c r="BE302" s="4">
        <v>3031.8180000000002</v>
      </c>
      <c r="BF302" s="4">
        <v>0.94899999999999995</v>
      </c>
      <c r="BG302" s="4">
        <v>14.659000000000001</v>
      </c>
      <c r="BH302" s="4">
        <v>0.93899999999999995</v>
      </c>
      <c r="BI302" s="4">
        <v>15.598000000000001</v>
      </c>
      <c r="BJ302" s="4">
        <v>11.061999999999999</v>
      </c>
      <c r="BK302" s="4">
        <v>0.70799999999999996</v>
      </c>
      <c r="BL302" s="4">
        <v>11.771000000000001</v>
      </c>
      <c r="BM302" s="4">
        <v>0.4017</v>
      </c>
      <c r="BQ302" s="4">
        <v>740.70399999999995</v>
      </c>
      <c r="BR302" s="4">
        <v>0.431199</v>
      </c>
      <c r="BS302" s="4">
        <v>-5</v>
      </c>
      <c r="BT302" s="4">
        <v>0.36840299999999998</v>
      </c>
      <c r="BU302" s="4">
        <v>10.537425000000001</v>
      </c>
      <c r="BV302" s="4">
        <v>7.4417410000000004</v>
      </c>
    </row>
    <row r="303" spans="1:74" x14ac:dyDescent="0.25">
      <c r="A303" s="2">
        <v>42068</v>
      </c>
      <c r="B303" s="3">
        <v>1.3884259259259258E-2</v>
      </c>
      <c r="C303" s="4">
        <v>12.69</v>
      </c>
      <c r="D303" s="4">
        <v>5.1999999999999998E-3</v>
      </c>
      <c r="E303" s="4">
        <v>51.735880000000002</v>
      </c>
      <c r="F303" s="4">
        <v>559.29999999999995</v>
      </c>
      <c r="G303" s="4">
        <v>37.9</v>
      </c>
      <c r="H303" s="4">
        <v>26.2</v>
      </c>
      <c r="J303" s="4">
        <v>4.0999999999999996</v>
      </c>
      <c r="K303" s="4">
        <v>0.89170000000000005</v>
      </c>
      <c r="L303" s="4">
        <v>11.315300000000001</v>
      </c>
      <c r="M303" s="4">
        <v>4.5999999999999999E-3</v>
      </c>
      <c r="N303" s="4">
        <v>498.75540000000001</v>
      </c>
      <c r="O303" s="4">
        <v>33.789700000000003</v>
      </c>
      <c r="P303" s="4">
        <v>532.5</v>
      </c>
      <c r="Q303" s="4">
        <v>376.3854</v>
      </c>
      <c r="R303" s="4">
        <v>25.499300000000002</v>
      </c>
      <c r="S303" s="4">
        <v>401.9</v>
      </c>
      <c r="T303" s="4">
        <v>26.150500000000001</v>
      </c>
      <c r="W303" s="4">
        <v>0</v>
      </c>
      <c r="X303" s="4">
        <v>3.6558999999999999</v>
      </c>
      <c r="Y303" s="4">
        <v>11.8</v>
      </c>
      <c r="Z303" s="4">
        <v>898</v>
      </c>
      <c r="AA303" s="4">
        <v>929</v>
      </c>
      <c r="AB303" s="4">
        <v>864</v>
      </c>
      <c r="AC303" s="4">
        <v>59</v>
      </c>
      <c r="AD303" s="4">
        <v>5.83</v>
      </c>
      <c r="AE303" s="4">
        <v>0.13</v>
      </c>
      <c r="AF303" s="4">
        <v>990</v>
      </c>
      <c r="AG303" s="4">
        <v>-13</v>
      </c>
      <c r="AH303" s="4">
        <v>16</v>
      </c>
      <c r="AI303" s="4">
        <v>31</v>
      </c>
      <c r="AJ303" s="4">
        <v>191</v>
      </c>
      <c r="AK303" s="4">
        <v>139</v>
      </c>
      <c r="AL303" s="4">
        <v>2.2999999999999998</v>
      </c>
      <c r="AM303" s="4">
        <v>195</v>
      </c>
      <c r="AN303" s="4" t="s">
        <v>155</v>
      </c>
      <c r="AO303" s="4">
        <v>2</v>
      </c>
      <c r="AP303" s="5">
        <v>0.68048611111111112</v>
      </c>
      <c r="AQ303" s="4">
        <v>47.162154999999998</v>
      </c>
      <c r="AR303" s="4">
        <v>-88.491861999999998</v>
      </c>
      <c r="AS303" s="4">
        <v>318.89999999999998</v>
      </c>
      <c r="AT303" s="4">
        <v>42.2</v>
      </c>
      <c r="AU303" s="4">
        <v>12</v>
      </c>
      <c r="AV303" s="4">
        <v>9</v>
      </c>
      <c r="AW303" s="4" t="s">
        <v>213</v>
      </c>
      <c r="AX303" s="4">
        <v>1</v>
      </c>
      <c r="AY303" s="4">
        <v>1.2</v>
      </c>
      <c r="AZ303" s="4">
        <v>1.8</v>
      </c>
      <c r="BA303" s="4">
        <v>14.023</v>
      </c>
      <c r="BB303" s="4">
        <v>16.63</v>
      </c>
      <c r="BC303" s="4">
        <v>1.19</v>
      </c>
      <c r="BD303" s="4">
        <v>12.147</v>
      </c>
      <c r="BE303" s="4">
        <v>3032.21</v>
      </c>
      <c r="BF303" s="4">
        <v>0.78700000000000003</v>
      </c>
      <c r="BG303" s="4">
        <v>13.996</v>
      </c>
      <c r="BH303" s="4">
        <v>0.94799999999999995</v>
      </c>
      <c r="BI303" s="4">
        <v>14.945</v>
      </c>
      <c r="BJ303" s="4">
        <v>10.561999999999999</v>
      </c>
      <c r="BK303" s="4">
        <v>0.71599999999999997</v>
      </c>
      <c r="BL303" s="4">
        <v>11.278</v>
      </c>
      <c r="BM303" s="4">
        <v>0.23169999999999999</v>
      </c>
      <c r="BQ303" s="4">
        <v>712.34100000000001</v>
      </c>
      <c r="BR303" s="4">
        <v>0.427618</v>
      </c>
      <c r="BS303" s="4">
        <v>-5</v>
      </c>
      <c r="BT303" s="4">
        <v>0.36580099999999999</v>
      </c>
      <c r="BU303" s="4">
        <v>10.449906</v>
      </c>
      <c r="BV303" s="4">
        <v>7.389176</v>
      </c>
    </row>
    <row r="304" spans="1:74" x14ac:dyDescent="0.25">
      <c r="A304" s="2">
        <v>42068</v>
      </c>
      <c r="B304" s="3">
        <v>1.3895833333333335E-2</v>
      </c>
      <c r="C304" s="4">
        <v>13.042999999999999</v>
      </c>
      <c r="D304" s="4">
        <v>2.5000000000000001E-3</v>
      </c>
      <c r="E304" s="4">
        <v>24.586345000000001</v>
      </c>
      <c r="F304" s="4">
        <v>620.6</v>
      </c>
      <c r="G304" s="4">
        <v>47.6</v>
      </c>
      <c r="H304" s="4">
        <v>40.1</v>
      </c>
      <c r="J304" s="4">
        <v>4.0999999999999996</v>
      </c>
      <c r="K304" s="4">
        <v>0.88900000000000001</v>
      </c>
      <c r="L304" s="4">
        <v>11.5945</v>
      </c>
      <c r="M304" s="4">
        <v>2.2000000000000001E-3</v>
      </c>
      <c r="N304" s="4">
        <v>551.68989999999997</v>
      </c>
      <c r="O304" s="4">
        <v>42.314599999999999</v>
      </c>
      <c r="P304" s="4">
        <v>594</v>
      </c>
      <c r="Q304" s="4">
        <v>416.33240000000001</v>
      </c>
      <c r="R304" s="4">
        <v>31.932700000000001</v>
      </c>
      <c r="S304" s="4">
        <v>448.3</v>
      </c>
      <c r="T304" s="4">
        <v>40.1</v>
      </c>
      <c r="W304" s="4">
        <v>0</v>
      </c>
      <c r="X304" s="4">
        <v>3.6446999999999998</v>
      </c>
      <c r="Y304" s="4">
        <v>11.8</v>
      </c>
      <c r="Z304" s="4">
        <v>895</v>
      </c>
      <c r="AA304" s="4">
        <v>929</v>
      </c>
      <c r="AB304" s="4">
        <v>862</v>
      </c>
      <c r="AC304" s="4">
        <v>59</v>
      </c>
      <c r="AD304" s="4">
        <v>5.83</v>
      </c>
      <c r="AE304" s="4">
        <v>0.13</v>
      </c>
      <c r="AF304" s="4">
        <v>990</v>
      </c>
      <c r="AG304" s="4">
        <v>-13</v>
      </c>
      <c r="AH304" s="4">
        <v>16</v>
      </c>
      <c r="AI304" s="4">
        <v>31</v>
      </c>
      <c r="AJ304" s="4">
        <v>191</v>
      </c>
      <c r="AK304" s="4">
        <v>139</v>
      </c>
      <c r="AL304" s="4">
        <v>2.5</v>
      </c>
      <c r="AM304" s="4">
        <v>195</v>
      </c>
      <c r="AN304" s="4" t="s">
        <v>155</v>
      </c>
      <c r="AO304" s="4">
        <v>2</v>
      </c>
      <c r="AP304" s="5">
        <v>0.68048611111111112</v>
      </c>
      <c r="AQ304" s="4">
        <v>47.161994</v>
      </c>
      <c r="AR304" s="4">
        <v>-88.491722999999993</v>
      </c>
      <c r="AS304" s="4">
        <v>319</v>
      </c>
      <c r="AT304" s="4">
        <v>44.3</v>
      </c>
      <c r="AU304" s="4">
        <v>12</v>
      </c>
      <c r="AV304" s="4">
        <v>9</v>
      </c>
      <c r="AW304" s="4" t="s">
        <v>213</v>
      </c>
      <c r="AX304" s="4">
        <v>1.1914089999999999</v>
      </c>
      <c r="AY304" s="4">
        <v>1.008591</v>
      </c>
      <c r="AZ304" s="4">
        <v>1.991409</v>
      </c>
      <c r="BA304" s="4">
        <v>14.023</v>
      </c>
      <c r="BB304" s="4">
        <v>16.2</v>
      </c>
      <c r="BC304" s="4">
        <v>1.1599999999999999</v>
      </c>
      <c r="BD304" s="4">
        <v>12.491</v>
      </c>
      <c r="BE304" s="4">
        <v>3032.2689999999998</v>
      </c>
      <c r="BF304" s="4">
        <v>0.36399999999999999</v>
      </c>
      <c r="BG304" s="4">
        <v>15.109</v>
      </c>
      <c r="BH304" s="4">
        <v>1.159</v>
      </c>
      <c r="BI304" s="4">
        <v>16.268000000000001</v>
      </c>
      <c r="BJ304" s="4">
        <v>11.401999999999999</v>
      </c>
      <c r="BK304" s="4">
        <v>0.875</v>
      </c>
      <c r="BL304" s="4">
        <v>12.276999999999999</v>
      </c>
      <c r="BM304" s="4">
        <v>0.3468</v>
      </c>
      <c r="BQ304" s="4">
        <v>693.08</v>
      </c>
      <c r="BR304" s="4">
        <v>0.37904500000000002</v>
      </c>
      <c r="BS304" s="4">
        <v>-5</v>
      </c>
      <c r="BT304" s="4">
        <v>0.365402</v>
      </c>
      <c r="BU304" s="4">
        <v>9.2629180000000009</v>
      </c>
      <c r="BV304" s="4">
        <v>7.3811210000000003</v>
      </c>
    </row>
    <row r="305" spans="1:74" x14ac:dyDescent="0.25">
      <c r="A305" s="2">
        <v>42068</v>
      </c>
      <c r="B305" s="3">
        <v>1.3907407407407408E-2</v>
      </c>
      <c r="C305" s="4">
        <v>12.834</v>
      </c>
      <c r="D305" s="4">
        <v>1E-3</v>
      </c>
      <c r="E305" s="4">
        <v>10</v>
      </c>
      <c r="F305" s="4">
        <v>731.4</v>
      </c>
      <c r="G305" s="4">
        <v>47.5</v>
      </c>
      <c r="H305" s="4">
        <v>8.6999999999999993</v>
      </c>
      <c r="J305" s="4">
        <v>4.0599999999999996</v>
      </c>
      <c r="K305" s="4">
        <v>0.89059999999999995</v>
      </c>
      <c r="L305" s="4">
        <v>11.4299</v>
      </c>
      <c r="M305" s="4">
        <v>8.9999999999999998E-4</v>
      </c>
      <c r="N305" s="4">
        <v>651.40110000000004</v>
      </c>
      <c r="O305" s="4">
        <v>42.323700000000002</v>
      </c>
      <c r="P305" s="4">
        <v>693.7</v>
      </c>
      <c r="Q305" s="4">
        <v>491.5795</v>
      </c>
      <c r="R305" s="4">
        <v>31.939499999999999</v>
      </c>
      <c r="S305" s="4">
        <v>523.5</v>
      </c>
      <c r="T305" s="4">
        <v>8.7025000000000006</v>
      </c>
      <c r="W305" s="4">
        <v>0</v>
      </c>
      <c r="X305" s="4">
        <v>3.6153</v>
      </c>
      <c r="Y305" s="4">
        <v>11.8</v>
      </c>
      <c r="Z305" s="4">
        <v>888</v>
      </c>
      <c r="AA305" s="4">
        <v>923</v>
      </c>
      <c r="AB305" s="4">
        <v>856</v>
      </c>
      <c r="AC305" s="4">
        <v>59</v>
      </c>
      <c r="AD305" s="4">
        <v>5.83</v>
      </c>
      <c r="AE305" s="4">
        <v>0.13</v>
      </c>
      <c r="AF305" s="4">
        <v>990</v>
      </c>
      <c r="AG305" s="4">
        <v>-13</v>
      </c>
      <c r="AH305" s="4">
        <v>16</v>
      </c>
      <c r="AI305" s="4">
        <v>31</v>
      </c>
      <c r="AJ305" s="4">
        <v>190.8</v>
      </c>
      <c r="AK305" s="4">
        <v>138.80000000000001</v>
      </c>
      <c r="AL305" s="4">
        <v>2.4</v>
      </c>
      <c r="AM305" s="4">
        <v>195</v>
      </c>
      <c r="AN305" s="4" t="s">
        <v>155</v>
      </c>
      <c r="AO305" s="4">
        <v>2</v>
      </c>
      <c r="AP305" s="5">
        <v>0.68049768518518527</v>
      </c>
      <c r="AQ305" s="4">
        <v>47.161665999999997</v>
      </c>
      <c r="AR305" s="4">
        <v>-88.491523000000001</v>
      </c>
      <c r="AS305" s="4">
        <v>319</v>
      </c>
      <c r="AT305" s="4">
        <v>44.4</v>
      </c>
      <c r="AU305" s="4">
        <v>12</v>
      </c>
      <c r="AV305" s="4">
        <v>10</v>
      </c>
      <c r="AW305" s="4" t="s">
        <v>232</v>
      </c>
      <c r="AX305" s="4">
        <v>0.91261300000000001</v>
      </c>
      <c r="AY305" s="4">
        <v>1.095796</v>
      </c>
      <c r="AZ305" s="4">
        <v>1.904204</v>
      </c>
      <c r="BA305" s="4">
        <v>14.023</v>
      </c>
      <c r="BB305" s="4">
        <v>16.46</v>
      </c>
      <c r="BC305" s="4">
        <v>1.17</v>
      </c>
      <c r="BD305" s="4">
        <v>12.282</v>
      </c>
      <c r="BE305" s="4">
        <v>3033.5770000000002</v>
      </c>
      <c r="BF305" s="4">
        <v>0.15</v>
      </c>
      <c r="BG305" s="4">
        <v>18.105</v>
      </c>
      <c r="BH305" s="4">
        <v>1.1759999999999999</v>
      </c>
      <c r="BI305" s="4">
        <v>19.280999999999999</v>
      </c>
      <c r="BJ305" s="4">
        <v>13.663</v>
      </c>
      <c r="BK305" s="4">
        <v>0.88800000000000001</v>
      </c>
      <c r="BL305" s="4">
        <v>14.551</v>
      </c>
      <c r="BM305" s="4">
        <v>7.6399999999999996E-2</v>
      </c>
      <c r="BQ305" s="4">
        <v>697.68600000000004</v>
      </c>
      <c r="BR305" s="4">
        <v>0.24227899999999999</v>
      </c>
      <c r="BS305" s="4">
        <v>-5</v>
      </c>
      <c r="BT305" s="4">
        <v>0.36597600000000002</v>
      </c>
      <c r="BU305" s="4">
        <v>5.9206859999999999</v>
      </c>
      <c r="BV305" s="4">
        <v>7.3927160000000001</v>
      </c>
    </row>
    <row r="306" spans="1:74" x14ac:dyDescent="0.25">
      <c r="A306" s="2">
        <v>42068</v>
      </c>
      <c r="B306" s="3">
        <v>1.3918981481481482E-2</v>
      </c>
      <c r="C306" s="4">
        <v>12.563000000000001</v>
      </c>
      <c r="D306" s="4">
        <v>1.6000000000000001E-3</v>
      </c>
      <c r="E306" s="4">
        <v>16.370968000000001</v>
      </c>
      <c r="F306" s="4">
        <v>776</v>
      </c>
      <c r="G306" s="4">
        <v>28.6</v>
      </c>
      <c r="H306" s="4">
        <v>0</v>
      </c>
      <c r="J306" s="4">
        <v>3.9</v>
      </c>
      <c r="K306" s="4">
        <v>0.89270000000000005</v>
      </c>
      <c r="L306" s="4">
        <v>11.2155</v>
      </c>
      <c r="M306" s="4">
        <v>1.5E-3</v>
      </c>
      <c r="N306" s="4">
        <v>692.75229999999999</v>
      </c>
      <c r="O306" s="4">
        <v>25.552499999999998</v>
      </c>
      <c r="P306" s="4">
        <v>718.3</v>
      </c>
      <c r="Q306" s="4">
        <v>522.78510000000006</v>
      </c>
      <c r="R306" s="4">
        <v>19.283200000000001</v>
      </c>
      <c r="S306" s="4">
        <v>542.1</v>
      </c>
      <c r="T306" s="4">
        <v>0</v>
      </c>
      <c r="W306" s="4">
        <v>0</v>
      </c>
      <c r="X306" s="4">
        <v>3.4815999999999998</v>
      </c>
      <c r="Y306" s="4">
        <v>11.8</v>
      </c>
      <c r="Z306" s="4">
        <v>886</v>
      </c>
      <c r="AA306" s="4">
        <v>922</v>
      </c>
      <c r="AB306" s="4">
        <v>854</v>
      </c>
      <c r="AC306" s="4">
        <v>59</v>
      </c>
      <c r="AD306" s="4">
        <v>5.83</v>
      </c>
      <c r="AE306" s="4">
        <v>0.13</v>
      </c>
      <c r="AF306" s="4">
        <v>990</v>
      </c>
      <c r="AG306" s="4">
        <v>-13</v>
      </c>
      <c r="AH306" s="4">
        <v>16</v>
      </c>
      <c r="AI306" s="4">
        <v>31</v>
      </c>
      <c r="AJ306" s="4">
        <v>190</v>
      </c>
      <c r="AK306" s="4">
        <v>138.19999999999999</v>
      </c>
      <c r="AL306" s="4">
        <v>2.2999999999999998</v>
      </c>
      <c r="AM306" s="4">
        <v>195</v>
      </c>
      <c r="AN306" s="4" t="s">
        <v>155</v>
      </c>
      <c r="AO306" s="4">
        <v>2</v>
      </c>
      <c r="AP306" s="5">
        <v>0.68052083333333335</v>
      </c>
      <c r="AQ306" s="4">
        <v>47.161493999999998</v>
      </c>
      <c r="AR306" s="4">
        <v>-88.49136</v>
      </c>
      <c r="AS306" s="4">
        <v>319</v>
      </c>
      <c r="AT306" s="4">
        <v>45.8</v>
      </c>
      <c r="AU306" s="4">
        <v>12</v>
      </c>
      <c r="AV306" s="4">
        <v>10</v>
      </c>
      <c r="AW306" s="4" t="s">
        <v>232</v>
      </c>
      <c r="AX306" s="4">
        <v>0.9</v>
      </c>
      <c r="AY306" s="4">
        <v>1.1000000000000001</v>
      </c>
      <c r="AZ306" s="4">
        <v>1.9</v>
      </c>
      <c r="BA306" s="4">
        <v>14.023</v>
      </c>
      <c r="BB306" s="4">
        <v>16.79</v>
      </c>
      <c r="BC306" s="4">
        <v>1.2</v>
      </c>
      <c r="BD306" s="4">
        <v>12.016999999999999</v>
      </c>
      <c r="BE306" s="4">
        <v>3033.8530000000001</v>
      </c>
      <c r="BF306" s="4">
        <v>0.252</v>
      </c>
      <c r="BG306" s="4">
        <v>19.623999999999999</v>
      </c>
      <c r="BH306" s="4">
        <v>0.72399999999999998</v>
      </c>
      <c r="BI306" s="4">
        <v>20.347999999999999</v>
      </c>
      <c r="BJ306" s="4">
        <v>14.808999999999999</v>
      </c>
      <c r="BK306" s="4">
        <v>0.54600000000000004</v>
      </c>
      <c r="BL306" s="4">
        <v>15.356</v>
      </c>
      <c r="BM306" s="4">
        <v>0</v>
      </c>
      <c r="BQ306" s="4">
        <v>684.78800000000001</v>
      </c>
      <c r="BR306" s="4">
        <v>0.17962500000000001</v>
      </c>
      <c r="BS306" s="4">
        <v>-5</v>
      </c>
      <c r="BT306" s="4">
        <v>0.36220400000000003</v>
      </c>
      <c r="BU306" s="4">
        <v>4.3895949999999999</v>
      </c>
      <c r="BV306" s="4">
        <v>7.3165170000000002</v>
      </c>
    </row>
    <row r="307" spans="1:74" x14ac:dyDescent="0.25">
      <c r="A307" s="2">
        <v>42068</v>
      </c>
      <c r="B307" s="3">
        <v>1.3930555555555555E-2</v>
      </c>
      <c r="C307" s="4">
        <v>12.026999999999999</v>
      </c>
      <c r="D307" s="4">
        <v>3.0999999999999999E-3</v>
      </c>
      <c r="E307" s="4">
        <v>31.297070999999999</v>
      </c>
      <c r="F307" s="4">
        <v>800.6</v>
      </c>
      <c r="G307" s="4">
        <v>17.7</v>
      </c>
      <c r="H307" s="4">
        <v>0</v>
      </c>
      <c r="J307" s="4">
        <v>3.66</v>
      </c>
      <c r="K307" s="4">
        <v>0.89700000000000002</v>
      </c>
      <c r="L307" s="4">
        <v>10.7887</v>
      </c>
      <c r="M307" s="4">
        <v>2.8E-3</v>
      </c>
      <c r="N307" s="4">
        <v>718.13869999999997</v>
      </c>
      <c r="O307" s="4">
        <v>15.879300000000001</v>
      </c>
      <c r="P307" s="4">
        <v>734</v>
      </c>
      <c r="Q307" s="4">
        <v>541.94290000000001</v>
      </c>
      <c r="R307" s="4">
        <v>11.9833</v>
      </c>
      <c r="S307" s="4">
        <v>553.9</v>
      </c>
      <c r="T307" s="4">
        <v>0</v>
      </c>
      <c r="W307" s="4">
        <v>0</v>
      </c>
      <c r="X307" s="4">
        <v>3.2816999999999998</v>
      </c>
      <c r="Y307" s="4">
        <v>11.8</v>
      </c>
      <c r="Z307" s="4">
        <v>886</v>
      </c>
      <c r="AA307" s="4">
        <v>922</v>
      </c>
      <c r="AB307" s="4">
        <v>853</v>
      </c>
      <c r="AC307" s="4">
        <v>59</v>
      </c>
      <c r="AD307" s="4">
        <v>5.83</v>
      </c>
      <c r="AE307" s="4">
        <v>0.13</v>
      </c>
      <c r="AF307" s="4">
        <v>990</v>
      </c>
      <c r="AG307" s="4">
        <v>-13</v>
      </c>
      <c r="AH307" s="4">
        <v>16</v>
      </c>
      <c r="AI307" s="4">
        <v>31</v>
      </c>
      <c r="AJ307" s="4">
        <v>190</v>
      </c>
      <c r="AK307" s="4">
        <v>138.80000000000001</v>
      </c>
      <c r="AL307" s="4">
        <v>2.5</v>
      </c>
      <c r="AM307" s="4">
        <v>195</v>
      </c>
      <c r="AN307" s="4" t="s">
        <v>155</v>
      </c>
      <c r="AO307" s="4">
        <v>2</v>
      </c>
      <c r="AP307" s="5">
        <v>0.68053240740740739</v>
      </c>
      <c r="AQ307" s="4">
        <v>47.161352999999998</v>
      </c>
      <c r="AR307" s="4">
        <v>-88.491193999999993</v>
      </c>
      <c r="AS307" s="4">
        <v>319</v>
      </c>
      <c r="AT307" s="4">
        <v>43.3</v>
      </c>
      <c r="AU307" s="4">
        <v>12</v>
      </c>
      <c r="AV307" s="4">
        <v>10</v>
      </c>
      <c r="AW307" s="4" t="s">
        <v>232</v>
      </c>
      <c r="AX307" s="4">
        <v>0.9</v>
      </c>
      <c r="AY307" s="4">
        <v>1.1000000000000001</v>
      </c>
      <c r="AZ307" s="4">
        <v>1.9</v>
      </c>
      <c r="BA307" s="4">
        <v>14.023</v>
      </c>
      <c r="BB307" s="4">
        <v>17.5</v>
      </c>
      <c r="BC307" s="4">
        <v>1.25</v>
      </c>
      <c r="BD307" s="4">
        <v>11.478</v>
      </c>
      <c r="BE307" s="4">
        <v>3033.886</v>
      </c>
      <c r="BF307" s="4">
        <v>0.502</v>
      </c>
      <c r="BG307" s="4">
        <v>21.148</v>
      </c>
      <c r="BH307" s="4">
        <v>0.46800000000000003</v>
      </c>
      <c r="BI307" s="4">
        <v>21.616</v>
      </c>
      <c r="BJ307" s="4">
        <v>15.96</v>
      </c>
      <c r="BK307" s="4">
        <v>0.35299999999999998</v>
      </c>
      <c r="BL307" s="4">
        <v>16.312000000000001</v>
      </c>
      <c r="BM307" s="4">
        <v>0</v>
      </c>
      <c r="BQ307" s="4">
        <v>670.99900000000002</v>
      </c>
      <c r="BR307" s="4">
        <v>0.14949000000000001</v>
      </c>
      <c r="BS307" s="4">
        <v>-5</v>
      </c>
      <c r="BT307" s="4">
        <v>0.36239199999999999</v>
      </c>
      <c r="BU307" s="4">
        <v>3.653149</v>
      </c>
      <c r="BV307" s="4">
        <v>7.3203100000000001</v>
      </c>
    </row>
    <row r="308" spans="1:74" x14ac:dyDescent="0.25">
      <c r="A308" s="2">
        <v>42068</v>
      </c>
      <c r="B308" s="3">
        <v>1.3942129629629631E-2</v>
      </c>
      <c r="C308" s="4">
        <v>12.074999999999999</v>
      </c>
      <c r="D308" s="4">
        <v>4.0000000000000001E-3</v>
      </c>
      <c r="E308" s="4">
        <v>39.665272000000002</v>
      </c>
      <c r="F308" s="4">
        <v>734.4</v>
      </c>
      <c r="G308" s="4">
        <v>15.8</v>
      </c>
      <c r="H308" s="4">
        <v>0</v>
      </c>
      <c r="J308" s="4">
        <v>3.41</v>
      </c>
      <c r="K308" s="4">
        <v>0.89659999999999995</v>
      </c>
      <c r="L308" s="4">
        <v>10.826700000000001</v>
      </c>
      <c r="M308" s="4">
        <v>3.5999999999999999E-3</v>
      </c>
      <c r="N308" s="4">
        <v>658.50620000000004</v>
      </c>
      <c r="O308" s="4">
        <v>14.1473</v>
      </c>
      <c r="P308" s="4">
        <v>672.7</v>
      </c>
      <c r="Q308" s="4">
        <v>496.94130000000001</v>
      </c>
      <c r="R308" s="4">
        <v>10.6762</v>
      </c>
      <c r="S308" s="4">
        <v>507.6</v>
      </c>
      <c r="T308" s="4">
        <v>0</v>
      </c>
      <c r="W308" s="4">
        <v>0</v>
      </c>
      <c r="X308" s="4">
        <v>3.0568</v>
      </c>
      <c r="Y308" s="4">
        <v>11.8</v>
      </c>
      <c r="Z308" s="4">
        <v>888</v>
      </c>
      <c r="AA308" s="4">
        <v>924</v>
      </c>
      <c r="AB308" s="4">
        <v>855</v>
      </c>
      <c r="AC308" s="4">
        <v>59</v>
      </c>
      <c r="AD308" s="4">
        <v>5.83</v>
      </c>
      <c r="AE308" s="4">
        <v>0.13</v>
      </c>
      <c r="AF308" s="4">
        <v>990</v>
      </c>
      <c r="AG308" s="4">
        <v>-13</v>
      </c>
      <c r="AH308" s="4">
        <v>16</v>
      </c>
      <c r="AI308" s="4">
        <v>31</v>
      </c>
      <c r="AJ308" s="4">
        <v>190</v>
      </c>
      <c r="AK308" s="4">
        <v>138</v>
      </c>
      <c r="AL308" s="4">
        <v>2.5</v>
      </c>
      <c r="AM308" s="4">
        <v>195</v>
      </c>
      <c r="AN308" s="4" t="s">
        <v>155</v>
      </c>
      <c r="AO308" s="4">
        <v>2</v>
      </c>
      <c r="AP308" s="5">
        <v>0.68054398148148154</v>
      </c>
      <c r="AQ308" s="4">
        <v>47.161217999999998</v>
      </c>
      <c r="AR308" s="4">
        <v>-88.491033999999999</v>
      </c>
      <c r="AS308" s="4">
        <v>319.10000000000002</v>
      </c>
      <c r="AT308" s="4">
        <v>43.2</v>
      </c>
      <c r="AU308" s="4">
        <v>12</v>
      </c>
      <c r="AV308" s="4">
        <v>11</v>
      </c>
      <c r="AW308" s="4" t="s">
        <v>232</v>
      </c>
      <c r="AX308" s="4">
        <v>0.80420000000000003</v>
      </c>
      <c r="AY308" s="4">
        <v>1.1958</v>
      </c>
      <c r="AZ308" s="4">
        <v>1.7083999999999999</v>
      </c>
      <c r="BA308" s="4">
        <v>14.023</v>
      </c>
      <c r="BB308" s="4">
        <v>17.43</v>
      </c>
      <c r="BC308" s="4">
        <v>1.24</v>
      </c>
      <c r="BD308" s="4">
        <v>11.526999999999999</v>
      </c>
      <c r="BE308" s="4">
        <v>3033.6379999999999</v>
      </c>
      <c r="BF308" s="4">
        <v>0.63400000000000001</v>
      </c>
      <c r="BG308" s="4">
        <v>19.321999999999999</v>
      </c>
      <c r="BH308" s="4">
        <v>0.41499999999999998</v>
      </c>
      <c r="BI308" s="4">
        <v>19.738</v>
      </c>
      <c r="BJ308" s="4">
        <v>14.582000000000001</v>
      </c>
      <c r="BK308" s="4">
        <v>0.313</v>
      </c>
      <c r="BL308" s="4">
        <v>14.895</v>
      </c>
      <c r="BM308" s="4">
        <v>0</v>
      </c>
      <c r="BQ308" s="4">
        <v>622.78399999999999</v>
      </c>
      <c r="BR308" s="4">
        <v>0.18065000000000001</v>
      </c>
      <c r="BS308" s="4">
        <v>-5</v>
      </c>
      <c r="BT308" s="4">
        <v>0.36020200000000002</v>
      </c>
      <c r="BU308" s="4">
        <v>4.4146429999999999</v>
      </c>
      <c r="BV308" s="4">
        <v>7.2760759999999998</v>
      </c>
    </row>
    <row r="309" spans="1:74" x14ac:dyDescent="0.25">
      <c r="A309" s="2">
        <v>42068</v>
      </c>
      <c r="B309" s="3">
        <v>1.3953703703703704E-2</v>
      </c>
      <c r="C309" s="4">
        <v>12.161</v>
      </c>
      <c r="D309" s="4">
        <v>3.2000000000000002E-3</v>
      </c>
      <c r="E309" s="4">
        <v>32.098765</v>
      </c>
      <c r="F309" s="4">
        <v>662.2</v>
      </c>
      <c r="G309" s="4">
        <v>26.5</v>
      </c>
      <c r="H309" s="4">
        <v>25.8</v>
      </c>
      <c r="J309" s="4">
        <v>3.3</v>
      </c>
      <c r="K309" s="4">
        <v>0.89600000000000002</v>
      </c>
      <c r="L309" s="4">
        <v>10.895300000000001</v>
      </c>
      <c r="M309" s="4">
        <v>2.8999999999999998E-3</v>
      </c>
      <c r="N309" s="4">
        <v>593.32219999999995</v>
      </c>
      <c r="O309" s="4">
        <v>23.742799999999999</v>
      </c>
      <c r="P309" s="4">
        <v>617.1</v>
      </c>
      <c r="Q309" s="4">
        <v>447.75020000000001</v>
      </c>
      <c r="R309" s="4">
        <v>17.9175</v>
      </c>
      <c r="S309" s="4">
        <v>465.7</v>
      </c>
      <c r="T309" s="4">
        <v>25.8034</v>
      </c>
      <c r="W309" s="4">
        <v>0</v>
      </c>
      <c r="X309" s="4">
        <v>2.9567000000000001</v>
      </c>
      <c r="Y309" s="4">
        <v>11.8</v>
      </c>
      <c r="Z309" s="4">
        <v>888</v>
      </c>
      <c r="AA309" s="4">
        <v>923</v>
      </c>
      <c r="AB309" s="4">
        <v>855</v>
      </c>
      <c r="AC309" s="4">
        <v>59</v>
      </c>
      <c r="AD309" s="4">
        <v>5.83</v>
      </c>
      <c r="AE309" s="4">
        <v>0.13</v>
      </c>
      <c r="AF309" s="4">
        <v>990</v>
      </c>
      <c r="AG309" s="4">
        <v>-13</v>
      </c>
      <c r="AH309" s="4">
        <v>16</v>
      </c>
      <c r="AI309" s="4">
        <v>31</v>
      </c>
      <c r="AJ309" s="4">
        <v>190.2</v>
      </c>
      <c r="AK309" s="4">
        <v>138.19999999999999</v>
      </c>
      <c r="AL309" s="4">
        <v>2.5</v>
      </c>
      <c r="AM309" s="4">
        <v>195</v>
      </c>
      <c r="AN309" s="4" t="s">
        <v>155</v>
      </c>
      <c r="AO309" s="4">
        <v>2</v>
      </c>
      <c r="AP309" s="5">
        <v>0.68055555555555547</v>
      </c>
      <c r="AQ309" s="4">
        <v>47.161073999999999</v>
      </c>
      <c r="AR309" s="4">
        <v>-88.490916999999996</v>
      </c>
      <c r="AS309" s="4">
        <v>319.2</v>
      </c>
      <c r="AT309" s="4">
        <v>39.700000000000003</v>
      </c>
      <c r="AU309" s="4">
        <v>12</v>
      </c>
      <c r="AV309" s="4">
        <v>11</v>
      </c>
      <c r="AW309" s="4" t="s">
        <v>232</v>
      </c>
      <c r="AX309" s="4">
        <v>0.8</v>
      </c>
      <c r="AY309" s="4">
        <v>1.2</v>
      </c>
      <c r="AZ309" s="4">
        <v>1.7</v>
      </c>
      <c r="BA309" s="4">
        <v>14.023</v>
      </c>
      <c r="BB309" s="4">
        <v>17.309999999999999</v>
      </c>
      <c r="BC309" s="4">
        <v>1.23</v>
      </c>
      <c r="BD309" s="4">
        <v>11.613</v>
      </c>
      <c r="BE309" s="4">
        <v>3033.0439999999999</v>
      </c>
      <c r="BF309" s="4">
        <v>0.51</v>
      </c>
      <c r="BG309" s="4">
        <v>17.297000000000001</v>
      </c>
      <c r="BH309" s="4">
        <v>0.69199999999999995</v>
      </c>
      <c r="BI309" s="4">
        <v>17.989000000000001</v>
      </c>
      <c r="BJ309" s="4">
        <v>13.053000000000001</v>
      </c>
      <c r="BK309" s="4">
        <v>0.52200000000000002</v>
      </c>
      <c r="BL309" s="4">
        <v>13.574999999999999</v>
      </c>
      <c r="BM309" s="4">
        <v>0.23749999999999999</v>
      </c>
      <c r="BQ309" s="4">
        <v>598.46400000000006</v>
      </c>
      <c r="BR309" s="4">
        <v>0.21846199999999999</v>
      </c>
      <c r="BS309" s="4">
        <v>-5</v>
      </c>
      <c r="BT309" s="4">
        <v>0.36160199999999998</v>
      </c>
      <c r="BU309" s="4">
        <v>5.338654</v>
      </c>
      <c r="BV309" s="4">
        <v>7.3043680000000002</v>
      </c>
    </row>
    <row r="310" spans="1:74" x14ac:dyDescent="0.25">
      <c r="A310" s="2">
        <v>42068</v>
      </c>
      <c r="B310" s="3">
        <v>1.3965277777777778E-2</v>
      </c>
      <c r="C310" s="4">
        <v>12.250999999999999</v>
      </c>
      <c r="D310" s="4">
        <v>3.0000000000000001E-3</v>
      </c>
      <c r="E310" s="4">
        <v>30</v>
      </c>
      <c r="F310" s="4">
        <v>709.6</v>
      </c>
      <c r="G310" s="4">
        <v>26.4</v>
      </c>
      <c r="H310" s="4">
        <v>11.3</v>
      </c>
      <c r="J310" s="4">
        <v>3.3</v>
      </c>
      <c r="K310" s="4">
        <v>0.89529999999999998</v>
      </c>
      <c r="L310" s="4">
        <v>10.9681</v>
      </c>
      <c r="M310" s="4">
        <v>2.7000000000000001E-3</v>
      </c>
      <c r="N310" s="4">
        <v>635.29899999999998</v>
      </c>
      <c r="O310" s="4">
        <v>23.6357</v>
      </c>
      <c r="P310" s="4">
        <v>658.9</v>
      </c>
      <c r="Q310" s="4">
        <v>479.428</v>
      </c>
      <c r="R310" s="4">
        <v>17.8367</v>
      </c>
      <c r="S310" s="4">
        <v>497.3</v>
      </c>
      <c r="T310" s="4">
        <v>11.349</v>
      </c>
      <c r="W310" s="4">
        <v>0</v>
      </c>
      <c r="X310" s="4">
        <v>2.9544999999999999</v>
      </c>
      <c r="Y310" s="4">
        <v>11.9</v>
      </c>
      <c r="Z310" s="4">
        <v>887</v>
      </c>
      <c r="AA310" s="4">
        <v>919</v>
      </c>
      <c r="AB310" s="4">
        <v>854</v>
      </c>
      <c r="AC310" s="4">
        <v>59</v>
      </c>
      <c r="AD310" s="4">
        <v>5.83</v>
      </c>
      <c r="AE310" s="4">
        <v>0.13</v>
      </c>
      <c r="AF310" s="4">
        <v>990</v>
      </c>
      <c r="AG310" s="4">
        <v>-13</v>
      </c>
      <c r="AH310" s="4">
        <v>16</v>
      </c>
      <c r="AI310" s="4">
        <v>31</v>
      </c>
      <c r="AJ310" s="4">
        <v>190.8</v>
      </c>
      <c r="AK310" s="4">
        <v>139</v>
      </c>
      <c r="AL310" s="4">
        <v>2.7</v>
      </c>
      <c r="AM310" s="4">
        <v>195</v>
      </c>
      <c r="AN310" s="4" t="s">
        <v>155</v>
      </c>
      <c r="AO310" s="4">
        <v>2</v>
      </c>
      <c r="AP310" s="5">
        <v>0.68056712962962962</v>
      </c>
      <c r="AQ310" s="4">
        <v>47.160926000000003</v>
      </c>
      <c r="AR310" s="4">
        <v>-88.490832999999995</v>
      </c>
      <c r="AS310" s="4">
        <v>319.2</v>
      </c>
      <c r="AT310" s="4">
        <v>38.4</v>
      </c>
      <c r="AU310" s="4">
        <v>12</v>
      </c>
      <c r="AV310" s="4">
        <v>11</v>
      </c>
      <c r="AW310" s="4" t="s">
        <v>232</v>
      </c>
      <c r="AX310" s="4">
        <v>0.8</v>
      </c>
      <c r="AY310" s="4">
        <v>1.2</v>
      </c>
      <c r="AZ310" s="4">
        <v>1.7</v>
      </c>
      <c r="BA310" s="4">
        <v>14.023</v>
      </c>
      <c r="BB310" s="4">
        <v>17.190000000000001</v>
      </c>
      <c r="BC310" s="4">
        <v>1.23</v>
      </c>
      <c r="BD310" s="4">
        <v>11.695</v>
      </c>
      <c r="BE310" s="4">
        <v>3033.433</v>
      </c>
      <c r="BF310" s="4">
        <v>0.47299999999999998</v>
      </c>
      <c r="BG310" s="4">
        <v>18.399999999999999</v>
      </c>
      <c r="BH310" s="4">
        <v>0.68500000000000005</v>
      </c>
      <c r="BI310" s="4">
        <v>19.084</v>
      </c>
      <c r="BJ310" s="4">
        <v>13.885</v>
      </c>
      <c r="BK310" s="4">
        <v>0.51700000000000002</v>
      </c>
      <c r="BL310" s="4">
        <v>14.401999999999999</v>
      </c>
      <c r="BM310" s="4">
        <v>0.1038</v>
      </c>
      <c r="BQ310" s="4">
        <v>594.12599999999998</v>
      </c>
      <c r="BR310" s="4">
        <v>0.26479999999999998</v>
      </c>
      <c r="BS310" s="4">
        <v>-5</v>
      </c>
      <c r="BT310" s="4">
        <v>0.36320000000000002</v>
      </c>
      <c r="BU310" s="4">
        <v>6.47105</v>
      </c>
      <c r="BV310" s="4">
        <v>7.3366400000000001</v>
      </c>
    </row>
    <row r="311" spans="1:74" x14ac:dyDescent="0.25">
      <c r="A311" s="2">
        <v>42068</v>
      </c>
      <c r="B311" s="3">
        <v>1.3976851851851851E-2</v>
      </c>
      <c r="C311" s="4">
        <v>12.481999999999999</v>
      </c>
      <c r="D311" s="4">
        <v>2.5000000000000001E-3</v>
      </c>
      <c r="E311" s="4">
        <v>25.289542000000001</v>
      </c>
      <c r="F311" s="4">
        <v>755.5</v>
      </c>
      <c r="G311" s="4">
        <v>21.4</v>
      </c>
      <c r="H311" s="4">
        <v>0</v>
      </c>
      <c r="J311" s="4">
        <v>3.3</v>
      </c>
      <c r="K311" s="4">
        <v>0.89349999999999996</v>
      </c>
      <c r="L311" s="4">
        <v>11.152200000000001</v>
      </c>
      <c r="M311" s="4">
        <v>2.3E-3</v>
      </c>
      <c r="N311" s="4">
        <v>674.99239999999998</v>
      </c>
      <c r="O311" s="4">
        <v>19.120100000000001</v>
      </c>
      <c r="P311" s="4">
        <v>694.1</v>
      </c>
      <c r="Q311" s="4">
        <v>509.38260000000002</v>
      </c>
      <c r="R311" s="4">
        <v>14.429</v>
      </c>
      <c r="S311" s="4">
        <v>523.79999999999995</v>
      </c>
      <c r="T311" s="4">
        <v>0</v>
      </c>
      <c r="W311" s="4">
        <v>0</v>
      </c>
      <c r="X311" s="4">
        <v>2.9483999999999999</v>
      </c>
      <c r="Y311" s="4">
        <v>11.8</v>
      </c>
      <c r="Z311" s="4">
        <v>888</v>
      </c>
      <c r="AA311" s="4">
        <v>920</v>
      </c>
      <c r="AB311" s="4">
        <v>857</v>
      </c>
      <c r="AC311" s="4">
        <v>59</v>
      </c>
      <c r="AD311" s="4">
        <v>5.83</v>
      </c>
      <c r="AE311" s="4">
        <v>0.13</v>
      </c>
      <c r="AF311" s="4">
        <v>990</v>
      </c>
      <c r="AG311" s="4">
        <v>-13</v>
      </c>
      <c r="AH311" s="4">
        <v>16</v>
      </c>
      <c r="AI311" s="4">
        <v>31</v>
      </c>
      <c r="AJ311" s="4">
        <v>190</v>
      </c>
      <c r="AK311" s="4">
        <v>139</v>
      </c>
      <c r="AL311" s="4">
        <v>2.6</v>
      </c>
      <c r="AM311" s="4">
        <v>195</v>
      </c>
      <c r="AN311" s="4" t="s">
        <v>155</v>
      </c>
      <c r="AO311" s="4">
        <v>2</v>
      </c>
      <c r="AP311" s="5">
        <v>0.68057870370370377</v>
      </c>
      <c r="AQ311" s="4">
        <v>47.160919999999997</v>
      </c>
      <c r="AR311" s="4">
        <v>-88.490830000000003</v>
      </c>
      <c r="AS311" s="4">
        <v>319.2</v>
      </c>
      <c r="AT311" s="4">
        <v>37.299999999999997</v>
      </c>
      <c r="AU311" s="4">
        <v>12</v>
      </c>
      <c r="AV311" s="4">
        <v>11</v>
      </c>
      <c r="AW311" s="4" t="s">
        <v>232</v>
      </c>
      <c r="AX311" s="4">
        <v>0.8</v>
      </c>
      <c r="AY311" s="4">
        <v>1.2958000000000001</v>
      </c>
      <c r="AZ311" s="4">
        <v>1.7</v>
      </c>
      <c r="BA311" s="4">
        <v>14.023</v>
      </c>
      <c r="BB311" s="4">
        <v>16.89</v>
      </c>
      <c r="BC311" s="4">
        <v>1.2</v>
      </c>
      <c r="BD311" s="4">
        <v>11.923999999999999</v>
      </c>
      <c r="BE311" s="4">
        <v>3033.694</v>
      </c>
      <c r="BF311" s="4">
        <v>0.39100000000000001</v>
      </c>
      <c r="BG311" s="4">
        <v>19.228999999999999</v>
      </c>
      <c r="BH311" s="4">
        <v>0.54500000000000004</v>
      </c>
      <c r="BI311" s="4">
        <v>19.773</v>
      </c>
      <c r="BJ311" s="4">
        <v>14.510999999999999</v>
      </c>
      <c r="BK311" s="4">
        <v>0.41099999999999998</v>
      </c>
      <c r="BL311" s="4">
        <v>14.922000000000001</v>
      </c>
      <c r="BM311" s="4">
        <v>0</v>
      </c>
      <c r="BQ311" s="4">
        <v>583.17600000000004</v>
      </c>
      <c r="BR311" s="4">
        <v>0.1996</v>
      </c>
      <c r="BS311" s="4">
        <v>-5</v>
      </c>
      <c r="BT311" s="4">
        <v>0.36020000000000002</v>
      </c>
      <c r="BU311" s="4">
        <v>4.8777249999999999</v>
      </c>
      <c r="BV311" s="4">
        <v>7.2760400000000001</v>
      </c>
    </row>
    <row r="312" spans="1:74" x14ac:dyDescent="0.25">
      <c r="A312" s="2">
        <v>42068</v>
      </c>
      <c r="B312" s="3">
        <v>1.3988425925925927E-2</v>
      </c>
      <c r="C312" s="4">
        <v>12.595000000000001</v>
      </c>
      <c r="D312" s="4">
        <v>1.6999999999999999E-3</v>
      </c>
      <c r="E312" s="4">
        <v>16.876006</v>
      </c>
      <c r="F312" s="4">
        <v>676.4</v>
      </c>
      <c r="G312" s="4">
        <v>21.3</v>
      </c>
      <c r="H312" s="4">
        <v>0</v>
      </c>
      <c r="J312" s="4">
        <v>3.4</v>
      </c>
      <c r="K312" s="4">
        <v>0.89259999999999995</v>
      </c>
      <c r="L312" s="4">
        <v>11.2431</v>
      </c>
      <c r="M312" s="4">
        <v>1.5E-3</v>
      </c>
      <c r="N312" s="4">
        <v>603.77819999999997</v>
      </c>
      <c r="O312" s="4">
        <v>19.013000000000002</v>
      </c>
      <c r="P312" s="4">
        <v>622.79999999999995</v>
      </c>
      <c r="Q312" s="4">
        <v>455.64089999999999</v>
      </c>
      <c r="R312" s="4">
        <v>14.348100000000001</v>
      </c>
      <c r="S312" s="4">
        <v>470</v>
      </c>
      <c r="T312" s="4">
        <v>0</v>
      </c>
      <c r="W312" s="4">
        <v>0</v>
      </c>
      <c r="X312" s="4">
        <v>3.0348999999999999</v>
      </c>
      <c r="Y312" s="4">
        <v>11.8</v>
      </c>
      <c r="Z312" s="4">
        <v>886</v>
      </c>
      <c r="AA312" s="4">
        <v>919</v>
      </c>
      <c r="AB312" s="4">
        <v>855</v>
      </c>
      <c r="AC312" s="4">
        <v>59</v>
      </c>
      <c r="AD312" s="4">
        <v>5.83</v>
      </c>
      <c r="AE312" s="4">
        <v>0.13</v>
      </c>
      <c r="AF312" s="4">
        <v>990</v>
      </c>
      <c r="AG312" s="4">
        <v>-13</v>
      </c>
      <c r="AH312" s="4">
        <v>16</v>
      </c>
      <c r="AI312" s="4">
        <v>31</v>
      </c>
      <c r="AJ312" s="4">
        <v>190</v>
      </c>
      <c r="AK312" s="4">
        <v>139</v>
      </c>
      <c r="AL312" s="4">
        <v>2.8</v>
      </c>
      <c r="AM312" s="4">
        <v>195</v>
      </c>
      <c r="AN312" s="4" t="s">
        <v>155</v>
      </c>
      <c r="AO312" s="4">
        <v>2</v>
      </c>
      <c r="AP312" s="5">
        <v>0.68057870370370377</v>
      </c>
      <c r="AQ312" s="4">
        <v>47.160778000000001</v>
      </c>
      <c r="AR312" s="4">
        <v>-88.490773000000004</v>
      </c>
      <c r="AS312" s="4">
        <v>319.2</v>
      </c>
      <c r="AT312" s="4">
        <v>37.299999999999997</v>
      </c>
      <c r="AU312" s="4">
        <v>12</v>
      </c>
      <c r="AV312" s="4">
        <v>11</v>
      </c>
      <c r="AW312" s="4" t="s">
        <v>232</v>
      </c>
      <c r="AX312" s="4">
        <v>0.8</v>
      </c>
      <c r="AY312" s="4">
        <v>1.3</v>
      </c>
      <c r="AZ312" s="4">
        <v>1.7958000000000001</v>
      </c>
      <c r="BA312" s="4">
        <v>14.023</v>
      </c>
      <c r="BB312" s="4">
        <v>16.75</v>
      </c>
      <c r="BC312" s="4">
        <v>1.19</v>
      </c>
      <c r="BD312" s="4">
        <v>12.029</v>
      </c>
      <c r="BE312" s="4">
        <v>3033.8150000000001</v>
      </c>
      <c r="BF312" s="4">
        <v>0.25900000000000001</v>
      </c>
      <c r="BG312" s="4">
        <v>17.062000000000001</v>
      </c>
      <c r="BH312" s="4">
        <v>0.53700000000000003</v>
      </c>
      <c r="BI312" s="4">
        <v>17.599</v>
      </c>
      <c r="BJ312" s="4">
        <v>12.875</v>
      </c>
      <c r="BK312" s="4">
        <v>0.40500000000000003</v>
      </c>
      <c r="BL312" s="4">
        <v>13.281000000000001</v>
      </c>
      <c r="BM312" s="4">
        <v>0</v>
      </c>
      <c r="BQ312" s="4">
        <v>595.46</v>
      </c>
      <c r="BR312" s="4">
        <v>0.172818</v>
      </c>
      <c r="BS312" s="4">
        <v>-5</v>
      </c>
      <c r="BT312" s="4">
        <v>0.36099999999999999</v>
      </c>
      <c r="BU312" s="4">
        <v>4.223249</v>
      </c>
      <c r="BV312" s="4">
        <v>7.2922000000000002</v>
      </c>
    </row>
    <row r="313" spans="1:74" x14ac:dyDescent="0.25">
      <c r="A313" s="2">
        <v>42068</v>
      </c>
      <c r="B313" s="3">
        <v>1.4E-2</v>
      </c>
      <c r="C313" s="4">
        <v>12.055</v>
      </c>
      <c r="D313" s="4">
        <v>1.4E-3</v>
      </c>
      <c r="E313" s="4">
        <v>13.693085999999999</v>
      </c>
      <c r="F313" s="4">
        <v>732.2</v>
      </c>
      <c r="G313" s="4">
        <v>21.3</v>
      </c>
      <c r="H313" s="4">
        <v>0</v>
      </c>
      <c r="J313" s="4">
        <v>3.4</v>
      </c>
      <c r="K313" s="4">
        <v>0.89700000000000002</v>
      </c>
      <c r="L313" s="4">
        <v>10.8133</v>
      </c>
      <c r="M313" s="4">
        <v>1.1999999999999999E-3</v>
      </c>
      <c r="N313" s="4">
        <v>656.72979999999995</v>
      </c>
      <c r="O313" s="4">
        <v>19.105599999999999</v>
      </c>
      <c r="P313" s="4">
        <v>675.8</v>
      </c>
      <c r="Q313" s="4">
        <v>495.60070000000002</v>
      </c>
      <c r="R313" s="4">
        <v>14.417999999999999</v>
      </c>
      <c r="S313" s="4">
        <v>510</v>
      </c>
      <c r="T313" s="4">
        <v>0</v>
      </c>
      <c r="W313" s="4">
        <v>0</v>
      </c>
      <c r="X313" s="4">
        <v>3.0497000000000001</v>
      </c>
      <c r="Y313" s="4">
        <v>11.8</v>
      </c>
      <c r="Z313" s="4">
        <v>886</v>
      </c>
      <c r="AA313" s="4">
        <v>922</v>
      </c>
      <c r="AB313" s="4">
        <v>856</v>
      </c>
      <c r="AC313" s="4">
        <v>59</v>
      </c>
      <c r="AD313" s="4">
        <v>5.83</v>
      </c>
      <c r="AE313" s="4">
        <v>0.13</v>
      </c>
      <c r="AF313" s="4">
        <v>990</v>
      </c>
      <c r="AG313" s="4">
        <v>-13</v>
      </c>
      <c r="AH313" s="4">
        <v>16</v>
      </c>
      <c r="AI313" s="4">
        <v>31</v>
      </c>
      <c r="AJ313" s="4">
        <v>190</v>
      </c>
      <c r="AK313" s="4">
        <v>139</v>
      </c>
      <c r="AL313" s="4">
        <v>3</v>
      </c>
      <c r="AM313" s="4">
        <v>195</v>
      </c>
      <c r="AN313" s="4" t="s">
        <v>155</v>
      </c>
      <c r="AO313" s="4">
        <v>2</v>
      </c>
      <c r="AP313" s="5">
        <v>0.68059027777777781</v>
      </c>
      <c r="AQ313" s="4">
        <v>47.160494</v>
      </c>
      <c r="AR313" s="4">
        <v>-88.490662</v>
      </c>
      <c r="AS313" s="4">
        <v>319.39999999999998</v>
      </c>
      <c r="AT313" s="4">
        <v>37.299999999999997</v>
      </c>
      <c r="AU313" s="4">
        <v>12</v>
      </c>
      <c r="AV313" s="4">
        <v>11</v>
      </c>
      <c r="AW313" s="4" t="s">
        <v>232</v>
      </c>
      <c r="AX313" s="4">
        <v>0.8</v>
      </c>
      <c r="AY313" s="4">
        <v>1.3</v>
      </c>
      <c r="AZ313" s="4">
        <v>1.8</v>
      </c>
      <c r="BA313" s="4">
        <v>14.023</v>
      </c>
      <c r="BB313" s="4">
        <v>17.46</v>
      </c>
      <c r="BC313" s="4">
        <v>1.25</v>
      </c>
      <c r="BD313" s="4">
        <v>11.486000000000001</v>
      </c>
      <c r="BE313" s="4">
        <v>3034.3069999999998</v>
      </c>
      <c r="BF313" s="4">
        <v>0.219</v>
      </c>
      <c r="BG313" s="4">
        <v>19.298999999999999</v>
      </c>
      <c r="BH313" s="4">
        <v>0.56100000000000005</v>
      </c>
      <c r="BI313" s="4">
        <v>19.86</v>
      </c>
      <c r="BJ313" s="4">
        <v>14.564</v>
      </c>
      <c r="BK313" s="4">
        <v>0.42399999999999999</v>
      </c>
      <c r="BL313" s="4">
        <v>14.987</v>
      </c>
      <c r="BM313" s="4">
        <v>0</v>
      </c>
      <c r="BQ313" s="4">
        <v>622.24300000000005</v>
      </c>
      <c r="BR313" s="4">
        <v>0.13758699999999999</v>
      </c>
      <c r="BS313" s="4">
        <v>-5</v>
      </c>
      <c r="BT313" s="4">
        <v>0.36099999999999999</v>
      </c>
      <c r="BU313" s="4">
        <v>3.3622869999999998</v>
      </c>
      <c r="BV313" s="4">
        <v>7.2922000000000002</v>
      </c>
    </row>
    <row r="314" spans="1:74" x14ac:dyDescent="0.25">
      <c r="A314" s="2">
        <v>42068</v>
      </c>
      <c r="B314" s="3">
        <v>1.4011574074074074E-2</v>
      </c>
      <c r="C314" s="4">
        <v>11.891</v>
      </c>
      <c r="D314" s="4">
        <v>3.8999999999999998E-3</v>
      </c>
      <c r="E314" s="4">
        <v>38.988196000000002</v>
      </c>
      <c r="F314" s="4">
        <v>821.2</v>
      </c>
      <c r="G314" s="4">
        <v>19.399999999999999</v>
      </c>
      <c r="H314" s="4">
        <v>17.5</v>
      </c>
      <c r="J314" s="4">
        <v>3.4</v>
      </c>
      <c r="K314" s="4">
        <v>0.89829999999999999</v>
      </c>
      <c r="L314" s="4">
        <v>10.681699999999999</v>
      </c>
      <c r="M314" s="4">
        <v>3.5000000000000001E-3</v>
      </c>
      <c r="N314" s="4">
        <v>737.69970000000001</v>
      </c>
      <c r="O314" s="4">
        <v>17.434100000000001</v>
      </c>
      <c r="P314" s="4">
        <v>755.1</v>
      </c>
      <c r="Q314" s="4">
        <v>556.70460000000003</v>
      </c>
      <c r="R314" s="4">
        <v>13.156700000000001</v>
      </c>
      <c r="S314" s="4">
        <v>569.9</v>
      </c>
      <c r="T314" s="4">
        <v>17.509499999999999</v>
      </c>
      <c r="W314" s="4">
        <v>0</v>
      </c>
      <c r="X314" s="4">
        <v>3.0541999999999998</v>
      </c>
      <c r="Y314" s="4">
        <v>11.8</v>
      </c>
      <c r="Z314" s="4">
        <v>888</v>
      </c>
      <c r="AA314" s="4">
        <v>925</v>
      </c>
      <c r="AB314" s="4">
        <v>854</v>
      </c>
      <c r="AC314" s="4">
        <v>59</v>
      </c>
      <c r="AD314" s="4">
        <v>5.83</v>
      </c>
      <c r="AE314" s="4">
        <v>0.13</v>
      </c>
      <c r="AF314" s="4">
        <v>990</v>
      </c>
      <c r="AG314" s="4">
        <v>-13</v>
      </c>
      <c r="AH314" s="4">
        <v>16</v>
      </c>
      <c r="AI314" s="4">
        <v>31</v>
      </c>
      <c r="AJ314" s="4">
        <v>190</v>
      </c>
      <c r="AK314" s="4">
        <v>139.19999999999999</v>
      </c>
      <c r="AL314" s="4">
        <v>3.2</v>
      </c>
      <c r="AM314" s="4">
        <v>195</v>
      </c>
      <c r="AN314" s="4" t="s">
        <v>155</v>
      </c>
      <c r="AO314" s="4">
        <v>2</v>
      </c>
      <c r="AP314" s="5">
        <v>0.68061342592592589</v>
      </c>
      <c r="AQ314" s="4">
        <v>47.160339</v>
      </c>
      <c r="AR314" s="4">
        <v>-88.490675999999993</v>
      </c>
      <c r="AS314" s="4">
        <v>319.39999999999998</v>
      </c>
      <c r="AT314" s="4">
        <v>36.5</v>
      </c>
      <c r="AU314" s="4">
        <v>12</v>
      </c>
      <c r="AV314" s="4">
        <v>11</v>
      </c>
      <c r="AW314" s="4" t="s">
        <v>232</v>
      </c>
      <c r="AX314" s="4">
        <v>0.8</v>
      </c>
      <c r="AY314" s="4">
        <v>1.3</v>
      </c>
      <c r="AZ314" s="4">
        <v>1.8</v>
      </c>
      <c r="BA314" s="4">
        <v>14.023</v>
      </c>
      <c r="BB314" s="4">
        <v>17.68</v>
      </c>
      <c r="BC314" s="4">
        <v>1.26</v>
      </c>
      <c r="BD314" s="4">
        <v>11.321999999999999</v>
      </c>
      <c r="BE314" s="4">
        <v>3033.2939999999999</v>
      </c>
      <c r="BF314" s="4">
        <v>0.63300000000000001</v>
      </c>
      <c r="BG314" s="4">
        <v>21.937999999999999</v>
      </c>
      <c r="BH314" s="4">
        <v>0.51800000000000002</v>
      </c>
      <c r="BI314" s="4">
        <v>22.456</v>
      </c>
      <c r="BJ314" s="4">
        <v>16.555</v>
      </c>
      <c r="BK314" s="4">
        <v>0.39100000000000001</v>
      </c>
      <c r="BL314" s="4">
        <v>16.946000000000002</v>
      </c>
      <c r="BM314" s="4">
        <v>0.16439999999999999</v>
      </c>
      <c r="BQ314" s="4">
        <v>630.62300000000005</v>
      </c>
      <c r="BR314" s="4">
        <v>0.15887399999999999</v>
      </c>
      <c r="BS314" s="4">
        <v>-5</v>
      </c>
      <c r="BT314" s="4">
        <v>0.36180400000000001</v>
      </c>
      <c r="BU314" s="4">
        <v>3.8824920000000001</v>
      </c>
      <c r="BV314" s="4">
        <v>7.3084410000000002</v>
      </c>
    </row>
    <row r="315" spans="1:74" x14ac:dyDescent="0.25">
      <c r="A315" s="2">
        <v>42068</v>
      </c>
      <c r="B315" s="3">
        <v>1.4023148148148147E-2</v>
      </c>
      <c r="C315" s="4">
        <v>11.938000000000001</v>
      </c>
      <c r="D315" s="4">
        <v>4.0000000000000001E-3</v>
      </c>
      <c r="E315" s="4">
        <v>40</v>
      </c>
      <c r="F315" s="4">
        <v>761.1</v>
      </c>
      <c r="G315" s="4">
        <v>18.899999999999999</v>
      </c>
      <c r="H315" s="4">
        <v>22.2</v>
      </c>
      <c r="J315" s="4">
        <v>3.4</v>
      </c>
      <c r="K315" s="4">
        <v>0.89790000000000003</v>
      </c>
      <c r="L315" s="4">
        <v>10.7188</v>
      </c>
      <c r="M315" s="4">
        <v>3.5999999999999999E-3</v>
      </c>
      <c r="N315" s="4">
        <v>683.39290000000005</v>
      </c>
      <c r="O315" s="4">
        <v>16.970400000000001</v>
      </c>
      <c r="P315" s="4">
        <v>700.4</v>
      </c>
      <c r="Q315" s="4">
        <v>515.72209999999995</v>
      </c>
      <c r="R315" s="4">
        <v>12.806699999999999</v>
      </c>
      <c r="S315" s="4">
        <v>528.5</v>
      </c>
      <c r="T315" s="4">
        <v>22.179400000000001</v>
      </c>
      <c r="W315" s="4">
        <v>0</v>
      </c>
      <c r="X315" s="4">
        <v>3.0529000000000002</v>
      </c>
      <c r="Y315" s="4">
        <v>11.9</v>
      </c>
      <c r="Z315" s="4">
        <v>890</v>
      </c>
      <c r="AA315" s="4">
        <v>928</v>
      </c>
      <c r="AB315" s="4">
        <v>856</v>
      </c>
      <c r="AC315" s="4">
        <v>59</v>
      </c>
      <c r="AD315" s="4">
        <v>5.83</v>
      </c>
      <c r="AE315" s="4">
        <v>0.13</v>
      </c>
      <c r="AF315" s="4">
        <v>990</v>
      </c>
      <c r="AG315" s="4">
        <v>-13</v>
      </c>
      <c r="AH315" s="4">
        <v>16</v>
      </c>
      <c r="AI315" s="4">
        <v>31</v>
      </c>
      <c r="AJ315" s="4">
        <v>190</v>
      </c>
      <c r="AK315" s="4">
        <v>139.80000000000001</v>
      </c>
      <c r="AL315" s="4">
        <v>3.2</v>
      </c>
      <c r="AM315" s="4">
        <v>195</v>
      </c>
      <c r="AN315" s="4" t="s">
        <v>155</v>
      </c>
      <c r="AO315" s="4">
        <v>2</v>
      </c>
      <c r="AP315" s="5">
        <v>0.68062500000000004</v>
      </c>
      <c r="AQ315" s="4">
        <v>47.160333000000001</v>
      </c>
      <c r="AR315" s="4">
        <v>-88.490677000000005</v>
      </c>
      <c r="AS315" s="4">
        <v>319.39999999999998</v>
      </c>
      <c r="AT315" s="4">
        <v>36.5</v>
      </c>
      <c r="AU315" s="4">
        <v>12</v>
      </c>
      <c r="AV315" s="4">
        <v>11</v>
      </c>
      <c r="AW315" s="4" t="s">
        <v>232</v>
      </c>
      <c r="AX315" s="4">
        <v>0.8</v>
      </c>
      <c r="AY315" s="4">
        <v>1.3</v>
      </c>
      <c r="AZ315" s="4">
        <v>1.8</v>
      </c>
      <c r="BA315" s="4">
        <v>14.023</v>
      </c>
      <c r="BB315" s="4">
        <v>17.62</v>
      </c>
      <c r="BC315" s="4">
        <v>1.26</v>
      </c>
      <c r="BD315" s="4">
        <v>11.37</v>
      </c>
      <c r="BE315" s="4">
        <v>3033.1019999999999</v>
      </c>
      <c r="BF315" s="4">
        <v>0.64700000000000002</v>
      </c>
      <c r="BG315" s="4">
        <v>20.251000000000001</v>
      </c>
      <c r="BH315" s="4">
        <v>0.503</v>
      </c>
      <c r="BI315" s="4">
        <v>20.754000000000001</v>
      </c>
      <c r="BJ315" s="4">
        <v>15.282</v>
      </c>
      <c r="BK315" s="4">
        <v>0.38</v>
      </c>
      <c r="BL315" s="4">
        <v>15.662000000000001</v>
      </c>
      <c r="BM315" s="4">
        <v>0.20749999999999999</v>
      </c>
      <c r="BQ315" s="4">
        <v>628.13</v>
      </c>
      <c r="BR315" s="4">
        <v>0.21820500000000001</v>
      </c>
      <c r="BS315" s="4">
        <v>-5</v>
      </c>
      <c r="BT315" s="4">
        <v>0.36459000000000003</v>
      </c>
      <c r="BU315" s="4">
        <v>5.3323799999999997</v>
      </c>
      <c r="BV315" s="4">
        <v>7.3647260000000001</v>
      </c>
    </row>
    <row r="316" spans="1:74" x14ac:dyDescent="0.25">
      <c r="A316" s="2">
        <v>42068</v>
      </c>
      <c r="B316" s="3">
        <v>1.4034722222222224E-2</v>
      </c>
      <c r="C316" s="4">
        <v>12.013</v>
      </c>
      <c r="D316" s="4">
        <v>3.3999999999999998E-3</v>
      </c>
      <c r="E316" s="4">
        <v>33.642276000000003</v>
      </c>
      <c r="F316" s="4">
        <v>640.4</v>
      </c>
      <c r="G316" s="4">
        <v>16.100000000000001</v>
      </c>
      <c r="H316" s="4">
        <v>10</v>
      </c>
      <c r="J316" s="4">
        <v>3.4</v>
      </c>
      <c r="K316" s="4">
        <v>0.89729999999999999</v>
      </c>
      <c r="L316" s="4">
        <v>10.778700000000001</v>
      </c>
      <c r="M316" s="4">
        <v>3.0000000000000001E-3</v>
      </c>
      <c r="N316" s="4">
        <v>574.57100000000003</v>
      </c>
      <c r="O316" s="4">
        <v>14.438800000000001</v>
      </c>
      <c r="P316" s="4">
        <v>589</v>
      </c>
      <c r="Q316" s="4">
        <v>433.59960000000001</v>
      </c>
      <c r="R316" s="4">
        <v>10.8962</v>
      </c>
      <c r="S316" s="4">
        <v>444.5</v>
      </c>
      <c r="T316" s="4">
        <v>10</v>
      </c>
      <c r="W316" s="4">
        <v>0</v>
      </c>
      <c r="X316" s="4">
        <v>3.0507</v>
      </c>
      <c r="Y316" s="4">
        <v>11.8</v>
      </c>
      <c r="Z316" s="4">
        <v>892</v>
      </c>
      <c r="AA316" s="4">
        <v>929</v>
      </c>
      <c r="AB316" s="4">
        <v>857</v>
      </c>
      <c r="AC316" s="4">
        <v>59</v>
      </c>
      <c r="AD316" s="4">
        <v>5.83</v>
      </c>
      <c r="AE316" s="4">
        <v>0.13</v>
      </c>
      <c r="AF316" s="4">
        <v>990</v>
      </c>
      <c r="AG316" s="4">
        <v>-13</v>
      </c>
      <c r="AH316" s="4">
        <v>16</v>
      </c>
      <c r="AI316" s="4">
        <v>31</v>
      </c>
      <c r="AJ316" s="4">
        <v>190</v>
      </c>
      <c r="AK316" s="4">
        <v>139</v>
      </c>
      <c r="AL316" s="4">
        <v>3</v>
      </c>
      <c r="AM316" s="4">
        <v>195</v>
      </c>
      <c r="AN316" s="4" t="s">
        <v>155</v>
      </c>
      <c r="AO316" s="4">
        <v>2</v>
      </c>
      <c r="AP316" s="5">
        <v>0.68062500000000004</v>
      </c>
      <c r="AQ316" s="4">
        <v>47.160203000000003</v>
      </c>
      <c r="AR316" s="4">
        <v>-88.490669999999994</v>
      </c>
      <c r="AS316" s="4">
        <v>319.3</v>
      </c>
      <c r="AT316" s="4">
        <v>33.1</v>
      </c>
      <c r="AU316" s="4">
        <v>12</v>
      </c>
      <c r="AV316" s="4">
        <v>11</v>
      </c>
      <c r="AW316" s="4" t="s">
        <v>232</v>
      </c>
      <c r="AX316" s="4">
        <v>0.8</v>
      </c>
      <c r="AY316" s="4">
        <v>1.3</v>
      </c>
      <c r="AZ316" s="4">
        <v>1.6084000000000001</v>
      </c>
      <c r="BA316" s="4">
        <v>14.023</v>
      </c>
      <c r="BB316" s="4">
        <v>17.510000000000002</v>
      </c>
      <c r="BC316" s="4">
        <v>1.25</v>
      </c>
      <c r="BD316" s="4">
        <v>11.45</v>
      </c>
      <c r="BE316" s="4">
        <v>3033.5540000000001</v>
      </c>
      <c r="BF316" s="4">
        <v>0.54100000000000004</v>
      </c>
      <c r="BG316" s="4">
        <v>16.934000000000001</v>
      </c>
      <c r="BH316" s="4">
        <v>0.42599999999999999</v>
      </c>
      <c r="BI316" s="4">
        <v>17.36</v>
      </c>
      <c r="BJ316" s="4">
        <v>12.779</v>
      </c>
      <c r="BK316" s="4">
        <v>0.32100000000000001</v>
      </c>
      <c r="BL316" s="4">
        <v>13.101000000000001</v>
      </c>
      <c r="BM316" s="4">
        <v>9.3100000000000002E-2</v>
      </c>
      <c r="BQ316" s="4">
        <v>624.28499999999997</v>
      </c>
      <c r="BR316" s="4">
        <v>0.22776299999999999</v>
      </c>
      <c r="BS316" s="4">
        <v>-5</v>
      </c>
      <c r="BT316" s="4">
        <v>0.36320400000000003</v>
      </c>
      <c r="BU316" s="4">
        <v>5.5659640000000001</v>
      </c>
      <c r="BV316" s="4">
        <v>7.3367170000000002</v>
      </c>
    </row>
    <row r="317" spans="1:74" x14ac:dyDescent="0.25">
      <c r="A317" s="2">
        <v>42068</v>
      </c>
      <c r="B317" s="3">
        <v>1.4046296296296295E-2</v>
      </c>
      <c r="C317" s="4">
        <v>12.071</v>
      </c>
      <c r="D317" s="4">
        <v>3.5000000000000001E-3</v>
      </c>
      <c r="E317" s="4">
        <v>34.734133999999997</v>
      </c>
      <c r="F317" s="4">
        <v>565</v>
      </c>
      <c r="G317" s="4">
        <v>15.1</v>
      </c>
      <c r="H317" s="4">
        <v>46</v>
      </c>
      <c r="J317" s="4">
        <v>3.55</v>
      </c>
      <c r="K317" s="4">
        <v>0.89670000000000005</v>
      </c>
      <c r="L317" s="4">
        <v>10.8241</v>
      </c>
      <c r="M317" s="4">
        <v>3.0999999999999999E-3</v>
      </c>
      <c r="N317" s="4">
        <v>506.68439999999998</v>
      </c>
      <c r="O317" s="4">
        <v>13.5603</v>
      </c>
      <c r="P317" s="4">
        <v>520.20000000000005</v>
      </c>
      <c r="Q317" s="4">
        <v>382.3691</v>
      </c>
      <c r="R317" s="4">
        <v>10.2333</v>
      </c>
      <c r="S317" s="4">
        <v>392.6</v>
      </c>
      <c r="T317" s="4">
        <v>45.989600000000003</v>
      </c>
      <c r="W317" s="4">
        <v>0</v>
      </c>
      <c r="X317" s="4">
        <v>3.1796000000000002</v>
      </c>
      <c r="Y317" s="4">
        <v>11.8</v>
      </c>
      <c r="Z317" s="4">
        <v>892</v>
      </c>
      <c r="AA317" s="4">
        <v>927</v>
      </c>
      <c r="AB317" s="4">
        <v>855</v>
      </c>
      <c r="AC317" s="4">
        <v>59</v>
      </c>
      <c r="AD317" s="4">
        <v>5.83</v>
      </c>
      <c r="AE317" s="4">
        <v>0.13</v>
      </c>
      <c r="AF317" s="4">
        <v>990</v>
      </c>
      <c r="AG317" s="4">
        <v>-13</v>
      </c>
      <c r="AH317" s="4">
        <v>16.202797</v>
      </c>
      <c r="AI317" s="4">
        <v>31</v>
      </c>
      <c r="AJ317" s="4">
        <v>190</v>
      </c>
      <c r="AK317" s="4">
        <v>139</v>
      </c>
      <c r="AL317" s="4">
        <v>2.8</v>
      </c>
      <c r="AM317" s="4">
        <v>195</v>
      </c>
      <c r="AN317" s="4" t="s">
        <v>155</v>
      </c>
      <c r="AO317" s="4">
        <v>2</v>
      </c>
      <c r="AP317" s="5">
        <v>0.68063657407407396</v>
      </c>
      <c r="AQ317" s="4">
        <v>47.160071000000002</v>
      </c>
      <c r="AR317" s="4">
        <v>-88.490665000000007</v>
      </c>
      <c r="AS317" s="4">
        <v>319.3</v>
      </c>
      <c r="AT317" s="4">
        <v>33</v>
      </c>
      <c r="AU317" s="4">
        <v>12</v>
      </c>
      <c r="AV317" s="4">
        <v>11</v>
      </c>
      <c r="AW317" s="4" t="s">
        <v>232</v>
      </c>
      <c r="AX317" s="4">
        <v>0.8</v>
      </c>
      <c r="AY317" s="4">
        <v>1.3</v>
      </c>
      <c r="AZ317" s="4">
        <v>1.6</v>
      </c>
      <c r="BA317" s="4">
        <v>14.023</v>
      </c>
      <c r="BB317" s="4">
        <v>17.43</v>
      </c>
      <c r="BC317" s="4">
        <v>1.24</v>
      </c>
      <c r="BD317" s="4">
        <v>11.516</v>
      </c>
      <c r="BE317" s="4">
        <v>3032.4720000000002</v>
      </c>
      <c r="BF317" s="4">
        <v>0.55500000000000005</v>
      </c>
      <c r="BG317" s="4">
        <v>14.865</v>
      </c>
      <c r="BH317" s="4">
        <v>0.39800000000000002</v>
      </c>
      <c r="BI317" s="4">
        <v>15.263</v>
      </c>
      <c r="BJ317" s="4">
        <v>11.218</v>
      </c>
      <c r="BK317" s="4">
        <v>0.3</v>
      </c>
      <c r="BL317" s="4">
        <v>11.518000000000001</v>
      </c>
      <c r="BM317" s="4">
        <v>0.42609999999999998</v>
      </c>
      <c r="BQ317" s="4">
        <v>647.69799999999998</v>
      </c>
      <c r="BR317" s="4">
        <v>0.26260800000000001</v>
      </c>
      <c r="BS317" s="4">
        <v>-5</v>
      </c>
      <c r="BT317" s="4">
        <v>0.364203</v>
      </c>
      <c r="BU317" s="4">
        <v>6.4174930000000003</v>
      </c>
      <c r="BV317" s="4">
        <v>7.356897</v>
      </c>
    </row>
    <row r="318" spans="1:74" x14ac:dyDescent="0.25">
      <c r="A318" s="2">
        <v>42068</v>
      </c>
      <c r="B318" s="3">
        <v>1.4057870370370368E-2</v>
      </c>
      <c r="C318" s="4">
        <v>12.243</v>
      </c>
      <c r="D318" s="4">
        <v>3.7000000000000002E-3</v>
      </c>
      <c r="E318" s="4">
        <v>36.788685999999998</v>
      </c>
      <c r="F318" s="4">
        <v>557.5</v>
      </c>
      <c r="G318" s="4">
        <v>15.2</v>
      </c>
      <c r="H318" s="4">
        <v>30.1</v>
      </c>
      <c r="J318" s="4">
        <v>3.6</v>
      </c>
      <c r="K318" s="4">
        <v>0.89539999999999997</v>
      </c>
      <c r="L318" s="4">
        <v>10.962199999999999</v>
      </c>
      <c r="M318" s="4">
        <v>3.3E-3</v>
      </c>
      <c r="N318" s="4">
        <v>499.17349999999999</v>
      </c>
      <c r="O318" s="4">
        <v>13.6098</v>
      </c>
      <c r="P318" s="4">
        <v>512.79999999999995</v>
      </c>
      <c r="Q318" s="4">
        <v>376.69940000000003</v>
      </c>
      <c r="R318" s="4">
        <v>10.2706</v>
      </c>
      <c r="S318" s="4">
        <v>387</v>
      </c>
      <c r="T318" s="4">
        <v>30.1</v>
      </c>
      <c r="W318" s="4">
        <v>0</v>
      </c>
      <c r="X318" s="4">
        <v>3.2233999999999998</v>
      </c>
      <c r="Y318" s="4">
        <v>11.9</v>
      </c>
      <c r="Z318" s="4">
        <v>891</v>
      </c>
      <c r="AA318" s="4">
        <v>927</v>
      </c>
      <c r="AB318" s="4">
        <v>853</v>
      </c>
      <c r="AC318" s="4">
        <v>59</v>
      </c>
      <c r="AD318" s="4">
        <v>5.82</v>
      </c>
      <c r="AE318" s="4">
        <v>0.13</v>
      </c>
      <c r="AF318" s="4">
        <v>990</v>
      </c>
      <c r="AG318" s="4">
        <v>-13</v>
      </c>
      <c r="AH318" s="4">
        <v>16.798202</v>
      </c>
      <c r="AI318" s="4">
        <v>31</v>
      </c>
      <c r="AJ318" s="4">
        <v>190</v>
      </c>
      <c r="AK318" s="4">
        <v>139</v>
      </c>
      <c r="AL318" s="4">
        <v>2.9</v>
      </c>
      <c r="AM318" s="4">
        <v>195</v>
      </c>
      <c r="AN318" s="4" t="s">
        <v>155</v>
      </c>
      <c r="AO318" s="4">
        <v>2</v>
      </c>
      <c r="AP318" s="5">
        <v>0.68064814814814811</v>
      </c>
      <c r="AQ318" s="4">
        <v>47.159810999999998</v>
      </c>
      <c r="AR318" s="4">
        <v>-88.490654000000006</v>
      </c>
      <c r="AS318" s="4">
        <v>319.3</v>
      </c>
      <c r="AT318" s="4">
        <v>33</v>
      </c>
      <c r="AU318" s="4">
        <v>12</v>
      </c>
      <c r="AV318" s="4">
        <v>11</v>
      </c>
      <c r="AW318" s="4" t="s">
        <v>232</v>
      </c>
      <c r="AX318" s="4">
        <v>0.8</v>
      </c>
      <c r="AY318" s="4">
        <v>1.3</v>
      </c>
      <c r="AZ318" s="4">
        <v>1.6</v>
      </c>
      <c r="BA318" s="4">
        <v>14.023</v>
      </c>
      <c r="BB318" s="4">
        <v>17.2</v>
      </c>
      <c r="BC318" s="4">
        <v>1.23</v>
      </c>
      <c r="BD318" s="4">
        <v>11.683999999999999</v>
      </c>
      <c r="BE318" s="4">
        <v>3032.7489999999998</v>
      </c>
      <c r="BF318" s="4">
        <v>0.57999999999999996</v>
      </c>
      <c r="BG318" s="4">
        <v>14.462</v>
      </c>
      <c r="BH318" s="4">
        <v>0.39400000000000002</v>
      </c>
      <c r="BI318" s="4">
        <v>14.856</v>
      </c>
      <c r="BJ318" s="4">
        <v>10.914</v>
      </c>
      <c r="BK318" s="4">
        <v>0.29799999999999999</v>
      </c>
      <c r="BL318" s="4">
        <v>11.211</v>
      </c>
      <c r="BM318" s="4">
        <v>0.27539999999999998</v>
      </c>
      <c r="BQ318" s="4">
        <v>648.40499999999997</v>
      </c>
      <c r="BR318" s="4">
        <v>0.26056000000000001</v>
      </c>
      <c r="BS318" s="4">
        <v>-5</v>
      </c>
      <c r="BT318" s="4">
        <v>0.36479800000000001</v>
      </c>
      <c r="BU318" s="4">
        <v>6.3674460000000002</v>
      </c>
      <c r="BV318" s="4">
        <v>7.3689239999999998</v>
      </c>
    </row>
    <row r="319" spans="1:74" x14ac:dyDescent="0.25">
      <c r="A319" s="2">
        <v>42068</v>
      </c>
      <c r="B319" s="3">
        <v>1.4069444444444445E-2</v>
      </c>
      <c r="C319" s="4">
        <v>12.1</v>
      </c>
      <c r="D319" s="4">
        <v>3.2000000000000002E-3</v>
      </c>
      <c r="E319" s="4">
        <v>31.503267999999998</v>
      </c>
      <c r="F319" s="4">
        <v>557.79999999999995</v>
      </c>
      <c r="G319" s="4">
        <v>17.399999999999999</v>
      </c>
      <c r="H319" s="4">
        <v>34.1</v>
      </c>
      <c r="J319" s="4">
        <v>3.6</v>
      </c>
      <c r="K319" s="4">
        <v>0.89649999999999996</v>
      </c>
      <c r="L319" s="4">
        <v>10.8475</v>
      </c>
      <c r="M319" s="4">
        <v>2.8E-3</v>
      </c>
      <c r="N319" s="4">
        <v>500.06540000000001</v>
      </c>
      <c r="O319" s="4">
        <v>15.579000000000001</v>
      </c>
      <c r="P319" s="4">
        <v>515.6</v>
      </c>
      <c r="Q319" s="4">
        <v>377.36619999999999</v>
      </c>
      <c r="R319" s="4">
        <v>11.756399999999999</v>
      </c>
      <c r="S319" s="4">
        <v>389.1</v>
      </c>
      <c r="T319" s="4">
        <v>34.086300000000001</v>
      </c>
      <c r="W319" s="4">
        <v>0</v>
      </c>
      <c r="X319" s="4">
        <v>3.2273000000000001</v>
      </c>
      <c r="Y319" s="4">
        <v>11.8</v>
      </c>
      <c r="Z319" s="4">
        <v>891</v>
      </c>
      <c r="AA319" s="4">
        <v>923</v>
      </c>
      <c r="AB319" s="4">
        <v>854</v>
      </c>
      <c r="AC319" s="4">
        <v>59</v>
      </c>
      <c r="AD319" s="4">
        <v>5.82</v>
      </c>
      <c r="AE319" s="4">
        <v>0.13</v>
      </c>
      <c r="AF319" s="4">
        <v>991</v>
      </c>
      <c r="AG319" s="4">
        <v>-13</v>
      </c>
      <c r="AH319" s="4">
        <v>16</v>
      </c>
      <c r="AI319" s="4">
        <v>31</v>
      </c>
      <c r="AJ319" s="4">
        <v>190</v>
      </c>
      <c r="AK319" s="4">
        <v>139.19999999999999</v>
      </c>
      <c r="AL319" s="4">
        <v>2.7</v>
      </c>
      <c r="AM319" s="4">
        <v>195</v>
      </c>
      <c r="AN319" s="4" t="s">
        <v>155</v>
      </c>
      <c r="AO319" s="4">
        <v>2</v>
      </c>
      <c r="AP319" s="5">
        <v>0.6806712962962963</v>
      </c>
      <c r="AQ319" s="4">
        <v>47.159678</v>
      </c>
      <c r="AR319" s="4">
        <v>-88.490537000000003</v>
      </c>
      <c r="AS319" s="4">
        <v>319.10000000000002</v>
      </c>
      <c r="AT319" s="4">
        <v>32.9</v>
      </c>
      <c r="AU319" s="4">
        <v>12</v>
      </c>
      <c r="AV319" s="4">
        <v>11</v>
      </c>
      <c r="AW319" s="4" t="s">
        <v>232</v>
      </c>
      <c r="AX319" s="4">
        <v>0.8</v>
      </c>
      <c r="AY319" s="4">
        <v>1.3957999999999999</v>
      </c>
      <c r="AZ319" s="4">
        <v>1.6</v>
      </c>
      <c r="BA319" s="4">
        <v>14.023</v>
      </c>
      <c r="BB319" s="4">
        <v>17.39</v>
      </c>
      <c r="BC319" s="4">
        <v>1.24</v>
      </c>
      <c r="BD319" s="4">
        <v>11.548</v>
      </c>
      <c r="BE319" s="4">
        <v>3032.8679999999999</v>
      </c>
      <c r="BF319" s="4">
        <v>0.503</v>
      </c>
      <c r="BG319" s="4">
        <v>14.641999999999999</v>
      </c>
      <c r="BH319" s="4">
        <v>0.45600000000000002</v>
      </c>
      <c r="BI319" s="4">
        <v>15.098000000000001</v>
      </c>
      <c r="BJ319" s="4">
        <v>11.048999999999999</v>
      </c>
      <c r="BK319" s="4">
        <v>0.34399999999999997</v>
      </c>
      <c r="BL319" s="4">
        <v>11.393000000000001</v>
      </c>
      <c r="BM319" s="4">
        <v>0.31519999999999998</v>
      </c>
      <c r="BQ319" s="4">
        <v>656.09199999999998</v>
      </c>
      <c r="BR319" s="4">
        <v>0.248221</v>
      </c>
      <c r="BS319" s="4">
        <v>-5</v>
      </c>
      <c r="BT319" s="4">
        <v>0.364201</v>
      </c>
      <c r="BU319" s="4">
        <v>6.0658950000000003</v>
      </c>
      <c r="BV319" s="4">
        <v>7.3568559999999996</v>
      </c>
    </row>
    <row r="320" spans="1:74" x14ac:dyDescent="0.25">
      <c r="A320" s="2">
        <v>42068</v>
      </c>
      <c r="B320" s="3">
        <v>1.4081018518518519E-2</v>
      </c>
      <c r="C320" s="4">
        <v>12.06</v>
      </c>
      <c r="D320" s="4">
        <v>4.0000000000000001E-3</v>
      </c>
      <c r="E320" s="4">
        <v>39.673203000000001</v>
      </c>
      <c r="F320" s="4">
        <v>607.9</v>
      </c>
      <c r="G320" s="4">
        <v>30.5</v>
      </c>
      <c r="H320" s="4">
        <v>38</v>
      </c>
      <c r="J320" s="4">
        <v>3.69</v>
      </c>
      <c r="K320" s="4">
        <v>0.89680000000000004</v>
      </c>
      <c r="L320" s="4">
        <v>10.8155</v>
      </c>
      <c r="M320" s="4">
        <v>3.5999999999999999E-3</v>
      </c>
      <c r="N320" s="4">
        <v>545.21040000000005</v>
      </c>
      <c r="O320" s="4">
        <v>27.311900000000001</v>
      </c>
      <c r="P320" s="4">
        <v>572.5</v>
      </c>
      <c r="Q320" s="4">
        <v>411.4341</v>
      </c>
      <c r="R320" s="4">
        <v>20.610499999999998</v>
      </c>
      <c r="S320" s="4">
        <v>432</v>
      </c>
      <c r="T320" s="4">
        <v>37.9895</v>
      </c>
      <c r="W320" s="4">
        <v>0</v>
      </c>
      <c r="X320" s="4">
        <v>3.3098999999999998</v>
      </c>
      <c r="Y320" s="4">
        <v>11.8</v>
      </c>
      <c r="Z320" s="4">
        <v>890</v>
      </c>
      <c r="AA320" s="4">
        <v>922</v>
      </c>
      <c r="AB320" s="4">
        <v>853</v>
      </c>
      <c r="AC320" s="4">
        <v>59</v>
      </c>
      <c r="AD320" s="4">
        <v>5.82</v>
      </c>
      <c r="AE320" s="4">
        <v>0.13</v>
      </c>
      <c r="AF320" s="4">
        <v>991</v>
      </c>
      <c r="AG320" s="4">
        <v>-13</v>
      </c>
      <c r="AH320" s="4">
        <v>16</v>
      </c>
      <c r="AI320" s="4">
        <v>31</v>
      </c>
      <c r="AJ320" s="4">
        <v>190</v>
      </c>
      <c r="AK320" s="4">
        <v>139.80000000000001</v>
      </c>
      <c r="AL320" s="4">
        <v>2.8</v>
      </c>
      <c r="AM320" s="4">
        <v>195</v>
      </c>
      <c r="AN320" s="4" t="s">
        <v>155</v>
      </c>
      <c r="AO320" s="4">
        <v>2</v>
      </c>
      <c r="AP320" s="5">
        <v>0.68068287037037034</v>
      </c>
      <c r="AQ320" s="4">
        <v>47.159672999999998</v>
      </c>
      <c r="AR320" s="4">
        <v>-88.490532000000002</v>
      </c>
      <c r="AS320" s="4">
        <v>319.10000000000002</v>
      </c>
      <c r="AT320" s="4">
        <v>32.9</v>
      </c>
      <c r="AU320" s="4">
        <v>12</v>
      </c>
      <c r="AV320" s="4">
        <v>10</v>
      </c>
      <c r="AW320" s="4" t="s">
        <v>220</v>
      </c>
      <c r="AX320" s="4">
        <v>0.8</v>
      </c>
      <c r="AY320" s="4">
        <v>1.4</v>
      </c>
      <c r="AZ320" s="4">
        <v>1.6</v>
      </c>
      <c r="BA320" s="4">
        <v>14.023</v>
      </c>
      <c r="BB320" s="4">
        <v>17.440000000000001</v>
      </c>
      <c r="BC320" s="4">
        <v>1.24</v>
      </c>
      <c r="BD320" s="4">
        <v>11.507</v>
      </c>
      <c r="BE320" s="4">
        <v>3032.58</v>
      </c>
      <c r="BF320" s="4">
        <v>0.63500000000000001</v>
      </c>
      <c r="BG320" s="4">
        <v>16.009</v>
      </c>
      <c r="BH320" s="4">
        <v>0.80200000000000005</v>
      </c>
      <c r="BI320" s="4">
        <v>16.811</v>
      </c>
      <c r="BJ320" s="4">
        <v>12.081</v>
      </c>
      <c r="BK320" s="4">
        <v>0.60499999999999998</v>
      </c>
      <c r="BL320" s="4">
        <v>12.686</v>
      </c>
      <c r="BM320" s="4">
        <v>0.35220000000000001</v>
      </c>
      <c r="BQ320" s="4">
        <v>674.81100000000004</v>
      </c>
      <c r="BR320" s="4">
        <v>0.25621300000000002</v>
      </c>
      <c r="BS320" s="4">
        <v>-5</v>
      </c>
      <c r="BT320" s="4">
        <v>0.36459999999999998</v>
      </c>
      <c r="BU320" s="4">
        <v>6.2611999999999997</v>
      </c>
      <c r="BV320" s="4">
        <v>7.3649279999999999</v>
      </c>
    </row>
    <row r="321" spans="1:74" x14ac:dyDescent="0.25">
      <c r="A321" s="2">
        <v>42068</v>
      </c>
      <c r="B321" s="3">
        <v>1.4092592592592592E-2</v>
      </c>
      <c r="C321" s="4">
        <v>12.06</v>
      </c>
      <c r="D321" s="4">
        <v>4.0000000000000001E-3</v>
      </c>
      <c r="E321" s="4">
        <v>40</v>
      </c>
      <c r="F321" s="4">
        <v>642.9</v>
      </c>
      <c r="G321" s="4">
        <v>34.299999999999997</v>
      </c>
      <c r="H321" s="4">
        <v>20</v>
      </c>
      <c r="J321" s="4">
        <v>3.7</v>
      </c>
      <c r="K321" s="4">
        <v>0.89680000000000004</v>
      </c>
      <c r="L321" s="4">
        <v>10.815799999999999</v>
      </c>
      <c r="M321" s="4">
        <v>3.5999999999999999E-3</v>
      </c>
      <c r="N321" s="4">
        <v>576.59199999999998</v>
      </c>
      <c r="O321" s="4">
        <v>30.781199999999998</v>
      </c>
      <c r="P321" s="4">
        <v>607.4</v>
      </c>
      <c r="Q321" s="4">
        <v>435.1157</v>
      </c>
      <c r="R321" s="4">
        <v>23.2285</v>
      </c>
      <c r="S321" s="4">
        <v>458.3</v>
      </c>
      <c r="T321" s="4">
        <v>20</v>
      </c>
      <c r="W321" s="4">
        <v>0</v>
      </c>
      <c r="X321" s="4">
        <v>3.3182999999999998</v>
      </c>
      <c r="Y321" s="4">
        <v>11.8</v>
      </c>
      <c r="Z321" s="4">
        <v>891</v>
      </c>
      <c r="AA321" s="4">
        <v>923</v>
      </c>
      <c r="AB321" s="4">
        <v>855</v>
      </c>
      <c r="AC321" s="4">
        <v>59</v>
      </c>
      <c r="AD321" s="4">
        <v>5.82</v>
      </c>
      <c r="AE321" s="4">
        <v>0.13</v>
      </c>
      <c r="AF321" s="4">
        <v>991</v>
      </c>
      <c r="AG321" s="4">
        <v>-13</v>
      </c>
      <c r="AH321" s="4">
        <v>16</v>
      </c>
      <c r="AI321" s="4">
        <v>31</v>
      </c>
      <c r="AJ321" s="4">
        <v>190</v>
      </c>
      <c r="AK321" s="4">
        <v>139</v>
      </c>
      <c r="AL321" s="4">
        <v>2.8</v>
      </c>
      <c r="AM321" s="4">
        <v>195</v>
      </c>
      <c r="AN321" s="4" t="s">
        <v>155</v>
      </c>
      <c r="AO321" s="4">
        <v>2</v>
      </c>
      <c r="AP321" s="5">
        <v>0.68068287037037034</v>
      </c>
      <c r="AQ321" s="4">
        <v>47.159424000000001</v>
      </c>
      <c r="AR321" s="4">
        <v>-88.490468000000007</v>
      </c>
      <c r="AS321" s="4">
        <v>319.10000000000002</v>
      </c>
      <c r="AT321" s="4">
        <v>32.9</v>
      </c>
      <c r="AU321" s="4">
        <v>12</v>
      </c>
      <c r="AV321" s="4">
        <v>10</v>
      </c>
      <c r="AW321" s="4" t="s">
        <v>220</v>
      </c>
      <c r="AX321" s="4">
        <v>0.8</v>
      </c>
      <c r="AY321" s="4">
        <v>1.4</v>
      </c>
      <c r="AZ321" s="4">
        <v>1.6</v>
      </c>
      <c r="BA321" s="4">
        <v>14.023</v>
      </c>
      <c r="BB321" s="4">
        <v>17.45</v>
      </c>
      <c r="BC321" s="4">
        <v>1.24</v>
      </c>
      <c r="BD321" s="4">
        <v>11.503</v>
      </c>
      <c r="BE321" s="4">
        <v>3033.0770000000002</v>
      </c>
      <c r="BF321" s="4">
        <v>0.64</v>
      </c>
      <c r="BG321" s="4">
        <v>16.933</v>
      </c>
      <c r="BH321" s="4">
        <v>0.90400000000000003</v>
      </c>
      <c r="BI321" s="4">
        <v>17.837</v>
      </c>
      <c r="BJ321" s="4">
        <v>12.778</v>
      </c>
      <c r="BK321" s="4">
        <v>0.68200000000000005</v>
      </c>
      <c r="BL321" s="4">
        <v>13.46</v>
      </c>
      <c r="BM321" s="4">
        <v>0.1855</v>
      </c>
      <c r="BQ321" s="4">
        <v>676.60699999999997</v>
      </c>
      <c r="BR321" s="4">
        <v>0.20639399999999999</v>
      </c>
      <c r="BS321" s="4">
        <v>-5</v>
      </c>
      <c r="BT321" s="4">
        <v>0.363398</v>
      </c>
      <c r="BU321" s="4">
        <v>5.0437630000000002</v>
      </c>
      <c r="BV321" s="4">
        <v>7.3406479999999998</v>
      </c>
    </row>
    <row r="322" spans="1:74" x14ac:dyDescent="0.25">
      <c r="A322" s="2">
        <v>42068</v>
      </c>
      <c r="B322" s="3">
        <v>1.4104166666666666E-2</v>
      </c>
      <c r="C322" s="4">
        <v>12.044</v>
      </c>
      <c r="D322" s="4">
        <v>4.0000000000000001E-3</v>
      </c>
      <c r="E322" s="4">
        <v>40</v>
      </c>
      <c r="F322" s="4">
        <v>632.29999999999995</v>
      </c>
      <c r="G322" s="4">
        <v>28.7</v>
      </c>
      <c r="H322" s="4">
        <v>50.1</v>
      </c>
      <c r="J322" s="4">
        <v>3.7</v>
      </c>
      <c r="K322" s="4">
        <v>0.89700000000000002</v>
      </c>
      <c r="L322" s="4">
        <v>10.8034</v>
      </c>
      <c r="M322" s="4">
        <v>3.5999999999999999E-3</v>
      </c>
      <c r="N322" s="4">
        <v>567.17139999999995</v>
      </c>
      <c r="O322" s="4">
        <v>25.778600000000001</v>
      </c>
      <c r="P322" s="4">
        <v>593</v>
      </c>
      <c r="Q322" s="4">
        <v>428.00659999999999</v>
      </c>
      <c r="R322" s="4">
        <v>19.453399999999998</v>
      </c>
      <c r="S322" s="4">
        <v>447.5</v>
      </c>
      <c r="T322" s="4">
        <v>50.1</v>
      </c>
      <c r="W322" s="4">
        <v>0</v>
      </c>
      <c r="X322" s="4">
        <v>3.3188</v>
      </c>
      <c r="Y322" s="4">
        <v>11.8</v>
      </c>
      <c r="Z322" s="4">
        <v>890</v>
      </c>
      <c r="AA322" s="4">
        <v>923</v>
      </c>
      <c r="AB322" s="4">
        <v>855</v>
      </c>
      <c r="AC322" s="4">
        <v>59</v>
      </c>
      <c r="AD322" s="4">
        <v>5.82</v>
      </c>
      <c r="AE322" s="4">
        <v>0.13</v>
      </c>
      <c r="AF322" s="4">
        <v>991</v>
      </c>
      <c r="AG322" s="4">
        <v>-13</v>
      </c>
      <c r="AH322" s="4">
        <v>16</v>
      </c>
      <c r="AI322" s="4">
        <v>30.8</v>
      </c>
      <c r="AJ322" s="4">
        <v>190</v>
      </c>
      <c r="AK322" s="4">
        <v>139</v>
      </c>
      <c r="AL322" s="4">
        <v>2.9</v>
      </c>
      <c r="AM322" s="4">
        <v>195</v>
      </c>
      <c r="AN322" s="4" t="s">
        <v>155</v>
      </c>
      <c r="AO322" s="4">
        <v>2</v>
      </c>
      <c r="AP322" s="5">
        <v>0.68070601851851853</v>
      </c>
      <c r="AQ322" s="4">
        <v>47.159374</v>
      </c>
      <c r="AR322" s="4">
        <v>-88.490088999999998</v>
      </c>
      <c r="AS322" s="4">
        <v>318.89999999999998</v>
      </c>
      <c r="AT322" s="4">
        <v>35.6</v>
      </c>
      <c r="AU322" s="4">
        <v>12</v>
      </c>
      <c r="AV322" s="4">
        <v>10</v>
      </c>
      <c r="AW322" s="4" t="s">
        <v>220</v>
      </c>
      <c r="AX322" s="4">
        <v>0.8</v>
      </c>
      <c r="AY322" s="4">
        <v>1.4</v>
      </c>
      <c r="AZ322" s="4">
        <v>1.6</v>
      </c>
      <c r="BA322" s="4">
        <v>14.023</v>
      </c>
      <c r="BB322" s="4">
        <v>17.46</v>
      </c>
      <c r="BC322" s="4">
        <v>1.25</v>
      </c>
      <c r="BD322" s="4">
        <v>11.488</v>
      </c>
      <c r="BE322" s="4">
        <v>3032.241</v>
      </c>
      <c r="BF322" s="4">
        <v>0.64100000000000001</v>
      </c>
      <c r="BG322" s="4">
        <v>16.670999999999999</v>
      </c>
      <c r="BH322" s="4">
        <v>0.75800000000000001</v>
      </c>
      <c r="BI322" s="4">
        <v>17.428000000000001</v>
      </c>
      <c r="BJ322" s="4">
        <v>12.58</v>
      </c>
      <c r="BK322" s="4">
        <v>0.57199999999999995</v>
      </c>
      <c r="BL322" s="4">
        <v>13.151999999999999</v>
      </c>
      <c r="BM322" s="4">
        <v>0.46500000000000002</v>
      </c>
      <c r="BQ322" s="4">
        <v>677.29600000000005</v>
      </c>
      <c r="BR322" s="4">
        <v>0.2102</v>
      </c>
      <c r="BS322" s="4">
        <v>-5</v>
      </c>
      <c r="BT322" s="4">
        <v>0.36520000000000002</v>
      </c>
      <c r="BU322" s="4">
        <v>5.1367630000000002</v>
      </c>
      <c r="BV322" s="4">
        <v>7.37704</v>
      </c>
    </row>
    <row r="323" spans="1:74" x14ac:dyDescent="0.25">
      <c r="A323" s="2">
        <v>42068</v>
      </c>
      <c r="B323" s="3">
        <v>1.4115740740740741E-2</v>
      </c>
      <c r="C323" s="4">
        <v>12.007999999999999</v>
      </c>
      <c r="D323" s="4">
        <v>4.0000000000000001E-3</v>
      </c>
      <c r="E323" s="4">
        <v>40</v>
      </c>
      <c r="F323" s="4">
        <v>626.1</v>
      </c>
      <c r="G323" s="4">
        <v>27.1</v>
      </c>
      <c r="H323" s="4">
        <v>34.299999999999997</v>
      </c>
      <c r="J323" s="4">
        <v>3.7</v>
      </c>
      <c r="K323" s="4">
        <v>0.8972</v>
      </c>
      <c r="L323" s="4">
        <v>10.773</v>
      </c>
      <c r="M323" s="4">
        <v>3.5999999999999999E-3</v>
      </c>
      <c r="N323" s="4">
        <v>561.75429999999994</v>
      </c>
      <c r="O323" s="4">
        <v>24.313700000000001</v>
      </c>
      <c r="P323" s="4">
        <v>586.1</v>
      </c>
      <c r="Q323" s="4">
        <v>423.9187</v>
      </c>
      <c r="R323" s="4">
        <v>18.347899999999999</v>
      </c>
      <c r="S323" s="4">
        <v>442.3</v>
      </c>
      <c r="T323" s="4">
        <v>34.260199999999998</v>
      </c>
      <c r="W323" s="4">
        <v>0</v>
      </c>
      <c r="X323" s="4">
        <v>3.3195999999999999</v>
      </c>
      <c r="Y323" s="4">
        <v>11.8</v>
      </c>
      <c r="Z323" s="4">
        <v>890</v>
      </c>
      <c r="AA323" s="4">
        <v>925</v>
      </c>
      <c r="AB323" s="4">
        <v>855</v>
      </c>
      <c r="AC323" s="4">
        <v>59</v>
      </c>
      <c r="AD323" s="4">
        <v>5.82</v>
      </c>
      <c r="AE323" s="4">
        <v>0.13</v>
      </c>
      <c r="AF323" s="4">
        <v>991</v>
      </c>
      <c r="AG323" s="4">
        <v>-13</v>
      </c>
      <c r="AH323" s="4">
        <v>16.1998</v>
      </c>
      <c r="AI323" s="4">
        <v>30.1998</v>
      </c>
      <c r="AJ323" s="4">
        <v>189.8</v>
      </c>
      <c r="AK323" s="4">
        <v>139</v>
      </c>
      <c r="AL323" s="4">
        <v>2.6</v>
      </c>
      <c r="AM323" s="4">
        <v>195</v>
      </c>
      <c r="AN323" s="4" t="s">
        <v>155</v>
      </c>
      <c r="AO323" s="4">
        <v>2</v>
      </c>
      <c r="AP323" s="5">
        <v>0.68071759259259268</v>
      </c>
      <c r="AQ323" s="4">
        <v>47.159274000000003</v>
      </c>
      <c r="AR323" s="4">
        <v>-88.489928000000006</v>
      </c>
      <c r="AS323" s="4">
        <v>318.8</v>
      </c>
      <c r="AT323" s="4">
        <v>35.700000000000003</v>
      </c>
      <c r="AU323" s="4">
        <v>12</v>
      </c>
      <c r="AV323" s="4">
        <v>12</v>
      </c>
      <c r="AW323" s="4" t="s">
        <v>220</v>
      </c>
      <c r="AX323" s="4">
        <v>0.8</v>
      </c>
      <c r="AY323" s="4">
        <v>1.1126</v>
      </c>
      <c r="AZ323" s="4">
        <v>1.5042</v>
      </c>
      <c r="BA323" s="4">
        <v>14.023</v>
      </c>
      <c r="BB323" s="4">
        <v>17.52</v>
      </c>
      <c r="BC323" s="4">
        <v>1.25</v>
      </c>
      <c r="BD323" s="4">
        <v>11.46</v>
      </c>
      <c r="BE323" s="4">
        <v>3032.7130000000002</v>
      </c>
      <c r="BF323" s="4">
        <v>0.64300000000000002</v>
      </c>
      <c r="BG323" s="4">
        <v>16.561</v>
      </c>
      <c r="BH323" s="4">
        <v>0.71699999999999997</v>
      </c>
      <c r="BI323" s="4">
        <v>17.277000000000001</v>
      </c>
      <c r="BJ323" s="4">
        <v>12.497</v>
      </c>
      <c r="BK323" s="4">
        <v>0.54100000000000004</v>
      </c>
      <c r="BL323" s="4">
        <v>13.038</v>
      </c>
      <c r="BM323" s="4">
        <v>0.31890000000000002</v>
      </c>
      <c r="BQ323" s="4">
        <v>679.47799999999995</v>
      </c>
      <c r="BR323" s="4">
        <v>0.205398</v>
      </c>
      <c r="BS323" s="4">
        <v>-5</v>
      </c>
      <c r="BT323" s="4">
        <v>0.36559999999999998</v>
      </c>
      <c r="BU323" s="4">
        <v>5.0194039999999998</v>
      </c>
      <c r="BV323" s="4">
        <v>7.3851279999999999</v>
      </c>
    </row>
    <row r="324" spans="1:74" x14ac:dyDescent="0.25">
      <c r="A324" s="2">
        <v>42068</v>
      </c>
      <c r="B324" s="3">
        <v>1.4127314814814815E-2</v>
      </c>
      <c r="C324" s="4">
        <v>11.991</v>
      </c>
      <c r="D324" s="4">
        <v>4.0000000000000001E-3</v>
      </c>
      <c r="E324" s="4">
        <v>40</v>
      </c>
      <c r="F324" s="4">
        <v>626</v>
      </c>
      <c r="G324" s="4">
        <v>24.8</v>
      </c>
      <c r="H324" s="4">
        <v>58.5</v>
      </c>
      <c r="J324" s="4">
        <v>3.7</v>
      </c>
      <c r="K324" s="4">
        <v>0.8972</v>
      </c>
      <c r="L324" s="4">
        <v>10.7584</v>
      </c>
      <c r="M324" s="4">
        <v>3.5999999999999999E-3</v>
      </c>
      <c r="N324" s="4">
        <v>561.65710000000001</v>
      </c>
      <c r="O324" s="4">
        <v>22.271000000000001</v>
      </c>
      <c r="P324" s="4">
        <v>583.9</v>
      </c>
      <c r="Q324" s="4">
        <v>423.84539999999998</v>
      </c>
      <c r="R324" s="4">
        <v>16.8065</v>
      </c>
      <c r="S324" s="4">
        <v>440.7</v>
      </c>
      <c r="T324" s="4">
        <v>58.533000000000001</v>
      </c>
      <c r="W324" s="4">
        <v>0</v>
      </c>
      <c r="X324" s="4">
        <v>3.3197999999999999</v>
      </c>
      <c r="Y324" s="4">
        <v>11.8</v>
      </c>
      <c r="Z324" s="4">
        <v>891</v>
      </c>
      <c r="AA324" s="4">
        <v>927</v>
      </c>
      <c r="AB324" s="4">
        <v>858</v>
      </c>
      <c r="AC324" s="4">
        <v>59</v>
      </c>
      <c r="AD324" s="4">
        <v>5.82</v>
      </c>
      <c r="AE324" s="4">
        <v>0.13</v>
      </c>
      <c r="AF324" s="4">
        <v>991</v>
      </c>
      <c r="AG324" s="4">
        <v>-13</v>
      </c>
      <c r="AH324" s="4">
        <v>17</v>
      </c>
      <c r="AI324" s="4">
        <v>31</v>
      </c>
      <c r="AJ324" s="4">
        <v>189.2</v>
      </c>
      <c r="AK324" s="4">
        <v>139.19999999999999</v>
      </c>
      <c r="AL324" s="4">
        <v>2.4</v>
      </c>
      <c r="AM324" s="4">
        <v>195</v>
      </c>
      <c r="AN324" s="4" t="s">
        <v>155</v>
      </c>
      <c r="AO324" s="4">
        <v>2</v>
      </c>
      <c r="AP324" s="5">
        <v>0.68072916666666661</v>
      </c>
      <c r="AQ324" s="4">
        <v>47.159171999999998</v>
      </c>
      <c r="AR324" s="4">
        <v>-88.489755000000002</v>
      </c>
      <c r="AS324" s="4">
        <v>318.7</v>
      </c>
      <c r="AT324" s="4">
        <v>36.6</v>
      </c>
      <c r="AU324" s="4">
        <v>12</v>
      </c>
      <c r="AV324" s="4">
        <v>12</v>
      </c>
      <c r="AW324" s="4" t="s">
        <v>225</v>
      </c>
      <c r="AX324" s="4">
        <v>0.8</v>
      </c>
      <c r="AY324" s="4">
        <v>1.1958</v>
      </c>
      <c r="AZ324" s="4">
        <v>1.5</v>
      </c>
      <c r="BA324" s="4">
        <v>14.023</v>
      </c>
      <c r="BB324" s="4">
        <v>17.54</v>
      </c>
      <c r="BC324" s="4">
        <v>1.25</v>
      </c>
      <c r="BD324" s="4">
        <v>11.454000000000001</v>
      </c>
      <c r="BE324" s="4">
        <v>3032.0390000000002</v>
      </c>
      <c r="BF324" s="4">
        <v>0.64400000000000002</v>
      </c>
      <c r="BG324" s="4">
        <v>16.577000000000002</v>
      </c>
      <c r="BH324" s="4">
        <v>0.65700000000000003</v>
      </c>
      <c r="BI324" s="4">
        <v>17.234000000000002</v>
      </c>
      <c r="BJ324" s="4">
        <v>12.509</v>
      </c>
      <c r="BK324" s="4">
        <v>0.496</v>
      </c>
      <c r="BL324" s="4">
        <v>13.005000000000001</v>
      </c>
      <c r="BM324" s="4">
        <v>0.54549999999999998</v>
      </c>
      <c r="BQ324" s="4">
        <v>680.28599999999994</v>
      </c>
      <c r="BR324" s="4">
        <v>0.239477</v>
      </c>
      <c r="BS324" s="4">
        <v>-5</v>
      </c>
      <c r="BT324" s="4">
        <v>0.364597</v>
      </c>
      <c r="BU324" s="4">
        <v>5.8522189999999998</v>
      </c>
      <c r="BV324" s="4">
        <v>7.364859</v>
      </c>
    </row>
    <row r="325" spans="1:74" x14ac:dyDescent="0.25">
      <c r="A325" s="2">
        <v>42068</v>
      </c>
      <c r="B325" s="3">
        <v>1.4138888888888888E-2</v>
      </c>
      <c r="C325" s="4">
        <v>11.678000000000001</v>
      </c>
      <c r="D325" s="4">
        <v>4.3E-3</v>
      </c>
      <c r="E325" s="4">
        <v>42.894736999999999</v>
      </c>
      <c r="F325" s="4">
        <v>657.3</v>
      </c>
      <c r="G325" s="4">
        <v>18.600000000000001</v>
      </c>
      <c r="H325" s="4">
        <v>84.2</v>
      </c>
      <c r="J325" s="4">
        <v>3.7</v>
      </c>
      <c r="K325" s="4">
        <v>0.89970000000000006</v>
      </c>
      <c r="L325" s="4">
        <v>10.507300000000001</v>
      </c>
      <c r="M325" s="4">
        <v>3.8999999999999998E-3</v>
      </c>
      <c r="N325" s="4">
        <v>591.34810000000004</v>
      </c>
      <c r="O325" s="4">
        <v>16.772500000000001</v>
      </c>
      <c r="P325" s="4">
        <v>608.1</v>
      </c>
      <c r="Q325" s="4">
        <v>446.25119999999998</v>
      </c>
      <c r="R325" s="4">
        <v>12.6571</v>
      </c>
      <c r="S325" s="4">
        <v>458.9</v>
      </c>
      <c r="T325" s="4">
        <v>84.208100000000002</v>
      </c>
      <c r="W325" s="4">
        <v>0</v>
      </c>
      <c r="X325" s="4">
        <v>3.3289</v>
      </c>
      <c r="Y325" s="4">
        <v>11.9</v>
      </c>
      <c r="Z325" s="4">
        <v>891</v>
      </c>
      <c r="AA325" s="4">
        <v>925</v>
      </c>
      <c r="AB325" s="4">
        <v>860</v>
      </c>
      <c r="AC325" s="4">
        <v>59</v>
      </c>
      <c r="AD325" s="4">
        <v>5.82</v>
      </c>
      <c r="AE325" s="4">
        <v>0.13</v>
      </c>
      <c r="AF325" s="4">
        <v>991</v>
      </c>
      <c r="AG325" s="4">
        <v>-13</v>
      </c>
      <c r="AH325" s="4">
        <v>16.799799</v>
      </c>
      <c r="AI325" s="4">
        <v>31</v>
      </c>
      <c r="AJ325" s="4">
        <v>190</v>
      </c>
      <c r="AK325" s="4">
        <v>140</v>
      </c>
      <c r="AL325" s="4">
        <v>2.4</v>
      </c>
      <c r="AM325" s="4">
        <v>195</v>
      </c>
      <c r="AN325" s="4" t="s">
        <v>155</v>
      </c>
      <c r="AO325" s="4">
        <v>2</v>
      </c>
      <c r="AP325" s="5">
        <v>0.68074074074074076</v>
      </c>
      <c r="AQ325" s="4">
        <v>47.159077000000003</v>
      </c>
      <c r="AR325" s="4">
        <v>-88.489575000000002</v>
      </c>
      <c r="AS325" s="4">
        <v>318.5</v>
      </c>
      <c r="AT325" s="4">
        <v>37.200000000000003</v>
      </c>
      <c r="AU325" s="4">
        <v>12</v>
      </c>
      <c r="AV325" s="4">
        <v>12</v>
      </c>
      <c r="AW325" s="4" t="s">
        <v>225</v>
      </c>
      <c r="AX325" s="4">
        <v>0.89580000000000004</v>
      </c>
      <c r="AY325" s="4">
        <v>1.2</v>
      </c>
      <c r="AZ325" s="4">
        <v>1.5958000000000001</v>
      </c>
      <c r="BA325" s="4">
        <v>14.023</v>
      </c>
      <c r="BB325" s="4">
        <v>17.97</v>
      </c>
      <c r="BC325" s="4">
        <v>1.28</v>
      </c>
      <c r="BD325" s="4">
        <v>11.146000000000001</v>
      </c>
      <c r="BE325" s="4">
        <v>3031.424</v>
      </c>
      <c r="BF325" s="4">
        <v>0.70899999999999996</v>
      </c>
      <c r="BG325" s="4">
        <v>17.866</v>
      </c>
      <c r="BH325" s="4">
        <v>0.50700000000000001</v>
      </c>
      <c r="BI325" s="4">
        <v>18.373000000000001</v>
      </c>
      <c r="BJ325" s="4">
        <v>13.483000000000001</v>
      </c>
      <c r="BK325" s="4">
        <v>0.38200000000000001</v>
      </c>
      <c r="BL325" s="4">
        <v>13.865</v>
      </c>
      <c r="BM325" s="4">
        <v>0.8034</v>
      </c>
      <c r="BQ325" s="4">
        <v>698.33100000000002</v>
      </c>
      <c r="BR325" s="4">
        <v>0.325988</v>
      </c>
      <c r="BS325" s="4">
        <v>-5</v>
      </c>
      <c r="BT325" s="4">
        <v>0.36699999999999999</v>
      </c>
      <c r="BU325" s="4">
        <v>7.9663300000000001</v>
      </c>
      <c r="BV325" s="4">
        <v>7.4134000000000002</v>
      </c>
    </row>
    <row r="326" spans="1:74" x14ac:dyDescent="0.25">
      <c r="A326" s="2">
        <v>42068</v>
      </c>
      <c r="B326" s="3">
        <v>1.4150462962962962E-2</v>
      </c>
      <c r="C326" s="4">
        <v>11.61</v>
      </c>
      <c r="D326" s="4">
        <v>5.8999999999999999E-3</v>
      </c>
      <c r="E326" s="4">
        <v>59.342104999999997</v>
      </c>
      <c r="F326" s="4">
        <v>689.1</v>
      </c>
      <c r="G326" s="4">
        <v>18.2</v>
      </c>
      <c r="H326" s="4">
        <v>70.099999999999994</v>
      </c>
      <c r="J326" s="4">
        <v>3.7</v>
      </c>
      <c r="K326" s="4">
        <v>0.90029999999999999</v>
      </c>
      <c r="L326" s="4">
        <v>10.4526</v>
      </c>
      <c r="M326" s="4">
        <v>5.3E-3</v>
      </c>
      <c r="N326" s="4">
        <v>620.36350000000004</v>
      </c>
      <c r="O326" s="4">
        <v>16.3856</v>
      </c>
      <c r="P326" s="4">
        <v>636.70000000000005</v>
      </c>
      <c r="Q326" s="4">
        <v>468.14710000000002</v>
      </c>
      <c r="R326" s="4">
        <v>12.3651</v>
      </c>
      <c r="S326" s="4">
        <v>480.5</v>
      </c>
      <c r="T326" s="4">
        <v>70.099999999999994</v>
      </c>
      <c r="W326" s="4">
        <v>0</v>
      </c>
      <c r="X326" s="4">
        <v>3.3311000000000002</v>
      </c>
      <c r="Y326" s="4">
        <v>11.8</v>
      </c>
      <c r="Z326" s="4">
        <v>894</v>
      </c>
      <c r="AA326" s="4">
        <v>928</v>
      </c>
      <c r="AB326" s="4">
        <v>862</v>
      </c>
      <c r="AC326" s="4">
        <v>59</v>
      </c>
      <c r="AD326" s="4">
        <v>5.82</v>
      </c>
      <c r="AE326" s="4">
        <v>0.13</v>
      </c>
      <c r="AF326" s="4">
        <v>991</v>
      </c>
      <c r="AG326" s="4">
        <v>-13</v>
      </c>
      <c r="AH326" s="4">
        <v>16.204795000000001</v>
      </c>
      <c r="AI326" s="4">
        <v>31</v>
      </c>
      <c r="AJ326" s="4">
        <v>190</v>
      </c>
      <c r="AK326" s="4">
        <v>140</v>
      </c>
      <c r="AL326" s="4">
        <v>2.6</v>
      </c>
      <c r="AM326" s="4">
        <v>195</v>
      </c>
      <c r="AN326" s="4" t="s">
        <v>155</v>
      </c>
      <c r="AO326" s="4">
        <v>2</v>
      </c>
      <c r="AP326" s="5">
        <v>0.6807523148148148</v>
      </c>
      <c r="AQ326" s="4">
        <v>47.159005999999998</v>
      </c>
      <c r="AR326" s="4">
        <v>-88.489361000000002</v>
      </c>
      <c r="AS326" s="4">
        <v>318.3</v>
      </c>
      <c r="AT326" s="4">
        <v>37.9</v>
      </c>
      <c r="AU326" s="4">
        <v>12</v>
      </c>
      <c r="AV326" s="4">
        <v>11</v>
      </c>
      <c r="AW326" s="4" t="s">
        <v>233</v>
      </c>
      <c r="AX326" s="4">
        <v>0.99580000000000002</v>
      </c>
      <c r="AY326" s="4">
        <v>1.0084</v>
      </c>
      <c r="AZ326" s="4">
        <v>1.6958</v>
      </c>
      <c r="BA326" s="4">
        <v>14.023</v>
      </c>
      <c r="BB326" s="4">
        <v>18.07</v>
      </c>
      <c r="BC326" s="4">
        <v>1.29</v>
      </c>
      <c r="BD326" s="4">
        <v>11.073</v>
      </c>
      <c r="BE326" s="4">
        <v>3031.4450000000002</v>
      </c>
      <c r="BF326" s="4">
        <v>0.98599999999999999</v>
      </c>
      <c r="BG326" s="4">
        <v>18.841000000000001</v>
      </c>
      <c r="BH326" s="4">
        <v>0.498</v>
      </c>
      <c r="BI326" s="4">
        <v>19.338999999999999</v>
      </c>
      <c r="BJ326" s="4">
        <v>14.218</v>
      </c>
      <c r="BK326" s="4">
        <v>0.376</v>
      </c>
      <c r="BL326" s="4">
        <v>14.593999999999999</v>
      </c>
      <c r="BM326" s="4">
        <v>0.67230000000000001</v>
      </c>
      <c r="BQ326" s="4">
        <v>702.45399999999995</v>
      </c>
      <c r="BR326" s="4">
        <v>0.28496300000000002</v>
      </c>
      <c r="BS326" s="4">
        <v>-5</v>
      </c>
      <c r="BT326" s="4">
        <v>0.36699999999999999</v>
      </c>
      <c r="BU326" s="4">
        <v>6.9637840000000004</v>
      </c>
      <c r="BV326" s="4">
        <v>7.4134000000000002</v>
      </c>
    </row>
    <row r="327" spans="1:74" x14ac:dyDescent="0.25">
      <c r="A327" s="2">
        <v>42068</v>
      </c>
      <c r="B327" s="3">
        <v>1.4162037037037037E-2</v>
      </c>
      <c r="C327" s="4">
        <v>11.814</v>
      </c>
      <c r="D327" s="4">
        <v>8.3999999999999995E-3</v>
      </c>
      <c r="E327" s="4">
        <v>83.645319999999998</v>
      </c>
      <c r="F327" s="4">
        <v>689.3</v>
      </c>
      <c r="G327" s="4">
        <v>18.100000000000001</v>
      </c>
      <c r="H327" s="4">
        <v>90.9</v>
      </c>
      <c r="J327" s="4">
        <v>3.7</v>
      </c>
      <c r="K327" s="4">
        <v>0.89859999999999995</v>
      </c>
      <c r="L327" s="4">
        <v>10.616300000000001</v>
      </c>
      <c r="M327" s="4">
        <v>7.4999999999999997E-3</v>
      </c>
      <c r="N327" s="4">
        <v>619.43489999999997</v>
      </c>
      <c r="O327" s="4">
        <v>16.2654</v>
      </c>
      <c r="P327" s="4">
        <v>635.70000000000005</v>
      </c>
      <c r="Q327" s="4">
        <v>467.44639999999998</v>
      </c>
      <c r="R327" s="4">
        <v>12.2745</v>
      </c>
      <c r="S327" s="4">
        <v>479.7</v>
      </c>
      <c r="T327" s="4">
        <v>90.911500000000004</v>
      </c>
      <c r="W327" s="4">
        <v>0</v>
      </c>
      <c r="X327" s="4">
        <v>3.3250000000000002</v>
      </c>
      <c r="Y327" s="4">
        <v>11.8</v>
      </c>
      <c r="Z327" s="4">
        <v>896</v>
      </c>
      <c r="AA327" s="4">
        <v>932</v>
      </c>
      <c r="AB327" s="4">
        <v>864</v>
      </c>
      <c r="AC327" s="4">
        <v>59</v>
      </c>
      <c r="AD327" s="4">
        <v>5.82</v>
      </c>
      <c r="AE327" s="4">
        <v>0.13</v>
      </c>
      <c r="AF327" s="4">
        <v>991</v>
      </c>
      <c r="AG327" s="4">
        <v>-13</v>
      </c>
      <c r="AH327" s="4">
        <v>17</v>
      </c>
      <c r="AI327" s="4">
        <v>31</v>
      </c>
      <c r="AJ327" s="4">
        <v>190</v>
      </c>
      <c r="AK327" s="4">
        <v>140</v>
      </c>
      <c r="AL327" s="4">
        <v>2.6</v>
      </c>
      <c r="AM327" s="4">
        <v>195</v>
      </c>
      <c r="AN327" s="4" t="s">
        <v>155</v>
      </c>
      <c r="AO327" s="4">
        <v>2</v>
      </c>
      <c r="AP327" s="5">
        <v>0.68076388888888895</v>
      </c>
      <c r="AQ327" s="4">
        <v>47.158954000000001</v>
      </c>
      <c r="AR327" s="4">
        <v>-88.489131999999998</v>
      </c>
      <c r="AS327" s="4">
        <v>318.2</v>
      </c>
      <c r="AT327" s="4">
        <v>38.299999999999997</v>
      </c>
      <c r="AU327" s="4">
        <v>12</v>
      </c>
      <c r="AV327" s="4">
        <v>11</v>
      </c>
      <c r="AW327" s="4" t="s">
        <v>233</v>
      </c>
      <c r="AX327" s="4">
        <v>1.0958000000000001</v>
      </c>
      <c r="AY327" s="4">
        <v>1</v>
      </c>
      <c r="AZ327" s="4">
        <v>1.7</v>
      </c>
      <c r="BA327" s="4">
        <v>14.023</v>
      </c>
      <c r="BB327" s="4">
        <v>17.77</v>
      </c>
      <c r="BC327" s="4">
        <v>1.27</v>
      </c>
      <c r="BD327" s="4">
        <v>11.279</v>
      </c>
      <c r="BE327" s="4">
        <v>3030.1030000000001</v>
      </c>
      <c r="BF327" s="4">
        <v>1.365</v>
      </c>
      <c r="BG327" s="4">
        <v>18.515000000000001</v>
      </c>
      <c r="BH327" s="4">
        <v>0.48599999999999999</v>
      </c>
      <c r="BI327" s="4">
        <v>19.001000000000001</v>
      </c>
      <c r="BJ327" s="4">
        <v>13.972</v>
      </c>
      <c r="BK327" s="4">
        <v>0.36699999999999999</v>
      </c>
      <c r="BL327" s="4">
        <v>14.339</v>
      </c>
      <c r="BM327" s="4">
        <v>0.85809999999999997</v>
      </c>
      <c r="BQ327" s="4">
        <v>690.03599999999994</v>
      </c>
      <c r="BR327" s="4">
        <v>0.32340099999999999</v>
      </c>
      <c r="BS327" s="4">
        <v>-5</v>
      </c>
      <c r="BT327" s="4">
        <v>0.36720399999999997</v>
      </c>
      <c r="BU327" s="4">
        <v>7.9031169999999999</v>
      </c>
      <c r="BV327" s="4">
        <v>7.4175129999999996</v>
      </c>
    </row>
    <row r="328" spans="1:74" x14ac:dyDescent="0.25">
      <c r="A328" s="2">
        <v>42068</v>
      </c>
      <c r="B328" s="3">
        <v>1.4173611111111111E-2</v>
      </c>
      <c r="C328" s="4">
        <v>12.105</v>
      </c>
      <c r="D328" s="4">
        <v>8.3999999999999995E-3</v>
      </c>
      <c r="E328" s="4">
        <v>83.816666999999995</v>
      </c>
      <c r="F328" s="4">
        <v>688.5</v>
      </c>
      <c r="G328" s="4">
        <v>13.8</v>
      </c>
      <c r="H328" s="4">
        <v>94.3</v>
      </c>
      <c r="J328" s="4">
        <v>3.79</v>
      </c>
      <c r="K328" s="4">
        <v>0.89639999999999997</v>
      </c>
      <c r="L328" s="4">
        <v>10.8499</v>
      </c>
      <c r="M328" s="4">
        <v>7.4999999999999997E-3</v>
      </c>
      <c r="N328" s="4">
        <v>617.15809999999999</v>
      </c>
      <c r="O328" s="4">
        <v>12.373900000000001</v>
      </c>
      <c r="P328" s="4">
        <v>629.5</v>
      </c>
      <c r="Q328" s="4">
        <v>465.73020000000002</v>
      </c>
      <c r="R328" s="4">
        <v>9.3377999999999997</v>
      </c>
      <c r="S328" s="4">
        <v>475.1</v>
      </c>
      <c r="T328" s="4">
        <v>94.306799999999996</v>
      </c>
      <c r="W328" s="4">
        <v>0</v>
      </c>
      <c r="X328" s="4">
        <v>3.4011</v>
      </c>
      <c r="Y328" s="4">
        <v>11.9</v>
      </c>
      <c r="Z328" s="4">
        <v>896</v>
      </c>
      <c r="AA328" s="4">
        <v>933</v>
      </c>
      <c r="AB328" s="4">
        <v>866</v>
      </c>
      <c r="AC328" s="4">
        <v>59</v>
      </c>
      <c r="AD328" s="4">
        <v>5.82</v>
      </c>
      <c r="AE328" s="4">
        <v>0.13</v>
      </c>
      <c r="AF328" s="4">
        <v>991</v>
      </c>
      <c r="AG328" s="4">
        <v>-13</v>
      </c>
      <c r="AH328" s="4">
        <v>17</v>
      </c>
      <c r="AI328" s="4">
        <v>31</v>
      </c>
      <c r="AJ328" s="4">
        <v>190</v>
      </c>
      <c r="AK328" s="4">
        <v>140</v>
      </c>
      <c r="AL328" s="4">
        <v>2.8</v>
      </c>
      <c r="AM328" s="4">
        <v>195</v>
      </c>
      <c r="AN328" s="4" t="s">
        <v>155</v>
      </c>
      <c r="AO328" s="4">
        <v>2</v>
      </c>
      <c r="AP328" s="5">
        <v>0.68077546296296287</v>
      </c>
      <c r="AQ328" s="4">
        <v>47.158917000000002</v>
      </c>
      <c r="AR328" s="4">
        <v>-88.488898000000006</v>
      </c>
      <c r="AS328" s="4">
        <v>318.10000000000002</v>
      </c>
      <c r="AT328" s="4">
        <v>38.799999999999997</v>
      </c>
      <c r="AU328" s="4">
        <v>12</v>
      </c>
      <c r="AV328" s="4">
        <v>11</v>
      </c>
      <c r="AW328" s="4" t="s">
        <v>233</v>
      </c>
      <c r="AX328" s="4">
        <v>1.1000000000000001</v>
      </c>
      <c r="AY328" s="4">
        <v>1.0958000000000001</v>
      </c>
      <c r="AZ328" s="4">
        <v>1.7</v>
      </c>
      <c r="BA328" s="4">
        <v>14.023</v>
      </c>
      <c r="BB328" s="4">
        <v>17.37</v>
      </c>
      <c r="BC328" s="4">
        <v>1.24</v>
      </c>
      <c r="BD328" s="4">
        <v>11.563000000000001</v>
      </c>
      <c r="BE328" s="4">
        <v>3029.8649999999998</v>
      </c>
      <c r="BF328" s="4">
        <v>1.335</v>
      </c>
      <c r="BG328" s="4">
        <v>18.047999999999998</v>
      </c>
      <c r="BH328" s="4">
        <v>0.36199999999999999</v>
      </c>
      <c r="BI328" s="4">
        <v>18.41</v>
      </c>
      <c r="BJ328" s="4">
        <v>13.62</v>
      </c>
      <c r="BK328" s="4">
        <v>0.27300000000000002</v>
      </c>
      <c r="BL328" s="4">
        <v>13.893000000000001</v>
      </c>
      <c r="BM328" s="4">
        <v>0.87090000000000001</v>
      </c>
      <c r="BQ328" s="4">
        <v>690.58900000000006</v>
      </c>
      <c r="BR328" s="4">
        <v>0.37001800000000001</v>
      </c>
      <c r="BS328" s="4">
        <v>-5</v>
      </c>
      <c r="BT328" s="4">
        <v>0.36739500000000003</v>
      </c>
      <c r="BU328" s="4">
        <v>9.0423139999999993</v>
      </c>
      <c r="BV328" s="4">
        <v>7.4213709999999997</v>
      </c>
    </row>
    <row r="329" spans="1:74" x14ac:dyDescent="0.25">
      <c r="A329" s="2">
        <v>42068</v>
      </c>
      <c r="B329" s="3">
        <v>1.4185185185185184E-2</v>
      </c>
      <c r="C329" s="4">
        <v>12.253</v>
      </c>
      <c r="D329" s="4">
        <v>8.0000000000000002E-3</v>
      </c>
      <c r="E329" s="4">
        <v>80</v>
      </c>
      <c r="F329" s="4">
        <v>680.4</v>
      </c>
      <c r="G329" s="4">
        <v>12.6</v>
      </c>
      <c r="H329" s="4">
        <v>80.099999999999994</v>
      </c>
      <c r="J329" s="4">
        <v>3.9</v>
      </c>
      <c r="K329" s="4">
        <v>0.8952</v>
      </c>
      <c r="L329" s="4">
        <v>10.9688</v>
      </c>
      <c r="M329" s="4">
        <v>7.1999999999999998E-3</v>
      </c>
      <c r="N329" s="4">
        <v>609.09860000000003</v>
      </c>
      <c r="O329" s="4">
        <v>11.279</v>
      </c>
      <c r="P329" s="4">
        <v>620.4</v>
      </c>
      <c r="Q329" s="4">
        <v>459.65589999999997</v>
      </c>
      <c r="R329" s="4">
        <v>8.5116999999999994</v>
      </c>
      <c r="S329" s="4">
        <v>468.2</v>
      </c>
      <c r="T329" s="4">
        <v>80.107699999999994</v>
      </c>
      <c r="W329" s="4">
        <v>0</v>
      </c>
      <c r="X329" s="4">
        <v>3.4910999999999999</v>
      </c>
      <c r="Y329" s="4">
        <v>11.8</v>
      </c>
      <c r="Z329" s="4">
        <v>898</v>
      </c>
      <c r="AA329" s="4">
        <v>933</v>
      </c>
      <c r="AB329" s="4">
        <v>865</v>
      </c>
      <c r="AC329" s="4">
        <v>59</v>
      </c>
      <c r="AD329" s="4">
        <v>5.83</v>
      </c>
      <c r="AE329" s="4">
        <v>0.13</v>
      </c>
      <c r="AF329" s="4">
        <v>990</v>
      </c>
      <c r="AG329" s="4">
        <v>-13</v>
      </c>
      <c r="AH329" s="4">
        <v>17</v>
      </c>
      <c r="AI329" s="4">
        <v>31</v>
      </c>
      <c r="AJ329" s="4">
        <v>190</v>
      </c>
      <c r="AK329" s="4">
        <v>140</v>
      </c>
      <c r="AL329" s="4">
        <v>2.7</v>
      </c>
      <c r="AM329" s="4">
        <v>195</v>
      </c>
      <c r="AN329" s="4" t="s">
        <v>155</v>
      </c>
      <c r="AO329" s="4">
        <v>2</v>
      </c>
      <c r="AP329" s="5">
        <v>0.68078703703703702</v>
      </c>
      <c r="AQ329" s="4">
        <v>47.158903000000002</v>
      </c>
      <c r="AR329" s="4">
        <v>-88.488641000000001</v>
      </c>
      <c r="AS329" s="4">
        <v>318</v>
      </c>
      <c r="AT329" s="4">
        <v>40.299999999999997</v>
      </c>
      <c r="AU329" s="4">
        <v>12</v>
      </c>
      <c r="AV329" s="4">
        <v>11</v>
      </c>
      <c r="AW329" s="4" t="s">
        <v>233</v>
      </c>
      <c r="AX329" s="4">
        <v>1.1958</v>
      </c>
      <c r="AY329" s="4">
        <v>1.0042</v>
      </c>
      <c r="AZ329" s="4">
        <v>1.7958000000000001</v>
      </c>
      <c r="BA329" s="4">
        <v>14.023</v>
      </c>
      <c r="BB329" s="4">
        <v>17.170000000000002</v>
      </c>
      <c r="BC329" s="4">
        <v>1.22</v>
      </c>
      <c r="BD329" s="4">
        <v>11.712</v>
      </c>
      <c r="BE329" s="4">
        <v>3030.2860000000001</v>
      </c>
      <c r="BF329" s="4">
        <v>1.2589999999999999</v>
      </c>
      <c r="BG329" s="4">
        <v>17.622</v>
      </c>
      <c r="BH329" s="4">
        <v>0.32600000000000001</v>
      </c>
      <c r="BI329" s="4">
        <v>17.948</v>
      </c>
      <c r="BJ329" s="4">
        <v>13.298</v>
      </c>
      <c r="BK329" s="4">
        <v>0.246</v>
      </c>
      <c r="BL329" s="4">
        <v>13.545</v>
      </c>
      <c r="BM329" s="4">
        <v>0.73180000000000001</v>
      </c>
      <c r="BQ329" s="4">
        <v>701.274</v>
      </c>
      <c r="BR329" s="4">
        <v>0.38201600000000002</v>
      </c>
      <c r="BS329" s="4">
        <v>-5</v>
      </c>
      <c r="BT329" s="4">
        <v>0.365402</v>
      </c>
      <c r="BU329" s="4">
        <v>9.3355160000000001</v>
      </c>
      <c r="BV329" s="4">
        <v>7.3811119999999999</v>
      </c>
    </row>
    <row r="330" spans="1:74" x14ac:dyDescent="0.25">
      <c r="A330" s="2">
        <v>42068</v>
      </c>
      <c r="B330" s="3">
        <v>1.4196759259259261E-2</v>
      </c>
      <c r="C330" s="4">
        <v>12.327</v>
      </c>
      <c r="D330" s="4">
        <v>8.0000000000000002E-3</v>
      </c>
      <c r="E330" s="4">
        <v>80</v>
      </c>
      <c r="F330" s="4">
        <v>673.8</v>
      </c>
      <c r="G330" s="4">
        <v>12.6</v>
      </c>
      <c r="H330" s="4">
        <v>104.4</v>
      </c>
      <c r="J330" s="4">
        <v>3.9</v>
      </c>
      <c r="K330" s="4">
        <v>0.89459999999999995</v>
      </c>
      <c r="L330" s="4">
        <v>11.0282</v>
      </c>
      <c r="M330" s="4">
        <v>7.1999999999999998E-3</v>
      </c>
      <c r="N330" s="4">
        <v>602.80439999999999</v>
      </c>
      <c r="O330" s="4">
        <v>11.272399999999999</v>
      </c>
      <c r="P330" s="4">
        <v>614.1</v>
      </c>
      <c r="Q330" s="4">
        <v>454.90589999999997</v>
      </c>
      <c r="R330" s="4">
        <v>8.5067000000000004</v>
      </c>
      <c r="S330" s="4">
        <v>463.4</v>
      </c>
      <c r="T330" s="4">
        <v>104.3732</v>
      </c>
      <c r="W330" s="4">
        <v>0</v>
      </c>
      <c r="X330" s="4">
        <v>3.4891000000000001</v>
      </c>
      <c r="Y330" s="4">
        <v>11.9</v>
      </c>
      <c r="Z330" s="4">
        <v>898</v>
      </c>
      <c r="AA330" s="4">
        <v>934</v>
      </c>
      <c r="AB330" s="4">
        <v>865</v>
      </c>
      <c r="AC330" s="4">
        <v>59</v>
      </c>
      <c r="AD330" s="4">
        <v>5.83</v>
      </c>
      <c r="AE330" s="4">
        <v>0.13</v>
      </c>
      <c r="AF330" s="4">
        <v>990</v>
      </c>
      <c r="AG330" s="4">
        <v>-13</v>
      </c>
      <c r="AH330" s="4">
        <v>17</v>
      </c>
      <c r="AI330" s="4">
        <v>31</v>
      </c>
      <c r="AJ330" s="4">
        <v>190.2</v>
      </c>
      <c r="AK330" s="4">
        <v>140.19999999999999</v>
      </c>
      <c r="AL330" s="4">
        <v>3</v>
      </c>
      <c r="AM330" s="4">
        <v>195</v>
      </c>
      <c r="AN330" s="4" t="s">
        <v>155</v>
      </c>
      <c r="AO330" s="4">
        <v>2</v>
      </c>
      <c r="AP330" s="5">
        <v>0.68079861111111117</v>
      </c>
      <c r="AQ330" s="4">
        <v>47.158906999999999</v>
      </c>
      <c r="AR330" s="4">
        <v>-88.488369000000006</v>
      </c>
      <c r="AS330" s="4">
        <v>317.10000000000002</v>
      </c>
      <c r="AT330" s="4">
        <v>42.1</v>
      </c>
      <c r="AU330" s="4">
        <v>12</v>
      </c>
      <c r="AV330" s="4">
        <v>11</v>
      </c>
      <c r="AW330" s="4" t="s">
        <v>233</v>
      </c>
      <c r="AX330" s="4">
        <v>1.2</v>
      </c>
      <c r="AY330" s="4">
        <v>1.0958000000000001</v>
      </c>
      <c r="AZ330" s="4">
        <v>1.8</v>
      </c>
      <c r="BA330" s="4">
        <v>14.023</v>
      </c>
      <c r="BB330" s="4">
        <v>17.07</v>
      </c>
      <c r="BC330" s="4">
        <v>1.22</v>
      </c>
      <c r="BD330" s="4">
        <v>11.778</v>
      </c>
      <c r="BE330" s="4">
        <v>3029.5819999999999</v>
      </c>
      <c r="BF330" s="4">
        <v>1.2509999999999999</v>
      </c>
      <c r="BG330" s="4">
        <v>17.341999999999999</v>
      </c>
      <c r="BH330" s="4">
        <v>0.32400000000000001</v>
      </c>
      <c r="BI330" s="4">
        <v>17.666</v>
      </c>
      <c r="BJ330" s="4">
        <v>13.087</v>
      </c>
      <c r="BK330" s="4">
        <v>0.245</v>
      </c>
      <c r="BL330" s="4">
        <v>13.332000000000001</v>
      </c>
      <c r="BM330" s="4">
        <v>0.94820000000000004</v>
      </c>
      <c r="BQ330" s="4">
        <v>696.92600000000004</v>
      </c>
      <c r="BR330" s="4">
        <v>0.39800000000000002</v>
      </c>
      <c r="BS330" s="4">
        <v>-5</v>
      </c>
      <c r="BT330" s="4">
        <v>0.36780000000000002</v>
      </c>
      <c r="BU330" s="4">
        <v>9.7261249999999997</v>
      </c>
      <c r="BV330" s="4">
        <v>7.4295600000000004</v>
      </c>
    </row>
    <row r="331" spans="1:74" x14ac:dyDescent="0.25">
      <c r="A331" s="2">
        <v>42068</v>
      </c>
      <c r="B331" s="3">
        <v>1.4208333333333335E-2</v>
      </c>
      <c r="C331" s="4">
        <v>12.401</v>
      </c>
      <c r="D331" s="4">
        <v>7.9000000000000008E-3</v>
      </c>
      <c r="E331" s="4">
        <v>78.733221</v>
      </c>
      <c r="F331" s="4">
        <v>658.2</v>
      </c>
      <c r="G331" s="4">
        <v>13.4</v>
      </c>
      <c r="H331" s="4">
        <v>92.3</v>
      </c>
      <c r="J331" s="4">
        <v>3.9</v>
      </c>
      <c r="K331" s="4">
        <v>0.89410000000000001</v>
      </c>
      <c r="L331" s="4">
        <v>11.087999999999999</v>
      </c>
      <c r="M331" s="4">
        <v>7.0000000000000001E-3</v>
      </c>
      <c r="N331" s="4">
        <v>588.51900000000001</v>
      </c>
      <c r="O331" s="4">
        <v>11.9603</v>
      </c>
      <c r="P331" s="4">
        <v>600.5</v>
      </c>
      <c r="Q331" s="4">
        <v>444.12360000000001</v>
      </c>
      <c r="R331" s="4">
        <v>9.0258000000000003</v>
      </c>
      <c r="S331" s="4">
        <v>453.1</v>
      </c>
      <c r="T331" s="4">
        <v>92.312100000000001</v>
      </c>
      <c r="W331" s="4">
        <v>0</v>
      </c>
      <c r="X331" s="4">
        <v>3.4870999999999999</v>
      </c>
      <c r="Y331" s="4">
        <v>12.1</v>
      </c>
      <c r="Z331" s="4">
        <v>895</v>
      </c>
      <c r="AA331" s="4">
        <v>929</v>
      </c>
      <c r="AB331" s="4">
        <v>862</v>
      </c>
      <c r="AC331" s="4">
        <v>59</v>
      </c>
      <c r="AD331" s="4">
        <v>5.82</v>
      </c>
      <c r="AE331" s="4">
        <v>0.13</v>
      </c>
      <c r="AF331" s="4">
        <v>990</v>
      </c>
      <c r="AG331" s="4">
        <v>-13</v>
      </c>
      <c r="AH331" s="4">
        <v>17.1998</v>
      </c>
      <c r="AI331" s="4">
        <v>31</v>
      </c>
      <c r="AJ331" s="4">
        <v>191</v>
      </c>
      <c r="AK331" s="4">
        <v>141</v>
      </c>
      <c r="AL331" s="4">
        <v>3.2</v>
      </c>
      <c r="AM331" s="4">
        <v>195</v>
      </c>
      <c r="AN331" s="4" t="s">
        <v>155</v>
      </c>
      <c r="AO331" s="4">
        <v>2</v>
      </c>
      <c r="AP331" s="5">
        <v>0.68081018518518521</v>
      </c>
      <c r="AQ331" s="4">
        <v>47.158915</v>
      </c>
      <c r="AR331" s="4">
        <v>-88.488089000000002</v>
      </c>
      <c r="AS331" s="4">
        <v>316.5</v>
      </c>
      <c r="AT331" s="4">
        <v>44</v>
      </c>
      <c r="AU331" s="4">
        <v>12</v>
      </c>
      <c r="AV331" s="4">
        <v>11</v>
      </c>
      <c r="AW331" s="4" t="s">
        <v>233</v>
      </c>
      <c r="AX331" s="4">
        <v>1.2958000000000001</v>
      </c>
      <c r="AY331" s="4">
        <v>1.1000000000000001</v>
      </c>
      <c r="AZ331" s="4">
        <v>1.8957999999999999</v>
      </c>
      <c r="BA331" s="4">
        <v>14.023</v>
      </c>
      <c r="BB331" s="4">
        <v>16.98</v>
      </c>
      <c r="BC331" s="4">
        <v>1.21</v>
      </c>
      <c r="BD331" s="4">
        <v>11.84</v>
      </c>
      <c r="BE331" s="4">
        <v>3029.9110000000001</v>
      </c>
      <c r="BF331" s="4">
        <v>1.224</v>
      </c>
      <c r="BG331" s="4">
        <v>16.841000000000001</v>
      </c>
      <c r="BH331" s="4">
        <v>0.34200000000000003</v>
      </c>
      <c r="BI331" s="4">
        <v>17.183</v>
      </c>
      <c r="BJ331" s="4">
        <v>12.709</v>
      </c>
      <c r="BK331" s="4">
        <v>0.25800000000000001</v>
      </c>
      <c r="BL331" s="4">
        <v>12.967000000000001</v>
      </c>
      <c r="BM331" s="4">
        <v>0.83420000000000005</v>
      </c>
      <c r="BQ331" s="4">
        <v>692.85199999999998</v>
      </c>
      <c r="BR331" s="4">
        <v>0.39839999999999998</v>
      </c>
      <c r="BS331" s="4">
        <v>-5</v>
      </c>
      <c r="BT331" s="4">
        <v>0.37140000000000001</v>
      </c>
      <c r="BU331" s="4">
        <v>9.7358899999999995</v>
      </c>
      <c r="BV331" s="4">
        <v>7.5022719999999996</v>
      </c>
    </row>
    <row r="332" spans="1:74" x14ac:dyDescent="0.25">
      <c r="A332" s="2">
        <v>42068</v>
      </c>
      <c r="B332" s="3">
        <v>1.4219907407407409E-2</v>
      </c>
      <c r="C332" s="4">
        <v>12.462999999999999</v>
      </c>
      <c r="D332" s="4">
        <v>7.0000000000000001E-3</v>
      </c>
      <c r="E332" s="4">
        <v>70.343959999999996</v>
      </c>
      <c r="F332" s="4">
        <v>686.5</v>
      </c>
      <c r="G332" s="4">
        <v>16.8</v>
      </c>
      <c r="H332" s="4">
        <v>99.4</v>
      </c>
      <c r="J332" s="4">
        <v>3.9</v>
      </c>
      <c r="K332" s="4">
        <v>0.89370000000000005</v>
      </c>
      <c r="L332" s="4">
        <v>11.1379</v>
      </c>
      <c r="M332" s="4">
        <v>6.3E-3</v>
      </c>
      <c r="N332" s="4">
        <v>613.53869999999995</v>
      </c>
      <c r="O332" s="4">
        <v>15.0457</v>
      </c>
      <c r="P332" s="4">
        <v>628.6</v>
      </c>
      <c r="Q332" s="4">
        <v>462.99689999999998</v>
      </c>
      <c r="R332" s="4">
        <v>11.353999999999999</v>
      </c>
      <c r="S332" s="4">
        <v>474.4</v>
      </c>
      <c r="T332" s="4">
        <v>99.388300000000001</v>
      </c>
      <c r="W332" s="4">
        <v>0</v>
      </c>
      <c r="X332" s="4">
        <v>3.4853000000000001</v>
      </c>
      <c r="Y332" s="4">
        <v>12.2</v>
      </c>
      <c r="Z332" s="4">
        <v>891</v>
      </c>
      <c r="AA332" s="4">
        <v>925</v>
      </c>
      <c r="AB332" s="4">
        <v>860</v>
      </c>
      <c r="AC332" s="4">
        <v>59</v>
      </c>
      <c r="AD332" s="4">
        <v>5.82</v>
      </c>
      <c r="AE332" s="4">
        <v>0.13</v>
      </c>
      <c r="AF332" s="4">
        <v>991</v>
      </c>
      <c r="AG332" s="4">
        <v>-13</v>
      </c>
      <c r="AH332" s="4">
        <v>18</v>
      </c>
      <c r="AI332" s="4">
        <v>31</v>
      </c>
      <c r="AJ332" s="4">
        <v>191</v>
      </c>
      <c r="AK332" s="4">
        <v>141</v>
      </c>
      <c r="AL332" s="4">
        <v>3.3</v>
      </c>
      <c r="AM332" s="4">
        <v>195</v>
      </c>
      <c r="AN332" s="4" t="s">
        <v>155</v>
      </c>
      <c r="AO332" s="4">
        <v>2</v>
      </c>
      <c r="AP332" s="5">
        <v>0.68082175925925925</v>
      </c>
      <c r="AQ332" s="4">
        <v>47.158923000000001</v>
      </c>
      <c r="AR332" s="4">
        <v>-88.487803999999997</v>
      </c>
      <c r="AS332" s="4">
        <v>316.2</v>
      </c>
      <c r="AT332" s="4">
        <v>45.2</v>
      </c>
      <c r="AU332" s="4">
        <v>12</v>
      </c>
      <c r="AV332" s="4">
        <v>11</v>
      </c>
      <c r="AW332" s="4" t="s">
        <v>233</v>
      </c>
      <c r="AX332" s="4">
        <v>1.3957999999999999</v>
      </c>
      <c r="AY332" s="4">
        <v>1.4832000000000001</v>
      </c>
      <c r="AZ332" s="4">
        <v>2.1873999999999998</v>
      </c>
      <c r="BA332" s="4">
        <v>14.023</v>
      </c>
      <c r="BB332" s="4">
        <v>16.899999999999999</v>
      </c>
      <c r="BC332" s="4">
        <v>1.2</v>
      </c>
      <c r="BD332" s="4">
        <v>11.898999999999999</v>
      </c>
      <c r="BE332" s="4">
        <v>3029.895</v>
      </c>
      <c r="BF332" s="4">
        <v>1.0880000000000001</v>
      </c>
      <c r="BG332" s="4">
        <v>17.478000000000002</v>
      </c>
      <c r="BH332" s="4">
        <v>0.42899999999999999</v>
      </c>
      <c r="BI332" s="4">
        <v>17.907</v>
      </c>
      <c r="BJ332" s="4">
        <v>13.19</v>
      </c>
      <c r="BK332" s="4">
        <v>0.32300000000000001</v>
      </c>
      <c r="BL332" s="4">
        <v>13.513</v>
      </c>
      <c r="BM332" s="4">
        <v>0.89410000000000001</v>
      </c>
      <c r="BQ332" s="4">
        <v>689.38099999999997</v>
      </c>
      <c r="BR332" s="4">
        <v>0.37151499999999998</v>
      </c>
      <c r="BS332" s="4">
        <v>-5</v>
      </c>
      <c r="BT332" s="4">
        <v>0.373</v>
      </c>
      <c r="BU332" s="4">
        <v>9.0788860000000007</v>
      </c>
      <c r="BV332" s="4">
        <v>7.5346000000000002</v>
      </c>
    </row>
    <row r="333" spans="1:74" x14ac:dyDescent="0.25">
      <c r="A333" s="2">
        <v>42068</v>
      </c>
      <c r="B333" s="3">
        <v>1.4231481481481482E-2</v>
      </c>
      <c r="C333" s="4">
        <v>12.173</v>
      </c>
      <c r="D333" s="4">
        <v>2.8999999999999998E-3</v>
      </c>
      <c r="E333" s="4">
        <v>29.017094</v>
      </c>
      <c r="F333" s="4">
        <v>749.5</v>
      </c>
      <c r="G333" s="4">
        <v>19.100000000000001</v>
      </c>
      <c r="H333" s="4">
        <v>62.2</v>
      </c>
      <c r="J333" s="4">
        <v>3.8</v>
      </c>
      <c r="K333" s="4">
        <v>0.89600000000000002</v>
      </c>
      <c r="L333" s="4">
        <v>10.9071</v>
      </c>
      <c r="M333" s="4">
        <v>2.5999999999999999E-3</v>
      </c>
      <c r="N333" s="4">
        <v>671.57690000000002</v>
      </c>
      <c r="O333" s="4">
        <v>17.096499999999999</v>
      </c>
      <c r="P333" s="4">
        <v>688.7</v>
      </c>
      <c r="Q333" s="4">
        <v>506.79450000000003</v>
      </c>
      <c r="R333" s="4">
        <v>12.9016</v>
      </c>
      <c r="S333" s="4">
        <v>519.70000000000005</v>
      </c>
      <c r="T333" s="4">
        <v>62.195799999999998</v>
      </c>
      <c r="W333" s="4">
        <v>0</v>
      </c>
      <c r="X333" s="4">
        <v>3.4049999999999998</v>
      </c>
      <c r="Y333" s="4">
        <v>12.3</v>
      </c>
      <c r="Z333" s="4">
        <v>887</v>
      </c>
      <c r="AA333" s="4">
        <v>919</v>
      </c>
      <c r="AB333" s="4">
        <v>855</v>
      </c>
      <c r="AC333" s="4">
        <v>59</v>
      </c>
      <c r="AD333" s="4">
        <v>5.82</v>
      </c>
      <c r="AE333" s="4">
        <v>0.13</v>
      </c>
      <c r="AF333" s="4">
        <v>991</v>
      </c>
      <c r="AG333" s="4">
        <v>-13</v>
      </c>
      <c r="AH333" s="4">
        <v>18</v>
      </c>
      <c r="AI333" s="4">
        <v>31</v>
      </c>
      <c r="AJ333" s="4">
        <v>191</v>
      </c>
      <c r="AK333" s="4">
        <v>141</v>
      </c>
      <c r="AL333" s="4">
        <v>3.3</v>
      </c>
      <c r="AM333" s="4">
        <v>195</v>
      </c>
      <c r="AN333" s="4" t="s">
        <v>155</v>
      </c>
      <c r="AO333" s="4">
        <v>2</v>
      </c>
      <c r="AP333" s="5">
        <v>0.68083333333333329</v>
      </c>
      <c r="AQ333" s="4">
        <v>47.158929999999998</v>
      </c>
      <c r="AR333" s="4">
        <v>-88.487516999999997</v>
      </c>
      <c r="AS333" s="4">
        <v>315.60000000000002</v>
      </c>
      <c r="AT333" s="4">
        <v>46.3</v>
      </c>
      <c r="AU333" s="4">
        <v>12</v>
      </c>
      <c r="AV333" s="4">
        <v>10</v>
      </c>
      <c r="AW333" s="4" t="s">
        <v>234</v>
      </c>
      <c r="AX333" s="4">
        <v>1.4958</v>
      </c>
      <c r="AY333" s="4">
        <v>1.8832</v>
      </c>
      <c r="AZ333" s="4">
        <v>2.5832000000000002</v>
      </c>
      <c r="BA333" s="4">
        <v>14.023</v>
      </c>
      <c r="BB333" s="4">
        <v>17.29</v>
      </c>
      <c r="BC333" s="4">
        <v>1.23</v>
      </c>
      <c r="BD333" s="4">
        <v>11.602</v>
      </c>
      <c r="BE333" s="4">
        <v>3032.0949999999998</v>
      </c>
      <c r="BF333" s="4">
        <v>0.46</v>
      </c>
      <c r="BG333" s="4">
        <v>19.550999999999998</v>
      </c>
      <c r="BH333" s="4">
        <v>0.498</v>
      </c>
      <c r="BI333" s="4">
        <v>20.048999999999999</v>
      </c>
      <c r="BJ333" s="4">
        <v>14.754</v>
      </c>
      <c r="BK333" s="4">
        <v>0.376</v>
      </c>
      <c r="BL333" s="4">
        <v>15.129</v>
      </c>
      <c r="BM333" s="4">
        <v>0.57179999999999997</v>
      </c>
      <c r="BQ333" s="4">
        <v>688.24599999999998</v>
      </c>
      <c r="BR333" s="4">
        <v>0.24601100000000001</v>
      </c>
      <c r="BS333" s="4">
        <v>-5</v>
      </c>
      <c r="BT333" s="4">
        <v>0.373</v>
      </c>
      <c r="BU333" s="4">
        <v>6.0118939999999998</v>
      </c>
      <c r="BV333" s="4">
        <v>7.5346000000000002</v>
      </c>
    </row>
    <row r="334" spans="1:74" x14ac:dyDescent="0.25">
      <c r="A334" s="2">
        <v>42068</v>
      </c>
      <c r="B334" s="3">
        <v>1.4243055555555557E-2</v>
      </c>
      <c r="C334" s="4">
        <v>11.9</v>
      </c>
      <c r="D334" s="4">
        <v>3.8999999999999998E-3</v>
      </c>
      <c r="E334" s="4">
        <v>39.481481000000002</v>
      </c>
      <c r="F334" s="4">
        <v>849.2</v>
      </c>
      <c r="G334" s="4">
        <v>31.8</v>
      </c>
      <c r="H334" s="4">
        <v>55.9</v>
      </c>
      <c r="J334" s="4">
        <v>3.7</v>
      </c>
      <c r="K334" s="4">
        <v>0.8982</v>
      </c>
      <c r="L334" s="4">
        <v>10.688700000000001</v>
      </c>
      <c r="M334" s="4">
        <v>3.5000000000000001E-3</v>
      </c>
      <c r="N334" s="4">
        <v>762.77829999999994</v>
      </c>
      <c r="O334" s="4">
        <v>28.563800000000001</v>
      </c>
      <c r="P334" s="4">
        <v>791.3</v>
      </c>
      <c r="Q334" s="4">
        <v>575.61810000000003</v>
      </c>
      <c r="R334" s="4">
        <v>21.555199999999999</v>
      </c>
      <c r="S334" s="4">
        <v>597.20000000000005</v>
      </c>
      <c r="T334" s="4">
        <v>55.9285</v>
      </c>
      <c r="W334" s="4">
        <v>0</v>
      </c>
      <c r="X334" s="4">
        <v>3.3235000000000001</v>
      </c>
      <c r="Y334" s="4">
        <v>12.2</v>
      </c>
      <c r="Z334" s="4">
        <v>885</v>
      </c>
      <c r="AA334" s="4">
        <v>917</v>
      </c>
      <c r="AB334" s="4">
        <v>853</v>
      </c>
      <c r="AC334" s="4">
        <v>59</v>
      </c>
      <c r="AD334" s="4">
        <v>5.82</v>
      </c>
      <c r="AE334" s="4">
        <v>0.13</v>
      </c>
      <c r="AF334" s="4">
        <v>991</v>
      </c>
      <c r="AG334" s="4">
        <v>-13</v>
      </c>
      <c r="AH334" s="4">
        <v>18</v>
      </c>
      <c r="AI334" s="4">
        <v>31</v>
      </c>
      <c r="AJ334" s="4">
        <v>191</v>
      </c>
      <c r="AK334" s="4">
        <v>141</v>
      </c>
      <c r="AL334" s="4">
        <v>3.4</v>
      </c>
      <c r="AM334" s="4">
        <v>195</v>
      </c>
      <c r="AN334" s="4" t="s">
        <v>155</v>
      </c>
      <c r="AO334" s="4">
        <v>2</v>
      </c>
      <c r="AP334" s="5">
        <v>0.68084490740740744</v>
      </c>
      <c r="AQ334" s="4">
        <v>47.158932</v>
      </c>
      <c r="AR334" s="4">
        <v>-88.487229999999997</v>
      </c>
      <c r="AS334" s="4">
        <v>315.2</v>
      </c>
      <c r="AT334" s="4">
        <v>46.6</v>
      </c>
      <c r="AU334" s="4">
        <v>12</v>
      </c>
      <c r="AV334" s="4">
        <v>11</v>
      </c>
      <c r="AW334" s="4" t="s">
        <v>233</v>
      </c>
      <c r="AX334" s="4">
        <v>1.5</v>
      </c>
      <c r="AY334" s="4">
        <v>1.9</v>
      </c>
      <c r="AZ334" s="4">
        <v>2.6</v>
      </c>
      <c r="BA334" s="4">
        <v>14.023</v>
      </c>
      <c r="BB334" s="4">
        <v>17.66</v>
      </c>
      <c r="BC334" s="4">
        <v>1.26</v>
      </c>
      <c r="BD334" s="4">
        <v>11.33</v>
      </c>
      <c r="BE334" s="4">
        <v>3032.181</v>
      </c>
      <c r="BF334" s="4">
        <v>0.64</v>
      </c>
      <c r="BG334" s="4">
        <v>22.66</v>
      </c>
      <c r="BH334" s="4">
        <v>0.84899999999999998</v>
      </c>
      <c r="BI334" s="4">
        <v>23.509</v>
      </c>
      <c r="BJ334" s="4">
        <v>17.100000000000001</v>
      </c>
      <c r="BK334" s="4">
        <v>0.64</v>
      </c>
      <c r="BL334" s="4">
        <v>17.739999999999998</v>
      </c>
      <c r="BM334" s="4">
        <v>0.52470000000000006</v>
      </c>
      <c r="BQ334" s="4">
        <v>685.51599999999996</v>
      </c>
      <c r="BR334" s="4">
        <v>0.21573100000000001</v>
      </c>
      <c r="BS334" s="4">
        <v>-5</v>
      </c>
      <c r="BT334" s="4">
        <v>0.373199</v>
      </c>
      <c r="BU334" s="4">
        <v>5.2719259999999997</v>
      </c>
      <c r="BV334" s="4">
        <v>7.5386199999999999</v>
      </c>
    </row>
    <row r="335" spans="1:74" x14ac:dyDescent="0.25">
      <c r="A335" s="2">
        <v>42068</v>
      </c>
      <c r="B335" s="3">
        <v>1.4254629629629631E-2</v>
      </c>
      <c r="C335" s="4">
        <v>11.887</v>
      </c>
      <c r="D335" s="4">
        <v>1.1999999999999999E-3</v>
      </c>
      <c r="E335" s="4">
        <v>11.508801</v>
      </c>
      <c r="F335" s="4">
        <v>923.3</v>
      </c>
      <c r="G335" s="4">
        <v>31.8</v>
      </c>
      <c r="H335" s="4">
        <v>70.099999999999994</v>
      </c>
      <c r="J335" s="4">
        <v>3.5</v>
      </c>
      <c r="K335" s="4">
        <v>0.89839999999999998</v>
      </c>
      <c r="L335" s="4">
        <v>10.679600000000001</v>
      </c>
      <c r="M335" s="4">
        <v>1E-3</v>
      </c>
      <c r="N335" s="4">
        <v>829.53409999999997</v>
      </c>
      <c r="O335" s="4">
        <v>28.57</v>
      </c>
      <c r="P335" s="4">
        <v>858.1</v>
      </c>
      <c r="Q335" s="4">
        <v>625.99429999999995</v>
      </c>
      <c r="R335" s="4">
        <v>21.559899999999999</v>
      </c>
      <c r="S335" s="4">
        <v>647.6</v>
      </c>
      <c r="T335" s="4">
        <v>70.099999999999994</v>
      </c>
      <c r="W335" s="4">
        <v>0</v>
      </c>
      <c r="X335" s="4">
        <v>3.1444999999999999</v>
      </c>
      <c r="Y335" s="4">
        <v>12.3</v>
      </c>
      <c r="Z335" s="4">
        <v>884</v>
      </c>
      <c r="AA335" s="4">
        <v>914</v>
      </c>
      <c r="AB335" s="4">
        <v>852</v>
      </c>
      <c r="AC335" s="4">
        <v>59</v>
      </c>
      <c r="AD335" s="4">
        <v>5.82</v>
      </c>
      <c r="AE335" s="4">
        <v>0.13</v>
      </c>
      <c r="AF335" s="4">
        <v>991</v>
      </c>
      <c r="AG335" s="4">
        <v>-13</v>
      </c>
      <c r="AH335" s="4">
        <v>18</v>
      </c>
      <c r="AI335" s="4">
        <v>30.799799</v>
      </c>
      <c r="AJ335" s="4">
        <v>191</v>
      </c>
      <c r="AK335" s="4">
        <v>141</v>
      </c>
      <c r="AL335" s="4">
        <v>3.6</v>
      </c>
      <c r="AM335" s="4">
        <v>195</v>
      </c>
      <c r="AN335" s="4" t="s">
        <v>155</v>
      </c>
      <c r="AO335" s="4">
        <v>2</v>
      </c>
      <c r="AP335" s="5">
        <v>0.68085648148148159</v>
      </c>
      <c r="AQ335" s="4">
        <v>47.158921999999997</v>
      </c>
      <c r="AR335" s="4">
        <v>-88.486952000000002</v>
      </c>
      <c r="AS335" s="4">
        <v>314.89999999999998</v>
      </c>
      <c r="AT335" s="4">
        <v>46.3</v>
      </c>
      <c r="AU335" s="4">
        <v>12</v>
      </c>
      <c r="AV335" s="4">
        <v>11</v>
      </c>
      <c r="AW335" s="4" t="s">
        <v>233</v>
      </c>
      <c r="AX335" s="4">
        <v>1.5</v>
      </c>
      <c r="AY335" s="4">
        <v>1.9</v>
      </c>
      <c r="AZ335" s="4">
        <v>2.6</v>
      </c>
      <c r="BA335" s="4">
        <v>14.023</v>
      </c>
      <c r="BB335" s="4">
        <v>17.68</v>
      </c>
      <c r="BC335" s="4">
        <v>1.26</v>
      </c>
      <c r="BD335" s="4">
        <v>11.305999999999999</v>
      </c>
      <c r="BE335" s="4">
        <v>3032.5010000000002</v>
      </c>
      <c r="BF335" s="4">
        <v>0.187</v>
      </c>
      <c r="BG335" s="4">
        <v>24.667000000000002</v>
      </c>
      <c r="BH335" s="4">
        <v>0.85</v>
      </c>
      <c r="BI335" s="4">
        <v>25.516999999999999</v>
      </c>
      <c r="BJ335" s="4">
        <v>18.614999999999998</v>
      </c>
      <c r="BK335" s="4">
        <v>0.64100000000000001</v>
      </c>
      <c r="BL335" s="4">
        <v>19.256</v>
      </c>
      <c r="BM335" s="4">
        <v>0.65820000000000001</v>
      </c>
      <c r="BQ335" s="4">
        <v>649.22699999999998</v>
      </c>
      <c r="BR335" s="4">
        <v>0.24997900000000001</v>
      </c>
      <c r="BS335" s="4">
        <v>-5</v>
      </c>
      <c r="BT335" s="4">
        <v>0.374</v>
      </c>
      <c r="BU335" s="4">
        <v>6.1088589999999998</v>
      </c>
      <c r="BV335" s="4">
        <v>7.5548000000000002</v>
      </c>
    </row>
    <row r="336" spans="1:74" x14ac:dyDescent="0.25">
      <c r="A336" s="2">
        <v>42068</v>
      </c>
      <c r="B336" s="3">
        <v>1.4266203703703705E-2</v>
      </c>
      <c r="C336" s="4">
        <v>10.467000000000001</v>
      </c>
      <c r="D336" s="4">
        <v>-8.9999999999999998E-4</v>
      </c>
      <c r="E336" s="4">
        <v>-8.5265699999999995</v>
      </c>
      <c r="F336" s="4">
        <v>932.5</v>
      </c>
      <c r="G336" s="4">
        <v>24.7</v>
      </c>
      <c r="H336" s="4">
        <v>40.1</v>
      </c>
      <c r="J336" s="4">
        <v>3.5</v>
      </c>
      <c r="K336" s="4">
        <v>0.91</v>
      </c>
      <c r="L336" s="4">
        <v>9.5250000000000004</v>
      </c>
      <c r="M336" s="4">
        <v>0</v>
      </c>
      <c r="N336" s="4">
        <v>848.61580000000004</v>
      </c>
      <c r="O336" s="4">
        <v>22.479399999999998</v>
      </c>
      <c r="P336" s="4">
        <v>871.1</v>
      </c>
      <c r="Q336" s="4">
        <v>640.39400000000001</v>
      </c>
      <c r="R336" s="4">
        <v>16.963699999999999</v>
      </c>
      <c r="S336" s="4">
        <v>657.4</v>
      </c>
      <c r="T336" s="4">
        <v>40.1</v>
      </c>
      <c r="W336" s="4">
        <v>0</v>
      </c>
      <c r="X336" s="4">
        <v>3.1850999999999998</v>
      </c>
      <c r="Y336" s="4">
        <v>12.3</v>
      </c>
      <c r="Z336" s="4">
        <v>876</v>
      </c>
      <c r="AA336" s="4">
        <v>908</v>
      </c>
      <c r="AB336" s="4">
        <v>844</v>
      </c>
      <c r="AC336" s="4">
        <v>59</v>
      </c>
      <c r="AD336" s="4">
        <v>5.82</v>
      </c>
      <c r="AE336" s="4">
        <v>0.13</v>
      </c>
      <c r="AF336" s="4">
        <v>991</v>
      </c>
      <c r="AG336" s="4">
        <v>-13</v>
      </c>
      <c r="AH336" s="4">
        <v>18</v>
      </c>
      <c r="AI336" s="4">
        <v>30.204795000000001</v>
      </c>
      <c r="AJ336" s="4">
        <v>191</v>
      </c>
      <c r="AK336" s="4">
        <v>141</v>
      </c>
      <c r="AL336" s="4">
        <v>3.8</v>
      </c>
      <c r="AM336" s="4">
        <v>195</v>
      </c>
      <c r="AN336" s="4" t="s">
        <v>155</v>
      </c>
      <c r="AO336" s="4">
        <v>2</v>
      </c>
      <c r="AP336" s="5">
        <v>0.68086805555555552</v>
      </c>
      <c r="AQ336" s="4">
        <v>47.158889000000002</v>
      </c>
      <c r="AR336" s="4">
        <v>-88.486683999999997</v>
      </c>
      <c r="AS336" s="4">
        <v>314.2</v>
      </c>
      <c r="AT336" s="4">
        <v>45.3</v>
      </c>
      <c r="AU336" s="4">
        <v>12</v>
      </c>
      <c r="AV336" s="4">
        <v>11</v>
      </c>
      <c r="AW336" s="4" t="s">
        <v>233</v>
      </c>
      <c r="AX336" s="4">
        <v>1.5</v>
      </c>
      <c r="AY336" s="4">
        <v>1.9</v>
      </c>
      <c r="AZ336" s="4">
        <v>2.6957040000000001</v>
      </c>
      <c r="BA336" s="4">
        <v>14.023</v>
      </c>
      <c r="BB336" s="4">
        <v>19.96</v>
      </c>
      <c r="BC336" s="4">
        <v>1.42</v>
      </c>
      <c r="BD336" s="4">
        <v>9.8870000000000005</v>
      </c>
      <c r="BE336" s="4">
        <v>3034.8919999999998</v>
      </c>
      <c r="BF336" s="4">
        <v>0</v>
      </c>
      <c r="BG336" s="4">
        <v>28.315999999999999</v>
      </c>
      <c r="BH336" s="4">
        <v>0.75</v>
      </c>
      <c r="BI336" s="4">
        <v>29.065999999999999</v>
      </c>
      <c r="BJ336" s="4">
        <v>21.367999999999999</v>
      </c>
      <c r="BK336" s="4">
        <v>0.56599999999999995</v>
      </c>
      <c r="BL336" s="4">
        <v>21.934000000000001</v>
      </c>
      <c r="BM336" s="4">
        <v>0.42249999999999999</v>
      </c>
      <c r="BQ336" s="4">
        <v>737.89700000000005</v>
      </c>
      <c r="BR336" s="4">
        <v>0.151255</v>
      </c>
      <c r="BS336" s="4">
        <v>-5</v>
      </c>
      <c r="BT336" s="4">
        <v>0.37358999999999998</v>
      </c>
      <c r="BU336" s="4">
        <v>3.696288</v>
      </c>
      <c r="BV336" s="4">
        <v>7.5465260000000001</v>
      </c>
    </row>
    <row r="337" spans="1:74" x14ac:dyDescent="0.25">
      <c r="A337" s="2">
        <v>42068</v>
      </c>
      <c r="B337" s="3">
        <v>1.4277777777777776E-2</v>
      </c>
      <c r="C337" s="4">
        <v>10.853</v>
      </c>
      <c r="D337" s="4">
        <v>4.0000000000000001E-3</v>
      </c>
      <c r="E337" s="4">
        <v>40</v>
      </c>
      <c r="F337" s="4">
        <v>783.3</v>
      </c>
      <c r="G337" s="4">
        <v>21.7</v>
      </c>
      <c r="H337" s="4">
        <v>66.8</v>
      </c>
      <c r="J337" s="4">
        <v>3.5</v>
      </c>
      <c r="K337" s="4">
        <v>0.90680000000000005</v>
      </c>
      <c r="L337" s="4">
        <v>9.8413000000000004</v>
      </c>
      <c r="M337" s="4">
        <v>3.5999999999999999E-3</v>
      </c>
      <c r="N337" s="4">
        <v>710.3433</v>
      </c>
      <c r="O337" s="4">
        <v>19.677700000000002</v>
      </c>
      <c r="P337" s="4">
        <v>730</v>
      </c>
      <c r="Q337" s="4">
        <v>536.0489</v>
      </c>
      <c r="R337" s="4">
        <v>14.849399999999999</v>
      </c>
      <c r="S337" s="4">
        <v>550.9</v>
      </c>
      <c r="T337" s="4">
        <v>66.835099999999997</v>
      </c>
      <c r="W337" s="4">
        <v>0</v>
      </c>
      <c r="X337" s="4">
        <v>3.1738</v>
      </c>
      <c r="Y337" s="4">
        <v>12.3</v>
      </c>
      <c r="Z337" s="4">
        <v>872</v>
      </c>
      <c r="AA337" s="4">
        <v>903</v>
      </c>
      <c r="AB337" s="4">
        <v>842</v>
      </c>
      <c r="AC337" s="4">
        <v>59</v>
      </c>
      <c r="AD337" s="4">
        <v>5.82</v>
      </c>
      <c r="AE337" s="4">
        <v>0.13</v>
      </c>
      <c r="AF337" s="4">
        <v>991</v>
      </c>
      <c r="AG337" s="4">
        <v>-13</v>
      </c>
      <c r="AH337" s="4">
        <v>18</v>
      </c>
      <c r="AI337" s="4">
        <v>31</v>
      </c>
      <c r="AJ337" s="4">
        <v>191</v>
      </c>
      <c r="AK337" s="4">
        <v>141</v>
      </c>
      <c r="AL337" s="4">
        <v>3.8</v>
      </c>
      <c r="AM337" s="4">
        <v>195</v>
      </c>
      <c r="AN337" s="4" t="s">
        <v>155</v>
      </c>
      <c r="AO337" s="4">
        <v>2</v>
      </c>
      <c r="AP337" s="5">
        <v>0.68087962962962967</v>
      </c>
      <c r="AQ337" s="4">
        <v>47.158839</v>
      </c>
      <c r="AR337" s="4">
        <v>-88.486418999999998</v>
      </c>
      <c r="AS337" s="4">
        <v>313.60000000000002</v>
      </c>
      <c r="AT337" s="4">
        <v>45.1</v>
      </c>
      <c r="AU337" s="4">
        <v>12</v>
      </c>
      <c r="AV337" s="4">
        <v>11</v>
      </c>
      <c r="AW337" s="4" t="s">
        <v>233</v>
      </c>
      <c r="AX337" s="4">
        <v>1.691592</v>
      </c>
      <c r="AY337" s="4">
        <v>2.3789790000000002</v>
      </c>
      <c r="AZ337" s="4">
        <v>3.083183</v>
      </c>
      <c r="BA337" s="4">
        <v>14.023</v>
      </c>
      <c r="BB337" s="4">
        <v>19.27</v>
      </c>
      <c r="BC337" s="4">
        <v>1.37</v>
      </c>
      <c r="BD337" s="4">
        <v>10.276999999999999</v>
      </c>
      <c r="BE337" s="4">
        <v>3032.5740000000001</v>
      </c>
      <c r="BF337" s="4">
        <v>0.71099999999999997</v>
      </c>
      <c r="BG337" s="4">
        <v>22.922999999999998</v>
      </c>
      <c r="BH337" s="4">
        <v>0.63500000000000001</v>
      </c>
      <c r="BI337" s="4">
        <v>23.558</v>
      </c>
      <c r="BJ337" s="4">
        <v>17.297999999999998</v>
      </c>
      <c r="BK337" s="4">
        <v>0.47899999999999998</v>
      </c>
      <c r="BL337" s="4">
        <v>17.777000000000001</v>
      </c>
      <c r="BM337" s="4">
        <v>0.68110000000000004</v>
      </c>
      <c r="BQ337" s="4">
        <v>711.11599999999999</v>
      </c>
      <c r="BR337" s="4">
        <v>8.9719999999999994E-2</v>
      </c>
      <c r="BS337" s="4">
        <v>-5</v>
      </c>
      <c r="BT337" s="4">
        <v>0.37240800000000002</v>
      </c>
      <c r="BU337" s="4">
        <v>2.192539</v>
      </c>
      <c r="BV337" s="4">
        <v>7.5226329999999999</v>
      </c>
    </row>
    <row r="338" spans="1:74" x14ac:dyDescent="0.25">
      <c r="A338" s="2">
        <v>42068</v>
      </c>
      <c r="B338" s="3">
        <v>1.4289351851851852E-2</v>
      </c>
      <c r="C338" s="4">
        <v>12.103999999999999</v>
      </c>
      <c r="D338" s="4">
        <v>4.0000000000000001E-3</v>
      </c>
      <c r="E338" s="4">
        <v>40</v>
      </c>
      <c r="F338" s="4">
        <v>582.79999999999995</v>
      </c>
      <c r="G338" s="4">
        <v>25.8</v>
      </c>
      <c r="H338" s="4">
        <v>52.2</v>
      </c>
      <c r="J338" s="4">
        <v>3.59</v>
      </c>
      <c r="K338" s="4">
        <v>0.89670000000000005</v>
      </c>
      <c r="L338" s="4">
        <v>10.853999999999999</v>
      </c>
      <c r="M338" s="4">
        <v>3.5999999999999999E-3</v>
      </c>
      <c r="N338" s="4">
        <v>522.61329999999998</v>
      </c>
      <c r="O338" s="4">
        <v>23.165700000000001</v>
      </c>
      <c r="P338" s="4">
        <v>545.79999999999995</v>
      </c>
      <c r="Q338" s="4">
        <v>394.38159999999999</v>
      </c>
      <c r="R338" s="4">
        <v>17.4816</v>
      </c>
      <c r="S338" s="4">
        <v>411.9</v>
      </c>
      <c r="T338" s="4">
        <v>52.1721</v>
      </c>
      <c r="W338" s="4">
        <v>0</v>
      </c>
      <c r="X338" s="4">
        <v>3.2198000000000002</v>
      </c>
      <c r="Y338" s="4">
        <v>12.3</v>
      </c>
      <c r="Z338" s="4">
        <v>872</v>
      </c>
      <c r="AA338" s="4">
        <v>905</v>
      </c>
      <c r="AB338" s="4">
        <v>841</v>
      </c>
      <c r="AC338" s="4">
        <v>59</v>
      </c>
      <c r="AD338" s="4">
        <v>5.82</v>
      </c>
      <c r="AE338" s="4">
        <v>0.13</v>
      </c>
      <c r="AF338" s="4">
        <v>991</v>
      </c>
      <c r="AG338" s="4">
        <v>-13</v>
      </c>
      <c r="AH338" s="4">
        <v>18</v>
      </c>
      <c r="AI338" s="4">
        <v>31</v>
      </c>
      <c r="AJ338" s="4">
        <v>191</v>
      </c>
      <c r="AK338" s="4">
        <v>141</v>
      </c>
      <c r="AL338" s="4">
        <v>3.7</v>
      </c>
      <c r="AM338" s="4">
        <v>195</v>
      </c>
      <c r="AN338" s="4" t="s">
        <v>155</v>
      </c>
      <c r="AO338" s="4">
        <v>2</v>
      </c>
      <c r="AP338" s="5">
        <v>0.68089120370370371</v>
      </c>
      <c r="AQ338" s="4">
        <v>47.158783999999997</v>
      </c>
      <c r="AR338" s="4">
        <v>-88.486198999999999</v>
      </c>
      <c r="AS338" s="4">
        <v>314</v>
      </c>
      <c r="AT338" s="4">
        <v>41.8</v>
      </c>
      <c r="AU338" s="4">
        <v>12</v>
      </c>
      <c r="AV338" s="4">
        <v>11</v>
      </c>
      <c r="AW338" s="4" t="s">
        <v>233</v>
      </c>
      <c r="AX338" s="4">
        <v>1.7958000000000001</v>
      </c>
      <c r="AY338" s="4">
        <v>2.6873999999999998</v>
      </c>
      <c r="AZ338" s="4">
        <v>3.3874</v>
      </c>
      <c r="BA338" s="4">
        <v>14.023</v>
      </c>
      <c r="BB338" s="4">
        <v>17.38</v>
      </c>
      <c r="BC338" s="4">
        <v>1.24</v>
      </c>
      <c r="BD338" s="4">
        <v>11.518000000000001</v>
      </c>
      <c r="BE338" s="4">
        <v>3032.1419999999998</v>
      </c>
      <c r="BF338" s="4">
        <v>0.63800000000000001</v>
      </c>
      <c r="BG338" s="4">
        <v>15.289</v>
      </c>
      <c r="BH338" s="4">
        <v>0.67800000000000005</v>
      </c>
      <c r="BI338" s="4">
        <v>15.967000000000001</v>
      </c>
      <c r="BJ338" s="4">
        <v>11.538</v>
      </c>
      <c r="BK338" s="4">
        <v>0.51100000000000001</v>
      </c>
      <c r="BL338" s="4">
        <v>12.048999999999999</v>
      </c>
      <c r="BM338" s="4">
        <v>0.48199999999999998</v>
      </c>
      <c r="BQ338" s="4">
        <v>654.01700000000005</v>
      </c>
      <c r="BR338" s="4">
        <v>7.2594000000000006E-2</v>
      </c>
      <c r="BS338" s="4">
        <v>-5</v>
      </c>
      <c r="BT338" s="4">
        <v>0.37359399999999998</v>
      </c>
      <c r="BU338" s="4">
        <v>1.7740260000000001</v>
      </c>
      <c r="BV338" s="4">
        <v>7.5466069999999998</v>
      </c>
    </row>
    <row r="339" spans="1:74" x14ac:dyDescent="0.25">
      <c r="A339" s="2">
        <v>42068</v>
      </c>
      <c r="B339" s="3">
        <v>1.4300925925925925E-2</v>
      </c>
      <c r="C339" s="4">
        <v>13.275</v>
      </c>
      <c r="D339" s="4">
        <v>3.2000000000000002E-3</v>
      </c>
      <c r="E339" s="4">
        <v>32.052979999999998</v>
      </c>
      <c r="F339" s="4">
        <v>403.6</v>
      </c>
      <c r="G339" s="4">
        <v>20.7</v>
      </c>
      <c r="H339" s="4">
        <v>14.4</v>
      </c>
      <c r="J339" s="4">
        <v>4.09</v>
      </c>
      <c r="K339" s="4">
        <v>0.88739999999999997</v>
      </c>
      <c r="L339" s="4">
        <v>11.7811</v>
      </c>
      <c r="M339" s="4">
        <v>2.8E-3</v>
      </c>
      <c r="N339" s="4">
        <v>358.1617</v>
      </c>
      <c r="O339" s="4">
        <v>18.353899999999999</v>
      </c>
      <c r="P339" s="4">
        <v>376.5</v>
      </c>
      <c r="Q339" s="4">
        <v>270.28089999999997</v>
      </c>
      <c r="R339" s="4">
        <v>13.8505</v>
      </c>
      <c r="S339" s="4">
        <v>284.10000000000002</v>
      </c>
      <c r="T339" s="4">
        <v>14.361499999999999</v>
      </c>
      <c r="W339" s="4">
        <v>0</v>
      </c>
      <c r="X339" s="4">
        <v>3.6255999999999999</v>
      </c>
      <c r="Y339" s="4">
        <v>12.2</v>
      </c>
      <c r="Z339" s="4">
        <v>873</v>
      </c>
      <c r="AA339" s="4">
        <v>906</v>
      </c>
      <c r="AB339" s="4">
        <v>841</v>
      </c>
      <c r="AC339" s="4">
        <v>59</v>
      </c>
      <c r="AD339" s="4">
        <v>5.82</v>
      </c>
      <c r="AE339" s="4">
        <v>0.13</v>
      </c>
      <c r="AF339" s="4">
        <v>991</v>
      </c>
      <c r="AG339" s="4">
        <v>-13</v>
      </c>
      <c r="AH339" s="4">
        <v>18</v>
      </c>
      <c r="AI339" s="4">
        <v>31</v>
      </c>
      <c r="AJ339" s="4">
        <v>191</v>
      </c>
      <c r="AK339" s="4">
        <v>141</v>
      </c>
      <c r="AL339" s="4">
        <v>3.5</v>
      </c>
      <c r="AM339" s="4">
        <v>195</v>
      </c>
      <c r="AN339" s="4" t="s">
        <v>155</v>
      </c>
      <c r="AO339" s="4">
        <v>2</v>
      </c>
      <c r="AP339" s="5">
        <v>0.68090277777777775</v>
      </c>
      <c r="AQ339" s="4">
        <v>47.158724999999997</v>
      </c>
      <c r="AR339" s="4">
        <v>-88.486007999999998</v>
      </c>
      <c r="AS339" s="4">
        <v>313.89999999999998</v>
      </c>
      <c r="AT339" s="4">
        <v>37.9</v>
      </c>
      <c r="AU339" s="4">
        <v>12</v>
      </c>
      <c r="AV339" s="4">
        <v>11</v>
      </c>
      <c r="AW339" s="4" t="s">
        <v>233</v>
      </c>
      <c r="AX339" s="4">
        <v>1.0336000000000001</v>
      </c>
      <c r="AY339" s="4">
        <v>1.6462000000000001</v>
      </c>
      <c r="AZ339" s="4">
        <v>1.9630000000000001</v>
      </c>
      <c r="BA339" s="4">
        <v>14.023</v>
      </c>
      <c r="BB339" s="4">
        <v>15.94</v>
      </c>
      <c r="BC339" s="4">
        <v>1.1399999999999999</v>
      </c>
      <c r="BD339" s="4">
        <v>12.683999999999999</v>
      </c>
      <c r="BE339" s="4">
        <v>3032.623</v>
      </c>
      <c r="BF339" s="4">
        <v>0.46600000000000003</v>
      </c>
      <c r="BG339" s="4">
        <v>9.6549999999999994</v>
      </c>
      <c r="BH339" s="4">
        <v>0.495</v>
      </c>
      <c r="BI339" s="4">
        <v>10.15</v>
      </c>
      <c r="BJ339" s="4">
        <v>7.2859999999999996</v>
      </c>
      <c r="BK339" s="4">
        <v>0.373</v>
      </c>
      <c r="BL339" s="4">
        <v>7.6589999999999998</v>
      </c>
      <c r="BM339" s="4">
        <v>0.12230000000000001</v>
      </c>
      <c r="BQ339" s="4">
        <v>678.59</v>
      </c>
      <c r="BR339" s="4">
        <v>7.3825000000000002E-2</v>
      </c>
      <c r="BS339" s="4">
        <v>-5</v>
      </c>
      <c r="BT339" s="4">
        <v>0.37159599999999998</v>
      </c>
      <c r="BU339" s="4">
        <v>1.804103</v>
      </c>
      <c r="BV339" s="4">
        <v>7.5062470000000001</v>
      </c>
    </row>
    <row r="340" spans="1:74" x14ac:dyDescent="0.25">
      <c r="A340" s="2">
        <v>42068</v>
      </c>
      <c r="B340" s="3">
        <v>1.4312499999999999E-2</v>
      </c>
      <c r="C340" s="4">
        <v>14.03</v>
      </c>
      <c r="D340" s="4">
        <v>5.0000000000000001E-4</v>
      </c>
      <c r="E340" s="4">
        <v>5.2019789999999997</v>
      </c>
      <c r="F340" s="4">
        <v>330.2</v>
      </c>
      <c r="G340" s="4">
        <v>18.8</v>
      </c>
      <c r="H340" s="4">
        <v>52</v>
      </c>
      <c r="J340" s="4">
        <v>4.49</v>
      </c>
      <c r="K340" s="4">
        <v>0.88149999999999995</v>
      </c>
      <c r="L340" s="4">
        <v>12.367699999999999</v>
      </c>
      <c r="M340" s="4">
        <v>5.0000000000000001E-4</v>
      </c>
      <c r="N340" s="4">
        <v>291.1001</v>
      </c>
      <c r="O340" s="4">
        <v>16.573</v>
      </c>
      <c r="P340" s="4">
        <v>307.7</v>
      </c>
      <c r="Q340" s="4">
        <v>219.6739</v>
      </c>
      <c r="R340" s="4">
        <v>12.506500000000001</v>
      </c>
      <c r="S340" s="4">
        <v>232.2</v>
      </c>
      <c r="T340" s="4">
        <v>52.027700000000003</v>
      </c>
      <c r="W340" s="4">
        <v>0</v>
      </c>
      <c r="X340" s="4">
        <v>3.9586999999999999</v>
      </c>
      <c r="Y340" s="4">
        <v>12.2</v>
      </c>
      <c r="Z340" s="4">
        <v>872</v>
      </c>
      <c r="AA340" s="4">
        <v>904</v>
      </c>
      <c r="AB340" s="4">
        <v>840</v>
      </c>
      <c r="AC340" s="4">
        <v>59</v>
      </c>
      <c r="AD340" s="4">
        <v>5.82</v>
      </c>
      <c r="AE340" s="4">
        <v>0.13</v>
      </c>
      <c r="AF340" s="4">
        <v>991</v>
      </c>
      <c r="AG340" s="4">
        <v>-13</v>
      </c>
      <c r="AH340" s="4">
        <v>18</v>
      </c>
      <c r="AI340" s="4">
        <v>31</v>
      </c>
      <c r="AJ340" s="4">
        <v>190.8</v>
      </c>
      <c r="AK340" s="4">
        <v>141</v>
      </c>
      <c r="AL340" s="4">
        <v>3.4</v>
      </c>
      <c r="AM340" s="4">
        <v>195</v>
      </c>
      <c r="AN340" s="4" t="s">
        <v>155</v>
      </c>
      <c r="AO340" s="4">
        <v>2</v>
      </c>
      <c r="AP340" s="5">
        <v>0.68091435185185178</v>
      </c>
      <c r="AQ340" s="4">
        <v>47.158667000000001</v>
      </c>
      <c r="AR340" s="4">
        <v>-88.485832000000002</v>
      </c>
      <c r="AS340" s="4">
        <v>313.8</v>
      </c>
      <c r="AT340" s="4">
        <v>35</v>
      </c>
      <c r="AU340" s="4">
        <v>12</v>
      </c>
      <c r="AV340" s="4">
        <v>12</v>
      </c>
      <c r="AW340" s="4" t="s">
        <v>225</v>
      </c>
      <c r="AX340" s="4">
        <v>0.80840000000000001</v>
      </c>
      <c r="AY340" s="4">
        <v>1.4084000000000001</v>
      </c>
      <c r="AZ340" s="4">
        <v>1.6126</v>
      </c>
      <c r="BA340" s="4">
        <v>14.023</v>
      </c>
      <c r="BB340" s="4">
        <v>15.13</v>
      </c>
      <c r="BC340" s="4">
        <v>1.08</v>
      </c>
      <c r="BD340" s="4">
        <v>13.438000000000001</v>
      </c>
      <c r="BE340" s="4">
        <v>3031.8470000000002</v>
      </c>
      <c r="BF340" s="4">
        <v>7.1999999999999995E-2</v>
      </c>
      <c r="BG340" s="4">
        <v>7.4729999999999999</v>
      </c>
      <c r="BH340" s="4">
        <v>0.42499999999999999</v>
      </c>
      <c r="BI340" s="4">
        <v>7.8979999999999997</v>
      </c>
      <c r="BJ340" s="4">
        <v>5.6390000000000002</v>
      </c>
      <c r="BK340" s="4">
        <v>0.32100000000000001</v>
      </c>
      <c r="BL340" s="4">
        <v>5.96</v>
      </c>
      <c r="BM340" s="4">
        <v>0.42180000000000001</v>
      </c>
      <c r="BQ340" s="4">
        <v>705.61</v>
      </c>
      <c r="BR340" s="4">
        <v>8.1786999999999999E-2</v>
      </c>
      <c r="BS340" s="4">
        <v>-5</v>
      </c>
      <c r="BT340" s="4">
        <v>0.37</v>
      </c>
      <c r="BU340" s="4">
        <v>1.9986759999999999</v>
      </c>
      <c r="BV340" s="4">
        <v>7.4740000000000002</v>
      </c>
    </row>
    <row r="341" spans="1:74" x14ac:dyDescent="0.25">
      <c r="A341" s="2">
        <v>42068</v>
      </c>
      <c r="B341" s="3">
        <v>1.4324074074074072E-2</v>
      </c>
      <c r="C341" s="4">
        <v>14.523</v>
      </c>
      <c r="D341" s="4">
        <v>-1E-3</v>
      </c>
      <c r="E341" s="4">
        <v>-10</v>
      </c>
      <c r="F341" s="4">
        <v>318.10000000000002</v>
      </c>
      <c r="G341" s="4">
        <v>18.7</v>
      </c>
      <c r="H341" s="4">
        <v>43</v>
      </c>
      <c r="J341" s="4">
        <v>4.3600000000000003</v>
      </c>
      <c r="K341" s="4">
        <v>0.87770000000000004</v>
      </c>
      <c r="L341" s="4">
        <v>12.747199999999999</v>
      </c>
      <c r="M341" s="4">
        <v>0</v>
      </c>
      <c r="N341" s="4">
        <v>279.21050000000002</v>
      </c>
      <c r="O341" s="4">
        <v>16.4331</v>
      </c>
      <c r="P341" s="4">
        <v>295.60000000000002</v>
      </c>
      <c r="Q341" s="4">
        <v>210.70169999999999</v>
      </c>
      <c r="R341" s="4">
        <v>12.401</v>
      </c>
      <c r="S341" s="4">
        <v>223.1</v>
      </c>
      <c r="T341" s="4">
        <v>42.951099999999997</v>
      </c>
      <c r="W341" s="4">
        <v>0</v>
      </c>
      <c r="X341" s="4">
        <v>3.8281000000000001</v>
      </c>
      <c r="Y341" s="4">
        <v>12.2</v>
      </c>
      <c r="Z341" s="4">
        <v>871</v>
      </c>
      <c r="AA341" s="4">
        <v>902</v>
      </c>
      <c r="AB341" s="4">
        <v>839</v>
      </c>
      <c r="AC341" s="4">
        <v>59</v>
      </c>
      <c r="AD341" s="4">
        <v>5.82</v>
      </c>
      <c r="AE341" s="4">
        <v>0.13</v>
      </c>
      <c r="AF341" s="4">
        <v>991</v>
      </c>
      <c r="AG341" s="4">
        <v>-13</v>
      </c>
      <c r="AH341" s="4">
        <v>18</v>
      </c>
      <c r="AI341" s="4">
        <v>31</v>
      </c>
      <c r="AJ341" s="4">
        <v>190</v>
      </c>
      <c r="AK341" s="4">
        <v>140.80000000000001</v>
      </c>
      <c r="AL341" s="4">
        <v>3.3</v>
      </c>
      <c r="AM341" s="4">
        <v>195</v>
      </c>
      <c r="AN341" s="4" t="s">
        <v>155</v>
      </c>
      <c r="AO341" s="4">
        <v>2</v>
      </c>
      <c r="AP341" s="5">
        <v>0.68092592592592593</v>
      </c>
      <c r="AQ341" s="4">
        <v>47.158619999999999</v>
      </c>
      <c r="AR341" s="4">
        <v>-88.485659999999996</v>
      </c>
      <c r="AS341" s="4">
        <v>313.7</v>
      </c>
      <c r="AT341" s="4">
        <v>32.799999999999997</v>
      </c>
      <c r="AU341" s="4">
        <v>12</v>
      </c>
      <c r="AV341" s="4">
        <v>12</v>
      </c>
      <c r="AW341" s="4" t="s">
        <v>225</v>
      </c>
      <c r="AX341" s="4">
        <v>0.89580000000000004</v>
      </c>
      <c r="AY341" s="4">
        <v>1.6874</v>
      </c>
      <c r="AZ341" s="4">
        <v>1.9832000000000001</v>
      </c>
      <c r="BA341" s="4">
        <v>14.023</v>
      </c>
      <c r="BB341" s="4">
        <v>14.65</v>
      </c>
      <c r="BC341" s="4">
        <v>1.04</v>
      </c>
      <c r="BD341" s="4">
        <v>13.928000000000001</v>
      </c>
      <c r="BE341" s="4">
        <v>3031.922</v>
      </c>
      <c r="BF341" s="4">
        <v>0</v>
      </c>
      <c r="BG341" s="4">
        <v>6.9550000000000001</v>
      </c>
      <c r="BH341" s="4">
        <v>0.40899999999999997</v>
      </c>
      <c r="BI341" s="4">
        <v>7.3639999999999999</v>
      </c>
      <c r="BJ341" s="4">
        <v>5.2480000000000002</v>
      </c>
      <c r="BK341" s="4">
        <v>0.309</v>
      </c>
      <c r="BL341" s="4">
        <v>5.5570000000000004</v>
      </c>
      <c r="BM341" s="4">
        <v>0.33779999999999999</v>
      </c>
      <c r="BQ341" s="4">
        <v>662.04100000000005</v>
      </c>
      <c r="BR341" s="4">
        <v>6.6600000000000006E-2</v>
      </c>
      <c r="BS341" s="4">
        <v>-5</v>
      </c>
      <c r="BT341" s="4">
        <v>0.37</v>
      </c>
      <c r="BU341" s="4">
        <v>1.6275379999999999</v>
      </c>
      <c r="BV341" s="4">
        <v>7.4740000000000002</v>
      </c>
    </row>
    <row r="342" spans="1:74" x14ac:dyDescent="0.25">
      <c r="A342" s="2">
        <v>42068</v>
      </c>
      <c r="B342" s="3">
        <v>1.4335648148148148E-2</v>
      </c>
      <c r="C342" s="4">
        <v>15.03</v>
      </c>
      <c r="D342" s="4">
        <v>-1.6000000000000001E-3</v>
      </c>
      <c r="E342" s="4">
        <v>-16.17004</v>
      </c>
      <c r="F342" s="4">
        <v>317.89999999999998</v>
      </c>
      <c r="G342" s="4">
        <v>18.7</v>
      </c>
      <c r="H342" s="4">
        <v>51.7</v>
      </c>
      <c r="J342" s="4">
        <v>3.82</v>
      </c>
      <c r="K342" s="4">
        <v>0.87390000000000001</v>
      </c>
      <c r="L342" s="4">
        <v>13.1341</v>
      </c>
      <c r="M342" s="4">
        <v>0</v>
      </c>
      <c r="N342" s="4">
        <v>277.80489999999998</v>
      </c>
      <c r="O342" s="4">
        <v>16.3415</v>
      </c>
      <c r="P342" s="4">
        <v>294.10000000000002</v>
      </c>
      <c r="Q342" s="4">
        <v>209.64099999999999</v>
      </c>
      <c r="R342" s="4">
        <v>12.331799999999999</v>
      </c>
      <c r="S342" s="4">
        <v>222</v>
      </c>
      <c r="T342" s="4">
        <v>51.707500000000003</v>
      </c>
      <c r="W342" s="4">
        <v>0</v>
      </c>
      <c r="X342" s="4">
        <v>3.3372999999999999</v>
      </c>
      <c r="Y342" s="4">
        <v>12.2</v>
      </c>
      <c r="Z342" s="4">
        <v>870</v>
      </c>
      <c r="AA342" s="4">
        <v>904</v>
      </c>
      <c r="AB342" s="4">
        <v>839</v>
      </c>
      <c r="AC342" s="4">
        <v>59</v>
      </c>
      <c r="AD342" s="4">
        <v>5.82</v>
      </c>
      <c r="AE342" s="4">
        <v>0.13</v>
      </c>
      <c r="AF342" s="4">
        <v>991</v>
      </c>
      <c r="AG342" s="4">
        <v>-13</v>
      </c>
      <c r="AH342" s="4">
        <v>18</v>
      </c>
      <c r="AI342" s="4">
        <v>31</v>
      </c>
      <c r="AJ342" s="4">
        <v>190.2</v>
      </c>
      <c r="AK342" s="4">
        <v>140.19999999999999</v>
      </c>
      <c r="AL342" s="4">
        <v>3.3</v>
      </c>
      <c r="AM342" s="4">
        <v>195</v>
      </c>
      <c r="AN342" s="4" t="s">
        <v>155</v>
      </c>
      <c r="AO342" s="4">
        <v>2</v>
      </c>
      <c r="AP342" s="5">
        <v>0.68093750000000008</v>
      </c>
      <c r="AQ342" s="4">
        <v>47.158588000000002</v>
      </c>
      <c r="AR342" s="4">
        <v>-88.485491999999994</v>
      </c>
      <c r="AS342" s="4">
        <v>313.5</v>
      </c>
      <c r="AT342" s="4">
        <v>30.6</v>
      </c>
      <c r="AU342" s="4">
        <v>12</v>
      </c>
      <c r="AV342" s="4">
        <v>12</v>
      </c>
      <c r="AW342" s="4" t="s">
        <v>225</v>
      </c>
      <c r="AX342" s="4">
        <v>0.9</v>
      </c>
      <c r="AY342" s="4">
        <v>1.5084</v>
      </c>
      <c r="AZ342" s="4">
        <v>1.8084</v>
      </c>
      <c r="BA342" s="4">
        <v>14.023</v>
      </c>
      <c r="BB342" s="4">
        <v>14.19</v>
      </c>
      <c r="BC342" s="4">
        <v>1.01</v>
      </c>
      <c r="BD342" s="4">
        <v>14.433</v>
      </c>
      <c r="BE342" s="4">
        <v>3031.4690000000001</v>
      </c>
      <c r="BF342" s="4">
        <v>0</v>
      </c>
      <c r="BG342" s="4">
        <v>6.7149999999999999</v>
      </c>
      <c r="BH342" s="4">
        <v>0.39500000000000002</v>
      </c>
      <c r="BI342" s="4">
        <v>7.11</v>
      </c>
      <c r="BJ342" s="4">
        <v>5.0670000000000002</v>
      </c>
      <c r="BK342" s="4">
        <v>0.29799999999999999</v>
      </c>
      <c r="BL342" s="4">
        <v>5.3650000000000002</v>
      </c>
      <c r="BM342" s="4">
        <v>0.3947</v>
      </c>
      <c r="BQ342" s="4">
        <v>560.08100000000002</v>
      </c>
      <c r="BR342" s="4">
        <v>6.0396999999999999E-2</v>
      </c>
      <c r="BS342" s="4">
        <v>-5</v>
      </c>
      <c r="BT342" s="4">
        <v>0.37040000000000001</v>
      </c>
      <c r="BU342" s="4">
        <v>1.4759420000000001</v>
      </c>
      <c r="BV342" s="4">
        <v>7.4820719999999996</v>
      </c>
    </row>
    <row r="343" spans="1:74" x14ac:dyDescent="0.25">
      <c r="A343" s="2">
        <v>42068</v>
      </c>
      <c r="B343" s="3">
        <v>1.4347222222222221E-2</v>
      </c>
      <c r="C343" s="4">
        <v>15.089</v>
      </c>
      <c r="D343" s="4">
        <v>-2.8E-3</v>
      </c>
      <c r="E343" s="4">
        <v>-27.537942999999999</v>
      </c>
      <c r="F343" s="4">
        <v>270.5</v>
      </c>
      <c r="G343" s="4">
        <v>18.7</v>
      </c>
      <c r="H343" s="4">
        <v>59.8</v>
      </c>
      <c r="J343" s="4">
        <v>3.33</v>
      </c>
      <c r="K343" s="4">
        <v>0.87339999999999995</v>
      </c>
      <c r="L343" s="4">
        <v>13.1791</v>
      </c>
      <c r="M343" s="4">
        <v>0</v>
      </c>
      <c r="N343" s="4">
        <v>236.27160000000001</v>
      </c>
      <c r="O343" s="4">
        <v>16.332799999999999</v>
      </c>
      <c r="P343" s="4">
        <v>252.6</v>
      </c>
      <c r="Q343" s="4">
        <v>178.29849999999999</v>
      </c>
      <c r="R343" s="4">
        <v>12.3253</v>
      </c>
      <c r="S343" s="4">
        <v>190.6</v>
      </c>
      <c r="T343" s="4">
        <v>59.802399999999999</v>
      </c>
      <c r="W343" s="4">
        <v>0</v>
      </c>
      <c r="X343" s="4">
        <v>2.9070999999999998</v>
      </c>
      <c r="Y343" s="4">
        <v>12.3</v>
      </c>
      <c r="Z343" s="4">
        <v>870</v>
      </c>
      <c r="AA343" s="4">
        <v>904</v>
      </c>
      <c r="AB343" s="4">
        <v>839</v>
      </c>
      <c r="AC343" s="4">
        <v>59</v>
      </c>
      <c r="AD343" s="4">
        <v>5.82</v>
      </c>
      <c r="AE343" s="4">
        <v>0.13</v>
      </c>
      <c r="AF343" s="4">
        <v>991</v>
      </c>
      <c r="AG343" s="4">
        <v>-13</v>
      </c>
      <c r="AH343" s="4">
        <v>18</v>
      </c>
      <c r="AI343" s="4">
        <v>31</v>
      </c>
      <c r="AJ343" s="4">
        <v>191</v>
      </c>
      <c r="AK343" s="4">
        <v>141</v>
      </c>
      <c r="AL343" s="4">
        <v>3.3</v>
      </c>
      <c r="AM343" s="4">
        <v>195</v>
      </c>
      <c r="AN343" s="4" t="s">
        <v>155</v>
      </c>
      <c r="AO343" s="4">
        <v>2</v>
      </c>
      <c r="AP343" s="5">
        <v>0.68094907407407401</v>
      </c>
      <c r="AQ343" s="4">
        <v>47.158566</v>
      </c>
      <c r="AR343" s="4">
        <v>-88.485335000000006</v>
      </c>
      <c r="AS343" s="4">
        <v>313.39999999999998</v>
      </c>
      <c r="AT343" s="4">
        <v>28.3</v>
      </c>
      <c r="AU343" s="4">
        <v>12</v>
      </c>
      <c r="AV343" s="4">
        <v>11</v>
      </c>
      <c r="AW343" s="4" t="s">
        <v>235</v>
      </c>
      <c r="AX343" s="4">
        <v>0.9</v>
      </c>
      <c r="AY343" s="4">
        <v>1.5</v>
      </c>
      <c r="AZ343" s="4">
        <v>1.8</v>
      </c>
      <c r="BA343" s="4">
        <v>14.023</v>
      </c>
      <c r="BB343" s="4">
        <v>14.14</v>
      </c>
      <c r="BC343" s="4">
        <v>1.01</v>
      </c>
      <c r="BD343" s="4">
        <v>14.494</v>
      </c>
      <c r="BE343" s="4">
        <v>3031.2550000000001</v>
      </c>
      <c r="BF343" s="4">
        <v>0</v>
      </c>
      <c r="BG343" s="4">
        <v>5.6909999999999998</v>
      </c>
      <c r="BH343" s="4">
        <v>0.39300000000000002</v>
      </c>
      <c r="BI343" s="4">
        <v>6.0839999999999996</v>
      </c>
      <c r="BJ343" s="4">
        <v>4.2949999999999999</v>
      </c>
      <c r="BK343" s="4">
        <v>0.29699999999999999</v>
      </c>
      <c r="BL343" s="4">
        <v>4.5910000000000002</v>
      </c>
      <c r="BM343" s="4">
        <v>0.45490000000000003</v>
      </c>
      <c r="BQ343" s="4">
        <v>486.17399999999998</v>
      </c>
      <c r="BR343" s="4">
        <v>7.3203000000000004E-2</v>
      </c>
      <c r="BS343" s="4">
        <v>-5</v>
      </c>
      <c r="BT343" s="4">
        <v>0.37160199999999999</v>
      </c>
      <c r="BU343" s="4">
        <v>1.7889029999999999</v>
      </c>
      <c r="BV343" s="4">
        <v>7.5063519999999997</v>
      </c>
    </row>
    <row r="344" spans="1:74" x14ac:dyDescent="0.25">
      <c r="A344" s="2">
        <v>42068</v>
      </c>
      <c r="B344" s="3">
        <v>1.4358796296296295E-2</v>
      </c>
      <c r="C344" s="4">
        <v>15.217000000000001</v>
      </c>
      <c r="D344" s="4">
        <v>-1.1000000000000001E-3</v>
      </c>
      <c r="E344" s="4">
        <v>-10.674536</v>
      </c>
      <c r="F344" s="4">
        <v>194.5</v>
      </c>
      <c r="G344" s="4">
        <v>18.5</v>
      </c>
      <c r="H344" s="4">
        <v>30</v>
      </c>
      <c r="J344" s="4">
        <v>2.82</v>
      </c>
      <c r="K344" s="4">
        <v>0.87239999999999995</v>
      </c>
      <c r="L344" s="4">
        <v>13.2759</v>
      </c>
      <c r="M344" s="4">
        <v>0</v>
      </c>
      <c r="N344" s="4">
        <v>169.70269999999999</v>
      </c>
      <c r="O344" s="4">
        <v>16.159400000000002</v>
      </c>
      <c r="P344" s="4">
        <v>185.9</v>
      </c>
      <c r="Q344" s="4">
        <v>128.0633</v>
      </c>
      <c r="R344" s="4">
        <v>12.1944</v>
      </c>
      <c r="S344" s="4">
        <v>140.30000000000001</v>
      </c>
      <c r="T344" s="4">
        <v>30</v>
      </c>
      <c r="W344" s="4">
        <v>0</v>
      </c>
      <c r="X344" s="4">
        <v>2.4590999999999998</v>
      </c>
      <c r="Y344" s="4">
        <v>12.2</v>
      </c>
      <c r="Z344" s="4">
        <v>871</v>
      </c>
      <c r="AA344" s="4">
        <v>904</v>
      </c>
      <c r="AB344" s="4">
        <v>840</v>
      </c>
      <c r="AC344" s="4">
        <v>59</v>
      </c>
      <c r="AD344" s="4">
        <v>5.82</v>
      </c>
      <c r="AE344" s="4">
        <v>0.13</v>
      </c>
      <c r="AF344" s="4">
        <v>991</v>
      </c>
      <c r="AG344" s="4">
        <v>-13</v>
      </c>
      <c r="AH344" s="4">
        <v>18</v>
      </c>
      <c r="AI344" s="4">
        <v>31</v>
      </c>
      <c r="AJ344" s="4">
        <v>191</v>
      </c>
      <c r="AK344" s="4">
        <v>141</v>
      </c>
      <c r="AL344" s="4">
        <v>3.2</v>
      </c>
      <c r="AM344" s="4">
        <v>195</v>
      </c>
      <c r="AN344" s="4" t="s">
        <v>155</v>
      </c>
      <c r="AO344" s="4">
        <v>2</v>
      </c>
      <c r="AP344" s="5">
        <v>0.68096064814814816</v>
      </c>
      <c r="AQ344" s="4">
        <v>47.158552999999998</v>
      </c>
      <c r="AR344" s="4">
        <v>-88.485183000000006</v>
      </c>
      <c r="AS344" s="4">
        <v>312.89999999999998</v>
      </c>
      <c r="AT344" s="4">
        <v>26.5</v>
      </c>
      <c r="AU344" s="4">
        <v>12</v>
      </c>
      <c r="AV344" s="4">
        <v>11</v>
      </c>
      <c r="AW344" s="4" t="s">
        <v>235</v>
      </c>
      <c r="AX344" s="4">
        <v>1.0915999999999999</v>
      </c>
      <c r="AY344" s="4">
        <v>1.8832</v>
      </c>
      <c r="AZ344" s="4">
        <v>2.1831999999999998</v>
      </c>
      <c r="BA344" s="4">
        <v>14.023</v>
      </c>
      <c r="BB344" s="4">
        <v>14.03</v>
      </c>
      <c r="BC344" s="4">
        <v>1</v>
      </c>
      <c r="BD344" s="4">
        <v>14.62</v>
      </c>
      <c r="BE344" s="4">
        <v>3031.88</v>
      </c>
      <c r="BF344" s="4">
        <v>0</v>
      </c>
      <c r="BG344" s="4">
        <v>4.0590000000000002</v>
      </c>
      <c r="BH344" s="4">
        <v>0.38600000000000001</v>
      </c>
      <c r="BI344" s="4">
        <v>4.4450000000000003</v>
      </c>
      <c r="BJ344" s="4">
        <v>3.0630000000000002</v>
      </c>
      <c r="BK344" s="4">
        <v>0.29199999999999998</v>
      </c>
      <c r="BL344" s="4">
        <v>3.3540000000000001</v>
      </c>
      <c r="BM344" s="4">
        <v>0.2266</v>
      </c>
      <c r="BQ344" s="4">
        <v>408.34199999999998</v>
      </c>
      <c r="BR344" s="4">
        <v>7.2197999999999998E-2</v>
      </c>
      <c r="BS344" s="4">
        <v>-5</v>
      </c>
      <c r="BT344" s="4">
        <v>0.37019999999999997</v>
      </c>
      <c r="BU344" s="4">
        <v>1.7643340000000001</v>
      </c>
      <c r="BV344" s="4">
        <v>7.4780360000000003</v>
      </c>
    </row>
    <row r="345" spans="1:74" x14ac:dyDescent="0.25">
      <c r="A345" s="2">
        <v>42068</v>
      </c>
      <c r="B345" s="3">
        <v>1.4370370370370372E-2</v>
      </c>
      <c r="C345" s="4">
        <v>15.29</v>
      </c>
      <c r="D345" s="4">
        <v>1.4E-3</v>
      </c>
      <c r="E345" s="4">
        <v>13.587224000000001</v>
      </c>
      <c r="F345" s="4">
        <v>152</v>
      </c>
      <c r="G345" s="4">
        <v>17.399999999999999</v>
      </c>
      <c r="H345" s="4">
        <v>67</v>
      </c>
      <c r="J345" s="4">
        <v>2.3199999999999998</v>
      </c>
      <c r="K345" s="4">
        <v>0.87180000000000002</v>
      </c>
      <c r="L345" s="4">
        <v>13.330399999999999</v>
      </c>
      <c r="M345" s="4">
        <v>1.1999999999999999E-3</v>
      </c>
      <c r="N345" s="4">
        <v>132.51410000000001</v>
      </c>
      <c r="O345" s="4">
        <v>15.1699</v>
      </c>
      <c r="P345" s="4">
        <v>147.69999999999999</v>
      </c>
      <c r="Q345" s="4">
        <v>99.999600000000001</v>
      </c>
      <c r="R345" s="4">
        <v>11.447699999999999</v>
      </c>
      <c r="S345" s="4">
        <v>111.4</v>
      </c>
      <c r="T345" s="4">
        <v>66.990200000000002</v>
      </c>
      <c r="W345" s="4">
        <v>0</v>
      </c>
      <c r="X345" s="4">
        <v>2.0228999999999999</v>
      </c>
      <c r="Y345" s="4">
        <v>12.2</v>
      </c>
      <c r="Z345" s="4">
        <v>871</v>
      </c>
      <c r="AA345" s="4">
        <v>904</v>
      </c>
      <c r="AB345" s="4">
        <v>840</v>
      </c>
      <c r="AC345" s="4">
        <v>59</v>
      </c>
      <c r="AD345" s="4">
        <v>5.82</v>
      </c>
      <c r="AE345" s="4">
        <v>0.13</v>
      </c>
      <c r="AF345" s="4">
        <v>991</v>
      </c>
      <c r="AG345" s="4">
        <v>-13</v>
      </c>
      <c r="AH345" s="4">
        <v>18.200201</v>
      </c>
      <c r="AI345" s="4">
        <v>31</v>
      </c>
      <c r="AJ345" s="4">
        <v>191</v>
      </c>
      <c r="AK345" s="4">
        <v>141</v>
      </c>
      <c r="AL345" s="4">
        <v>3.1</v>
      </c>
      <c r="AM345" s="4">
        <v>195</v>
      </c>
      <c r="AN345" s="4" t="s">
        <v>155</v>
      </c>
      <c r="AO345" s="4">
        <v>2</v>
      </c>
      <c r="AP345" s="5">
        <v>0.6809722222222222</v>
      </c>
      <c r="AQ345" s="4">
        <v>47.158548000000003</v>
      </c>
      <c r="AR345" s="4">
        <v>-88.485035999999994</v>
      </c>
      <c r="AS345" s="4">
        <v>312.5</v>
      </c>
      <c r="AT345" s="4">
        <v>25.1</v>
      </c>
      <c r="AU345" s="4">
        <v>12</v>
      </c>
      <c r="AV345" s="4">
        <v>11</v>
      </c>
      <c r="AW345" s="4" t="s">
        <v>235</v>
      </c>
      <c r="AX345" s="4">
        <v>1.1000000000000001</v>
      </c>
      <c r="AY345" s="4">
        <v>1.5167999999999999</v>
      </c>
      <c r="AZ345" s="4">
        <v>2.0084</v>
      </c>
      <c r="BA345" s="4">
        <v>14.023</v>
      </c>
      <c r="BB345" s="4">
        <v>13.96</v>
      </c>
      <c r="BC345" s="4">
        <v>1</v>
      </c>
      <c r="BD345" s="4">
        <v>14.701000000000001</v>
      </c>
      <c r="BE345" s="4">
        <v>3030.732</v>
      </c>
      <c r="BF345" s="4">
        <v>0.17100000000000001</v>
      </c>
      <c r="BG345" s="4">
        <v>3.1549999999999998</v>
      </c>
      <c r="BH345" s="4">
        <v>0.36099999999999999</v>
      </c>
      <c r="BI345" s="4">
        <v>3.516</v>
      </c>
      <c r="BJ345" s="4">
        <v>2.3809999999999998</v>
      </c>
      <c r="BK345" s="4">
        <v>0.27300000000000002</v>
      </c>
      <c r="BL345" s="4">
        <v>2.653</v>
      </c>
      <c r="BM345" s="4">
        <v>0.50370000000000004</v>
      </c>
      <c r="BQ345" s="4">
        <v>334.40899999999999</v>
      </c>
      <c r="BR345" s="4">
        <v>8.1199999999999994E-2</v>
      </c>
      <c r="BS345" s="4">
        <v>-5</v>
      </c>
      <c r="BT345" s="4">
        <v>0.37160100000000001</v>
      </c>
      <c r="BU345" s="4">
        <v>1.9843299999999999</v>
      </c>
      <c r="BV345" s="4">
        <v>7.5063319999999996</v>
      </c>
    </row>
    <row r="346" spans="1:74" x14ac:dyDescent="0.25">
      <c r="A346" s="2">
        <v>42068</v>
      </c>
      <c r="B346" s="3">
        <v>1.4381944444444445E-2</v>
      </c>
      <c r="C346" s="4">
        <v>15.132</v>
      </c>
      <c r="D346" s="4">
        <v>2E-3</v>
      </c>
      <c r="E346" s="4">
        <v>20</v>
      </c>
      <c r="F346" s="4">
        <v>121.4</v>
      </c>
      <c r="G346" s="4">
        <v>17.399999999999999</v>
      </c>
      <c r="H346" s="4">
        <v>59.2</v>
      </c>
      <c r="J346" s="4">
        <v>1.91</v>
      </c>
      <c r="K346" s="4">
        <v>0.87309999999999999</v>
      </c>
      <c r="L346" s="4">
        <v>13.2111</v>
      </c>
      <c r="M346" s="4">
        <v>1.6999999999999999E-3</v>
      </c>
      <c r="N346" s="4">
        <v>106.024</v>
      </c>
      <c r="O346" s="4">
        <v>15.191700000000001</v>
      </c>
      <c r="P346" s="4">
        <v>121.2</v>
      </c>
      <c r="Q346" s="4">
        <v>80.009299999999996</v>
      </c>
      <c r="R346" s="4">
        <v>11.4642</v>
      </c>
      <c r="S346" s="4">
        <v>91.5</v>
      </c>
      <c r="T346" s="4">
        <v>59.156999999999996</v>
      </c>
      <c r="W346" s="4">
        <v>0</v>
      </c>
      <c r="X346" s="4">
        <v>1.6636</v>
      </c>
      <c r="Y346" s="4">
        <v>12.3</v>
      </c>
      <c r="Z346" s="4">
        <v>870</v>
      </c>
      <c r="AA346" s="4">
        <v>903</v>
      </c>
      <c r="AB346" s="4">
        <v>840</v>
      </c>
      <c r="AC346" s="4">
        <v>59</v>
      </c>
      <c r="AD346" s="4">
        <v>5.82</v>
      </c>
      <c r="AE346" s="4">
        <v>0.13</v>
      </c>
      <c r="AF346" s="4">
        <v>991</v>
      </c>
      <c r="AG346" s="4">
        <v>-13</v>
      </c>
      <c r="AH346" s="4">
        <v>19</v>
      </c>
      <c r="AI346" s="4">
        <v>31</v>
      </c>
      <c r="AJ346" s="4">
        <v>191</v>
      </c>
      <c r="AK346" s="4">
        <v>141</v>
      </c>
      <c r="AL346" s="4">
        <v>3.3</v>
      </c>
      <c r="AM346" s="4">
        <v>195</v>
      </c>
      <c r="AN346" s="4" t="s">
        <v>155</v>
      </c>
      <c r="AO346" s="4">
        <v>2</v>
      </c>
      <c r="AP346" s="5">
        <v>0.68098379629629635</v>
      </c>
      <c r="AQ346" s="4">
        <v>47.158557999999999</v>
      </c>
      <c r="AR346" s="4">
        <v>-88.484893999999997</v>
      </c>
      <c r="AS346" s="4">
        <v>312.10000000000002</v>
      </c>
      <c r="AT346" s="4">
        <v>23.9</v>
      </c>
      <c r="AU346" s="4">
        <v>12</v>
      </c>
      <c r="AV346" s="4">
        <v>11</v>
      </c>
      <c r="AW346" s="4" t="s">
        <v>235</v>
      </c>
      <c r="AX346" s="4">
        <v>1.1000000000000001</v>
      </c>
      <c r="AY346" s="4">
        <v>1.5</v>
      </c>
      <c r="AZ346" s="4">
        <v>2</v>
      </c>
      <c r="BA346" s="4">
        <v>14.023</v>
      </c>
      <c r="BB346" s="4">
        <v>14.1</v>
      </c>
      <c r="BC346" s="4">
        <v>1.01</v>
      </c>
      <c r="BD346" s="4">
        <v>14.536</v>
      </c>
      <c r="BE346" s="4">
        <v>3030.8490000000002</v>
      </c>
      <c r="BF346" s="4">
        <v>0.255</v>
      </c>
      <c r="BG346" s="4">
        <v>2.5470000000000002</v>
      </c>
      <c r="BH346" s="4">
        <v>0.36499999999999999</v>
      </c>
      <c r="BI346" s="4">
        <v>2.9119999999999999</v>
      </c>
      <c r="BJ346" s="4">
        <v>1.9219999999999999</v>
      </c>
      <c r="BK346" s="4">
        <v>0.27500000000000002</v>
      </c>
      <c r="BL346" s="4">
        <v>2.198</v>
      </c>
      <c r="BM346" s="4">
        <v>0.44879999999999998</v>
      </c>
      <c r="BQ346" s="4">
        <v>277.51100000000002</v>
      </c>
      <c r="BR346" s="4">
        <v>7.8518000000000004E-2</v>
      </c>
      <c r="BS346" s="4">
        <v>-5</v>
      </c>
      <c r="BT346" s="4">
        <v>0.37358999999999998</v>
      </c>
      <c r="BU346" s="4">
        <v>1.918795</v>
      </c>
      <c r="BV346" s="4">
        <v>7.5465260000000001</v>
      </c>
    </row>
    <row r="347" spans="1:74" x14ac:dyDescent="0.25">
      <c r="A347" s="2">
        <v>42068</v>
      </c>
      <c r="B347" s="3">
        <v>1.4393518518518519E-2</v>
      </c>
      <c r="C347" s="4">
        <v>14.712999999999999</v>
      </c>
      <c r="D347" s="4">
        <v>1.5E-3</v>
      </c>
      <c r="E347" s="4">
        <v>15.345423</v>
      </c>
      <c r="F347" s="4">
        <v>102.1</v>
      </c>
      <c r="G347" s="4">
        <v>17.5</v>
      </c>
      <c r="H347" s="4">
        <v>45.8</v>
      </c>
      <c r="J347" s="4">
        <v>1.51</v>
      </c>
      <c r="K347" s="4">
        <v>0.87629999999999997</v>
      </c>
      <c r="L347" s="4">
        <v>12.8927</v>
      </c>
      <c r="M347" s="4">
        <v>1.2999999999999999E-3</v>
      </c>
      <c r="N347" s="4">
        <v>89.465500000000006</v>
      </c>
      <c r="O347" s="4">
        <v>15.3157</v>
      </c>
      <c r="P347" s="4">
        <v>104.8</v>
      </c>
      <c r="Q347" s="4">
        <v>67.513400000000004</v>
      </c>
      <c r="R347" s="4">
        <v>11.557700000000001</v>
      </c>
      <c r="S347" s="4">
        <v>79.099999999999994</v>
      </c>
      <c r="T347" s="4">
        <v>45.768599999999999</v>
      </c>
      <c r="W347" s="4">
        <v>0</v>
      </c>
      <c r="X347" s="4">
        <v>1.3255999999999999</v>
      </c>
      <c r="Y347" s="4">
        <v>12.2</v>
      </c>
      <c r="Z347" s="4">
        <v>873</v>
      </c>
      <c r="AA347" s="4">
        <v>908</v>
      </c>
      <c r="AB347" s="4">
        <v>841</v>
      </c>
      <c r="AC347" s="4">
        <v>59</v>
      </c>
      <c r="AD347" s="4">
        <v>5.82</v>
      </c>
      <c r="AE347" s="4">
        <v>0.13</v>
      </c>
      <c r="AF347" s="4">
        <v>991</v>
      </c>
      <c r="AG347" s="4">
        <v>-13</v>
      </c>
      <c r="AH347" s="4">
        <v>19</v>
      </c>
      <c r="AI347" s="4">
        <v>31</v>
      </c>
      <c r="AJ347" s="4">
        <v>191</v>
      </c>
      <c r="AK347" s="4">
        <v>141</v>
      </c>
      <c r="AL347" s="4">
        <v>3.4</v>
      </c>
      <c r="AM347" s="4">
        <v>195</v>
      </c>
      <c r="AN347" s="4" t="s">
        <v>155</v>
      </c>
      <c r="AO347" s="4">
        <v>2</v>
      </c>
      <c r="AP347" s="5">
        <v>0.68099537037037028</v>
      </c>
      <c r="AQ347" s="4">
        <v>47.158569</v>
      </c>
      <c r="AR347" s="4">
        <v>-88.484763000000001</v>
      </c>
      <c r="AS347" s="4">
        <v>311.89999999999998</v>
      </c>
      <c r="AT347" s="4">
        <v>22.7</v>
      </c>
      <c r="AU347" s="4">
        <v>12</v>
      </c>
      <c r="AV347" s="4">
        <v>12</v>
      </c>
      <c r="AW347" s="4" t="s">
        <v>225</v>
      </c>
      <c r="AX347" s="4">
        <v>1.1000000000000001</v>
      </c>
      <c r="AY347" s="4">
        <v>1.5</v>
      </c>
      <c r="AZ347" s="4">
        <v>2</v>
      </c>
      <c r="BA347" s="4">
        <v>14.023</v>
      </c>
      <c r="BB347" s="4">
        <v>14.47</v>
      </c>
      <c r="BC347" s="4">
        <v>1.03</v>
      </c>
      <c r="BD347" s="4">
        <v>14.116</v>
      </c>
      <c r="BE347" s="4">
        <v>3031.442</v>
      </c>
      <c r="BF347" s="4">
        <v>0.20100000000000001</v>
      </c>
      <c r="BG347" s="4">
        <v>2.2029999999999998</v>
      </c>
      <c r="BH347" s="4">
        <v>0.377</v>
      </c>
      <c r="BI347" s="4">
        <v>2.58</v>
      </c>
      <c r="BJ347" s="4">
        <v>1.6619999999999999</v>
      </c>
      <c r="BK347" s="4">
        <v>0.28499999999999998</v>
      </c>
      <c r="BL347" s="4">
        <v>1.9470000000000001</v>
      </c>
      <c r="BM347" s="4">
        <v>0.35589999999999999</v>
      </c>
      <c r="BQ347" s="4">
        <v>226.624</v>
      </c>
      <c r="BR347" s="4">
        <v>6.9890999999999995E-2</v>
      </c>
      <c r="BS347" s="4">
        <v>-5</v>
      </c>
      <c r="BT347" s="4">
        <v>0.37240800000000002</v>
      </c>
      <c r="BU347" s="4">
        <v>1.707964</v>
      </c>
      <c r="BV347" s="4">
        <v>7.5226329999999999</v>
      </c>
    </row>
    <row r="348" spans="1:74" x14ac:dyDescent="0.25">
      <c r="A348" s="2">
        <v>42068</v>
      </c>
      <c r="B348" s="3">
        <v>1.4405092592592593E-2</v>
      </c>
      <c r="C348" s="4">
        <v>14.28</v>
      </c>
      <c r="D348" s="4">
        <v>6.9999999999999999E-4</v>
      </c>
      <c r="E348" s="4">
        <v>6.8460260000000002</v>
      </c>
      <c r="F348" s="4">
        <v>86.8</v>
      </c>
      <c r="G348" s="4">
        <v>17.399999999999999</v>
      </c>
      <c r="H348" s="4">
        <v>38.1</v>
      </c>
      <c r="J348" s="4">
        <v>1.21</v>
      </c>
      <c r="K348" s="4">
        <v>0.87960000000000005</v>
      </c>
      <c r="L348" s="4">
        <v>12.561</v>
      </c>
      <c r="M348" s="4">
        <v>5.9999999999999995E-4</v>
      </c>
      <c r="N348" s="4">
        <v>76.384</v>
      </c>
      <c r="O348" s="4">
        <v>15.324299999999999</v>
      </c>
      <c r="P348" s="4">
        <v>91.7</v>
      </c>
      <c r="Q348" s="4">
        <v>57.640999999999998</v>
      </c>
      <c r="R348" s="4">
        <v>11.564</v>
      </c>
      <c r="S348" s="4">
        <v>69.2</v>
      </c>
      <c r="T348" s="4">
        <v>38.122100000000003</v>
      </c>
      <c r="W348" s="4">
        <v>0</v>
      </c>
      <c r="X348" s="4">
        <v>1.0607</v>
      </c>
      <c r="Y348" s="4">
        <v>12.3</v>
      </c>
      <c r="Z348" s="4">
        <v>875</v>
      </c>
      <c r="AA348" s="4">
        <v>911</v>
      </c>
      <c r="AB348" s="4">
        <v>843</v>
      </c>
      <c r="AC348" s="4">
        <v>59</v>
      </c>
      <c r="AD348" s="4">
        <v>5.82</v>
      </c>
      <c r="AE348" s="4">
        <v>0.13</v>
      </c>
      <c r="AF348" s="4">
        <v>992</v>
      </c>
      <c r="AG348" s="4">
        <v>-13</v>
      </c>
      <c r="AH348" s="4">
        <v>19</v>
      </c>
      <c r="AI348" s="4">
        <v>31</v>
      </c>
      <c r="AJ348" s="4">
        <v>190.8</v>
      </c>
      <c r="AK348" s="4">
        <v>141</v>
      </c>
      <c r="AL348" s="4">
        <v>3.3</v>
      </c>
      <c r="AM348" s="4">
        <v>195</v>
      </c>
      <c r="AN348" s="4" t="s">
        <v>155</v>
      </c>
      <c r="AO348" s="4">
        <v>2</v>
      </c>
      <c r="AP348" s="5">
        <v>0.68100694444444443</v>
      </c>
      <c r="AQ348" s="4">
        <v>47.158596000000003</v>
      </c>
      <c r="AR348" s="4">
        <v>-88.484641999999994</v>
      </c>
      <c r="AS348" s="4">
        <v>311.2</v>
      </c>
      <c r="AT348" s="4">
        <v>21.5</v>
      </c>
      <c r="AU348" s="4">
        <v>12</v>
      </c>
      <c r="AV348" s="4">
        <v>12</v>
      </c>
      <c r="AW348" s="4" t="s">
        <v>225</v>
      </c>
      <c r="AX348" s="4">
        <v>1.1958</v>
      </c>
      <c r="AY348" s="4">
        <v>1.5958000000000001</v>
      </c>
      <c r="AZ348" s="4">
        <v>2.0958000000000001</v>
      </c>
      <c r="BA348" s="4">
        <v>14.023</v>
      </c>
      <c r="BB348" s="4">
        <v>14.88</v>
      </c>
      <c r="BC348" s="4">
        <v>1.06</v>
      </c>
      <c r="BD348" s="4">
        <v>13.688000000000001</v>
      </c>
      <c r="BE348" s="4">
        <v>3032.0189999999998</v>
      </c>
      <c r="BF348" s="4">
        <v>9.2999999999999999E-2</v>
      </c>
      <c r="BG348" s="4">
        <v>1.931</v>
      </c>
      <c r="BH348" s="4">
        <v>0.38700000000000001</v>
      </c>
      <c r="BI348" s="4">
        <v>2.3180000000000001</v>
      </c>
      <c r="BJ348" s="4">
        <v>1.4570000000000001</v>
      </c>
      <c r="BK348" s="4">
        <v>0.29199999999999998</v>
      </c>
      <c r="BL348" s="4">
        <v>1.7490000000000001</v>
      </c>
      <c r="BM348" s="4">
        <v>0.30430000000000001</v>
      </c>
      <c r="BQ348" s="4">
        <v>186.17099999999999</v>
      </c>
      <c r="BR348" s="4">
        <v>8.8189000000000003E-2</v>
      </c>
      <c r="BS348" s="4">
        <v>-5</v>
      </c>
      <c r="BT348" s="4">
        <v>0.37379699999999999</v>
      </c>
      <c r="BU348" s="4">
        <v>2.1551149999999999</v>
      </c>
      <c r="BV348" s="4">
        <v>7.5507030000000004</v>
      </c>
    </row>
    <row r="349" spans="1:74" x14ac:dyDescent="0.25">
      <c r="A349" s="2">
        <v>42068</v>
      </c>
      <c r="B349" s="3">
        <v>1.4416666666666668E-2</v>
      </c>
      <c r="C349" s="4">
        <v>13.68</v>
      </c>
      <c r="D349" s="4">
        <v>0</v>
      </c>
      <c r="E349" s="4">
        <v>0</v>
      </c>
      <c r="F349" s="4">
        <v>74</v>
      </c>
      <c r="G349" s="4">
        <v>17.399999999999999</v>
      </c>
      <c r="H349" s="4">
        <v>3.3</v>
      </c>
      <c r="J349" s="4">
        <v>0.86</v>
      </c>
      <c r="K349" s="4">
        <v>0.88429999999999997</v>
      </c>
      <c r="L349" s="4">
        <v>12.0968</v>
      </c>
      <c r="M349" s="4">
        <v>0</v>
      </c>
      <c r="N349" s="4">
        <v>65.458799999999997</v>
      </c>
      <c r="O349" s="4">
        <v>15.386699999999999</v>
      </c>
      <c r="P349" s="4">
        <v>80.8</v>
      </c>
      <c r="Q349" s="4">
        <v>49.397199999999998</v>
      </c>
      <c r="R349" s="4">
        <v>11.6112</v>
      </c>
      <c r="S349" s="4">
        <v>61</v>
      </c>
      <c r="T349" s="4">
        <v>3.2578999999999998</v>
      </c>
      <c r="W349" s="4">
        <v>0</v>
      </c>
      <c r="X349" s="4">
        <v>0.76090000000000002</v>
      </c>
      <c r="Y349" s="4">
        <v>12.2</v>
      </c>
      <c r="Z349" s="4">
        <v>877</v>
      </c>
      <c r="AA349" s="4">
        <v>911</v>
      </c>
      <c r="AB349" s="4">
        <v>846</v>
      </c>
      <c r="AC349" s="4">
        <v>59</v>
      </c>
      <c r="AD349" s="4">
        <v>5.82</v>
      </c>
      <c r="AE349" s="4">
        <v>0.13</v>
      </c>
      <c r="AF349" s="4">
        <v>991</v>
      </c>
      <c r="AG349" s="4">
        <v>-13</v>
      </c>
      <c r="AH349" s="4">
        <v>19</v>
      </c>
      <c r="AI349" s="4">
        <v>31</v>
      </c>
      <c r="AJ349" s="4">
        <v>190</v>
      </c>
      <c r="AK349" s="4">
        <v>140.80000000000001</v>
      </c>
      <c r="AL349" s="4">
        <v>3.4</v>
      </c>
      <c r="AM349" s="4">
        <v>195</v>
      </c>
      <c r="AN349" s="4" t="s">
        <v>155</v>
      </c>
      <c r="AO349" s="4">
        <v>2</v>
      </c>
      <c r="AP349" s="5">
        <v>0.68101851851851858</v>
      </c>
      <c r="AQ349" s="4">
        <v>47.158636000000001</v>
      </c>
      <c r="AR349" s="4">
        <v>-88.484532999999999</v>
      </c>
      <c r="AS349" s="4">
        <v>310.5</v>
      </c>
      <c r="AT349" s="4">
        <v>20.399999999999999</v>
      </c>
      <c r="AU349" s="4">
        <v>12</v>
      </c>
      <c r="AV349" s="4">
        <v>12</v>
      </c>
      <c r="AW349" s="4" t="s">
        <v>225</v>
      </c>
      <c r="AX349" s="4">
        <v>1.2958000000000001</v>
      </c>
      <c r="AY349" s="4">
        <v>2.0790000000000002</v>
      </c>
      <c r="AZ349" s="4">
        <v>2.5790000000000002</v>
      </c>
      <c r="BA349" s="4">
        <v>14.023</v>
      </c>
      <c r="BB349" s="4">
        <v>15.5</v>
      </c>
      <c r="BC349" s="4">
        <v>1.1100000000000001</v>
      </c>
      <c r="BD349" s="4">
        <v>13.085000000000001</v>
      </c>
      <c r="BE349" s="4">
        <v>3033.377</v>
      </c>
      <c r="BF349" s="4">
        <v>0</v>
      </c>
      <c r="BG349" s="4">
        <v>1.7190000000000001</v>
      </c>
      <c r="BH349" s="4">
        <v>0.40400000000000003</v>
      </c>
      <c r="BI349" s="4">
        <v>2.1230000000000002</v>
      </c>
      <c r="BJ349" s="4">
        <v>1.2969999999999999</v>
      </c>
      <c r="BK349" s="4">
        <v>0.30499999999999999</v>
      </c>
      <c r="BL349" s="4">
        <v>1.6020000000000001</v>
      </c>
      <c r="BM349" s="4">
        <v>2.7E-2</v>
      </c>
      <c r="BQ349" s="4">
        <v>138.72499999999999</v>
      </c>
      <c r="BR349" s="4">
        <v>9.1256000000000004E-2</v>
      </c>
      <c r="BS349" s="4">
        <v>-5</v>
      </c>
      <c r="BT349" s="4">
        <v>0.37320199999999998</v>
      </c>
      <c r="BU349" s="4">
        <v>2.2300629999999999</v>
      </c>
      <c r="BV349" s="4">
        <v>7.5386759999999997</v>
      </c>
    </row>
    <row r="350" spans="1:74" x14ac:dyDescent="0.25">
      <c r="A350" s="2">
        <v>42068</v>
      </c>
      <c r="B350" s="3">
        <v>1.4428240740740741E-2</v>
      </c>
      <c r="C350" s="4">
        <v>13.195</v>
      </c>
      <c r="D350" s="4">
        <v>0</v>
      </c>
      <c r="E350" s="4">
        <v>0</v>
      </c>
      <c r="F350" s="4">
        <v>99.2</v>
      </c>
      <c r="G350" s="4">
        <v>17.3</v>
      </c>
      <c r="H350" s="4">
        <v>15.8</v>
      </c>
      <c r="J350" s="4">
        <v>0.61</v>
      </c>
      <c r="K350" s="4">
        <v>0.88800000000000001</v>
      </c>
      <c r="L350" s="4">
        <v>11.7173</v>
      </c>
      <c r="M350" s="4">
        <v>0</v>
      </c>
      <c r="N350" s="4">
        <v>88.118099999999998</v>
      </c>
      <c r="O350" s="4">
        <v>15.3627</v>
      </c>
      <c r="P350" s="4">
        <v>103.5</v>
      </c>
      <c r="Q350" s="4">
        <v>66.495500000000007</v>
      </c>
      <c r="R350" s="4">
        <v>11.593</v>
      </c>
      <c r="S350" s="4">
        <v>78.099999999999994</v>
      </c>
      <c r="T350" s="4">
        <v>15.846500000000001</v>
      </c>
      <c r="W350" s="4">
        <v>0</v>
      </c>
      <c r="X350" s="4">
        <v>0.54110000000000003</v>
      </c>
      <c r="Y350" s="4">
        <v>12.2</v>
      </c>
      <c r="Z350" s="4">
        <v>879</v>
      </c>
      <c r="AA350" s="4">
        <v>912</v>
      </c>
      <c r="AB350" s="4">
        <v>848</v>
      </c>
      <c r="AC350" s="4">
        <v>59</v>
      </c>
      <c r="AD350" s="4">
        <v>5.81</v>
      </c>
      <c r="AE350" s="4">
        <v>0.13</v>
      </c>
      <c r="AF350" s="4">
        <v>992</v>
      </c>
      <c r="AG350" s="4">
        <v>-13</v>
      </c>
      <c r="AH350" s="4">
        <v>19</v>
      </c>
      <c r="AI350" s="4">
        <v>31</v>
      </c>
      <c r="AJ350" s="4">
        <v>190</v>
      </c>
      <c r="AK350" s="4">
        <v>140.19999999999999</v>
      </c>
      <c r="AL350" s="4">
        <v>3.2</v>
      </c>
      <c r="AM350" s="4">
        <v>195</v>
      </c>
      <c r="AN350" s="4" t="s">
        <v>155</v>
      </c>
      <c r="AO350" s="4">
        <v>2</v>
      </c>
      <c r="AP350" s="5">
        <v>0.68103009259259262</v>
      </c>
      <c r="AQ350" s="4">
        <v>47.158696999999997</v>
      </c>
      <c r="AR350" s="4">
        <v>-88.484437</v>
      </c>
      <c r="AS350" s="4">
        <v>310.10000000000002</v>
      </c>
      <c r="AT350" s="4">
        <v>20.5</v>
      </c>
      <c r="AU350" s="4">
        <v>12</v>
      </c>
      <c r="AV350" s="4">
        <v>12</v>
      </c>
      <c r="AW350" s="4" t="s">
        <v>225</v>
      </c>
      <c r="AX350" s="4">
        <v>1.3</v>
      </c>
      <c r="AY350" s="4">
        <v>1.0462</v>
      </c>
      <c r="AZ350" s="4">
        <v>1.9294</v>
      </c>
      <c r="BA350" s="4">
        <v>14.023</v>
      </c>
      <c r="BB350" s="4">
        <v>16.03</v>
      </c>
      <c r="BC350" s="4">
        <v>1.1399999999999999</v>
      </c>
      <c r="BD350" s="4">
        <v>12.61</v>
      </c>
      <c r="BE350" s="4">
        <v>3033.373</v>
      </c>
      <c r="BF350" s="4">
        <v>0</v>
      </c>
      <c r="BG350" s="4">
        <v>2.3889999999999998</v>
      </c>
      <c r="BH350" s="4">
        <v>0.41599999999999998</v>
      </c>
      <c r="BI350" s="4">
        <v>2.8050000000000002</v>
      </c>
      <c r="BJ350" s="4">
        <v>1.8029999999999999</v>
      </c>
      <c r="BK350" s="4">
        <v>0.314</v>
      </c>
      <c r="BL350" s="4">
        <v>2.117</v>
      </c>
      <c r="BM350" s="4">
        <v>0.13569999999999999</v>
      </c>
      <c r="BQ350" s="4">
        <v>101.851</v>
      </c>
      <c r="BR350" s="4">
        <v>0.118811</v>
      </c>
      <c r="BS350" s="4">
        <v>-5</v>
      </c>
      <c r="BT350" s="4">
        <v>0.374803</v>
      </c>
      <c r="BU350" s="4">
        <v>2.903448</v>
      </c>
      <c r="BV350" s="4">
        <v>7.5710249999999997</v>
      </c>
    </row>
    <row r="351" spans="1:74" x14ac:dyDescent="0.25">
      <c r="A351" s="2">
        <v>42068</v>
      </c>
      <c r="B351" s="3">
        <v>1.4439814814814815E-2</v>
      </c>
      <c r="C351" s="4">
        <v>12.846</v>
      </c>
      <c r="D351" s="4">
        <v>0</v>
      </c>
      <c r="E351" s="4">
        <v>0</v>
      </c>
      <c r="F351" s="4">
        <v>244</v>
      </c>
      <c r="G351" s="4">
        <v>17.2</v>
      </c>
      <c r="H351" s="4">
        <v>7.9</v>
      </c>
      <c r="J351" s="4">
        <v>0.5</v>
      </c>
      <c r="K351" s="4">
        <v>0.89080000000000004</v>
      </c>
      <c r="L351" s="4">
        <v>11.4434</v>
      </c>
      <c r="M351" s="4">
        <v>0</v>
      </c>
      <c r="N351" s="4">
        <v>217.33279999999999</v>
      </c>
      <c r="O351" s="4">
        <v>15.3414</v>
      </c>
      <c r="P351" s="4">
        <v>232.7</v>
      </c>
      <c r="Q351" s="4">
        <v>164.00319999999999</v>
      </c>
      <c r="R351" s="4">
        <v>11.5769</v>
      </c>
      <c r="S351" s="4">
        <v>175.6</v>
      </c>
      <c r="T351" s="4">
        <v>7.9134000000000002</v>
      </c>
      <c r="W351" s="4">
        <v>0</v>
      </c>
      <c r="X351" s="4">
        <v>0.44540000000000002</v>
      </c>
      <c r="Y351" s="4">
        <v>12.3</v>
      </c>
      <c r="Z351" s="4">
        <v>881</v>
      </c>
      <c r="AA351" s="4">
        <v>913</v>
      </c>
      <c r="AB351" s="4">
        <v>848</v>
      </c>
      <c r="AC351" s="4">
        <v>59</v>
      </c>
      <c r="AD351" s="4">
        <v>5.81</v>
      </c>
      <c r="AE351" s="4">
        <v>0.13</v>
      </c>
      <c r="AF351" s="4">
        <v>992</v>
      </c>
      <c r="AG351" s="4">
        <v>-13</v>
      </c>
      <c r="AH351" s="4">
        <v>19</v>
      </c>
      <c r="AI351" s="4">
        <v>31</v>
      </c>
      <c r="AJ351" s="4">
        <v>190</v>
      </c>
      <c r="AK351" s="4">
        <v>141</v>
      </c>
      <c r="AL351" s="4">
        <v>3.4</v>
      </c>
      <c r="AM351" s="4">
        <v>195</v>
      </c>
      <c r="AN351" s="4" t="s">
        <v>155</v>
      </c>
      <c r="AO351" s="4">
        <v>2</v>
      </c>
      <c r="AP351" s="5">
        <v>0.68104166666666666</v>
      </c>
      <c r="AQ351" s="4">
        <v>47.158759000000003</v>
      </c>
      <c r="AR351" s="4">
        <v>-88.484351000000004</v>
      </c>
      <c r="AS351" s="4">
        <v>309.89999999999998</v>
      </c>
      <c r="AT351" s="4">
        <v>20.8</v>
      </c>
      <c r="AU351" s="4">
        <v>12</v>
      </c>
      <c r="AV351" s="4">
        <v>12</v>
      </c>
      <c r="AW351" s="4" t="s">
        <v>225</v>
      </c>
      <c r="AX351" s="4">
        <v>1.3</v>
      </c>
      <c r="AY351" s="4">
        <v>1</v>
      </c>
      <c r="AZ351" s="4">
        <v>1.9</v>
      </c>
      <c r="BA351" s="4">
        <v>14.023</v>
      </c>
      <c r="BB351" s="4">
        <v>16.45</v>
      </c>
      <c r="BC351" s="4">
        <v>1.17</v>
      </c>
      <c r="BD351" s="4">
        <v>12.257999999999999</v>
      </c>
      <c r="BE351" s="4">
        <v>3033.8229999999999</v>
      </c>
      <c r="BF351" s="4">
        <v>0</v>
      </c>
      <c r="BG351" s="4">
        <v>6.0339999999999998</v>
      </c>
      <c r="BH351" s="4">
        <v>0.42599999999999999</v>
      </c>
      <c r="BI351" s="4">
        <v>6.46</v>
      </c>
      <c r="BJ351" s="4">
        <v>4.5529999999999999</v>
      </c>
      <c r="BK351" s="4">
        <v>0.32100000000000001</v>
      </c>
      <c r="BL351" s="4">
        <v>4.875</v>
      </c>
      <c r="BM351" s="4">
        <v>6.9400000000000003E-2</v>
      </c>
      <c r="BQ351" s="4">
        <v>85.858999999999995</v>
      </c>
      <c r="BR351" s="4">
        <v>0.1298</v>
      </c>
      <c r="BS351" s="4">
        <v>-5</v>
      </c>
      <c r="BT351" s="4">
        <v>0.37759999999999999</v>
      </c>
      <c r="BU351" s="4">
        <v>3.1719919999999999</v>
      </c>
      <c r="BV351" s="4">
        <v>7.6275279999999999</v>
      </c>
    </row>
    <row r="352" spans="1:74" x14ac:dyDescent="0.25">
      <c r="A352" s="2">
        <v>42068</v>
      </c>
      <c r="B352" s="3">
        <v>1.4451388888888889E-2</v>
      </c>
      <c r="C352" s="4">
        <v>12.622999999999999</v>
      </c>
      <c r="D352" s="4">
        <v>5.9999999999999995E-4</v>
      </c>
      <c r="E352" s="4">
        <v>6.2071779999999999</v>
      </c>
      <c r="F352" s="4">
        <v>380.4</v>
      </c>
      <c r="G352" s="4">
        <v>14.5</v>
      </c>
      <c r="H352" s="4">
        <v>0</v>
      </c>
      <c r="J352" s="4">
        <v>0.59</v>
      </c>
      <c r="K352" s="4">
        <v>0.89249999999999996</v>
      </c>
      <c r="L352" s="4">
        <v>11.266500000000001</v>
      </c>
      <c r="M352" s="4">
        <v>5.9999999999999995E-4</v>
      </c>
      <c r="N352" s="4">
        <v>339.54270000000002</v>
      </c>
      <c r="O352" s="4">
        <v>12.9847</v>
      </c>
      <c r="P352" s="4">
        <v>352.5</v>
      </c>
      <c r="Q352" s="4">
        <v>256.22500000000002</v>
      </c>
      <c r="R352" s="4">
        <v>9.7985000000000007</v>
      </c>
      <c r="S352" s="4">
        <v>266</v>
      </c>
      <c r="T352" s="4">
        <v>0</v>
      </c>
      <c r="W352" s="4">
        <v>0</v>
      </c>
      <c r="X352" s="4">
        <v>0.53090000000000004</v>
      </c>
      <c r="Y352" s="4">
        <v>12.2</v>
      </c>
      <c r="Z352" s="4">
        <v>883</v>
      </c>
      <c r="AA352" s="4">
        <v>916</v>
      </c>
      <c r="AB352" s="4">
        <v>850</v>
      </c>
      <c r="AC352" s="4">
        <v>59</v>
      </c>
      <c r="AD352" s="4">
        <v>5.81</v>
      </c>
      <c r="AE352" s="4">
        <v>0.13</v>
      </c>
      <c r="AF352" s="4">
        <v>992</v>
      </c>
      <c r="AG352" s="4">
        <v>-13</v>
      </c>
      <c r="AH352" s="4">
        <v>18.800801</v>
      </c>
      <c r="AI352" s="4">
        <v>31</v>
      </c>
      <c r="AJ352" s="4">
        <v>190.2</v>
      </c>
      <c r="AK352" s="4">
        <v>141</v>
      </c>
      <c r="AL352" s="4">
        <v>3.3</v>
      </c>
      <c r="AM352" s="4">
        <v>195</v>
      </c>
      <c r="AN352" s="4" t="s">
        <v>155</v>
      </c>
      <c r="AO352" s="4">
        <v>2</v>
      </c>
      <c r="AP352" s="5">
        <v>0.6810532407407407</v>
      </c>
      <c r="AQ352" s="4">
        <v>47.158835000000003</v>
      </c>
      <c r="AR352" s="4">
        <v>-88.484280999999996</v>
      </c>
      <c r="AS352" s="4">
        <v>310</v>
      </c>
      <c r="AT352" s="4">
        <v>21.7</v>
      </c>
      <c r="AU352" s="4">
        <v>12</v>
      </c>
      <c r="AV352" s="4">
        <v>12</v>
      </c>
      <c r="AW352" s="4" t="s">
        <v>225</v>
      </c>
      <c r="AX352" s="4">
        <v>1.1085910000000001</v>
      </c>
      <c r="AY352" s="4">
        <v>1.095704</v>
      </c>
      <c r="AZ352" s="4">
        <v>1.8042959999999999</v>
      </c>
      <c r="BA352" s="4">
        <v>14.023</v>
      </c>
      <c r="BB352" s="4">
        <v>16.72</v>
      </c>
      <c r="BC352" s="4">
        <v>1.19</v>
      </c>
      <c r="BD352" s="4">
        <v>12.04</v>
      </c>
      <c r="BE352" s="4">
        <v>3034.0509999999999</v>
      </c>
      <c r="BF352" s="4">
        <v>9.5000000000000001E-2</v>
      </c>
      <c r="BG352" s="4">
        <v>9.5760000000000005</v>
      </c>
      <c r="BH352" s="4">
        <v>0.36599999999999999</v>
      </c>
      <c r="BI352" s="4">
        <v>9.9420000000000002</v>
      </c>
      <c r="BJ352" s="4">
        <v>7.226</v>
      </c>
      <c r="BK352" s="4">
        <v>0.27600000000000002</v>
      </c>
      <c r="BL352" s="4">
        <v>7.5019999999999998</v>
      </c>
      <c r="BM352" s="4">
        <v>0</v>
      </c>
      <c r="BQ352" s="4">
        <v>103.94799999999999</v>
      </c>
      <c r="BR352" s="4">
        <v>0.13537399999999999</v>
      </c>
      <c r="BS352" s="4">
        <v>-5</v>
      </c>
      <c r="BT352" s="4">
        <v>0.37639800000000001</v>
      </c>
      <c r="BU352" s="4">
        <v>3.3082120000000002</v>
      </c>
      <c r="BV352" s="4">
        <v>7.6032479999999998</v>
      </c>
    </row>
    <row r="353" spans="1:74" x14ac:dyDescent="0.25">
      <c r="A353" s="2">
        <v>42068</v>
      </c>
      <c r="B353" s="3">
        <v>1.4462962962962964E-2</v>
      </c>
      <c r="C353" s="4">
        <v>12.403</v>
      </c>
      <c r="D353" s="4">
        <v>1.4E-3</v>
      </c>
      <c r="E353" s="4">
        <v>14.462052</v>
      </c>
      <c r="F353" s="4">
        <v>452.6</v>
      </c>
      <c r="G353" s="4">
        <v>13.6</v>
      </c>
      <c r="H353" s="4">
        <v>0</v>
      </c>
      <c r="J353" s="4">
        <v>0.95</v>
      </c>
      <c r="K353" s="4">
        <v>0.89429999999999998</v>
      </c>
      <c r="L353" s="4">
        <v>11.091699999999999</v>
      </c>
      <c r="M353" s="4">
        <v>1.2999999999999999E-3</v>
      </c>
      <c r="N353" s="4">
        <v>404.7294</v>
      </c>
      <c r="O353" s="4">
        <v>12.131600000000001</v>
      </c>
      <c r="P353" s="4">
        <v>416.9</v>
      </c>
      <c r="Q353" s="4">
        <v>305.41609999999997</v>
      </c>
      <c r="R353" s="4">
        <v>9.1547000000000001</v>
      </c>
      <c r="S353" s="4">
        <v>314.60000000000002</v>
      </c>
      <c r="T353" s="4">
        <v>0</v>
      </c>
      <c r="W353" s="4">
        <v>0</v>
      </c>
      <c r="X353" s="4">
        <v>0.84560000000000002</v>
      </c>
      <c r="Y353" s="4">
        <v>12.3</v>
      </c>
      <c r="Z353" s="4">
        <v>884</v>
      </c>
      <c r="AA353" s="4">
        <v>916</v>
      </c>
      <c r="AB353" s="4">
        <v>852</v>
      </c>
      <c r="AC353" s="4">
        <v>59</v>
      </c>
      <c r="AD353" s="4">
        <v>5.81</v>
      </c>
      <c r="AE353" s="4">
        <v>0.13</v>
      </c>
      <c r="AF353" s="4">
        <v>992</v>
      </c>
      <c r="AG353" s="4">
        <v>-13</v>
      </c>
      <c r="AH353" s="4">
        <v>18.2</v>
      </c>
      <c r="AI353" s="4">
        <v>31</v>
      </c>
      <c r="AJ353" s="4">
        <v>191</v>
      </c>
      <c r="AK353" s="4">
        <v>140.80000000000001</v>
      </c>
      <c r="AL353" s="4">
        <v>3.3</v>
      </c>
      <c r="AM353" s="4">
        <v>195</v>
      </c>
      <c r="AN353" s="4" t="s">
        <v>155</v>
      </c>
      <c r="AO353" s="4">
        <v>2</v>
      </c>
      <c r="AP353" s="5">
        <v>0.68106481481481485</v>
      </c>
      <c r="AQ353" s="4">
        <v>47.158920999999999</v>
      </c>
      <c r="AR353" s="4">
        <v>-88.484227000000004</v>
      </c>
      <c r="AS353" s="4">
        <v>309.5</v>
      </c>
      <c r="AT353" s="4">
        <v>22.8</v>
      </c>
      <c r="AU353" s="4">
        <v>12</v>
      </c>
      <c r="AV353" s="4">
        <v>12</v>
      </c>
      <c r="AW353" s="4" t="s">
        <v>225</v>
      </c>
      <c r="AX353" s="4">
        <v>1.1000000000000001</v>
      </c>
      <c r="AY353" s="4">
        <v>1.2915920000000001</v>
      </c>
      <c r="AZ353" s="4">
        <v>1.895796</v>
      </c>
      <c r="BA353" s="4">
        <v>14.023</v>
      </c>
      <c r="BB353" s="4">
        <v>17</v>
      </c>
      <c r="BC353" s="4">
        <v>1.21</v>
      </c>
      <c r="BD353" s="4">
        <v>11.824</v>
      </c>
      <c r="BE353" s="4">
        <v>3034.0149999999999</v>
      </c>
      <c r="BF353" s="4">
        <v>0.22500000000000001</v>
      </c>
      <c r="BG353" s="4">
        <v>11.593999999999999</v>
      </c>
      <c r="BH353" s="4">
        <v>0.34799999999999998</v>
      </c>
      <c r="BI353" s="4">
        <v>11.941000000000001</v>
      </c>
      <c r="BJ353" s="4">
        <v>8.7490000000000006</v>
      </c>
      <c r="BK353" s="4">
        <v>0.26200000000000001</v>
      </c>
      <c r="BL353" s="4">
        <v>9.0109999999999992</v>
      </c>
      <c r="BM353" s="4">
        <v>0</v>
      </c>
      <c r="BQ353" s="4">
        <v>168.178</v>
      </c>
      <c r="BR353" s="4">
        <v>0.16</v>
      </c>
      <c r="BS353" s="4">
        <v>-5</v>
      </c>
      <c r="BT353" s="4">
        <v>0.37819999999999998</v>
      </c>
      <c r="BU353" s="4">
        <v>3.91</v>
      </c>
      <c r="BV353" s="4">
        <v>7.63964</v>
      </c>
    </row>
    <row r="354" spans="1:74" x14ac:dyDescent="0.25">
      <c r="A354" s="2">
        <v>42068</v>
      </c>
      <c r="B354" s="3">
        <v>1.4474537037037037E-2</v>
      </c>
      <c r="C354" s="4">
        <v>11.862</v>
      </c>
      <c r="D354" s="4">
        <v>1.4E-3</v>
      </c>
      <c r="E354" s="4">
        <v>14.206897</v>
      </c>
      <c r="F354" s="4">
        <v>508.2</v>
      </c>
      <c r="G354" s="4">
        <v>12.3</v>
      </c>
      <c r="H354" s="4">
        <v>0</v>
      </c>
      <c r="J354" s="4">
        <v>1.29</v>
      </c>
      <c r="K354" s="4">
        <v>0.89849999999999997</v>
      </c>
      <c r="L354" s="4">
        <v>10.658300000000001</v>
      </c>
      <c r="M354" s="4">
        <v>1.2999999999999999E-3</v>
      </c>
      <c r="N354" s="4">
        <v>456.61919999999998</v>
      </c>
      <c r="O354" s="4">
        <v>11.0916</v>
      </c>
      <c r="P354" s="4">
        <v>467.7</v>
      </c>
      <c r="Q354" s="4">
        <v>344.57299999999998</v>
      </c>
      <c r="R354" s="4">
        <v>8.3698999999999995</v>
      </c>
      <c r="S354" s="4">
        <v>352.9</v>
      </c>
      <c r="T354" s="4">
        <v>0</v>
      </c>
      <c r="W354" s="4">
        <v>0</v>
      </c>
      <c r="X354" s="4">
        <v>1.1626000000000001</v>
      </c>
      <c r="Y354" s="4">
        <v>12.2</v>
      </c>
      <c r="Z354" s="4">
        <v>885</v>
      </c>
      <c r="AA354" s="4">
        <v>919</v>
      </c>
      <c r="AB354" s="4">
        <v>853</v>
      </c>
      <c r="AC354" s="4">
        <v>59</v>
      </c>
      <c r="AD354" s="4">
        <v>5.81</v>
      </c>
      <c r="AE354" s="4">
        <v>0.13</v>
      </c>
      <c r="AF354" s="4">
        <v>992</v>
      </c>
      <c r="AG354" s="4">
        <v>-13</v>
      </c>
      <c r="AH354" s="4">
        <v>18.8002</v>
      </c>
      <c r="AI354" s="4">
        <v>31</v>
      </c>
      <c r="AJ354" s="4">
        <v>191</v>
      </c>
      <c r="AK354" s="4">
        <v>140</v>
      </c>
      <c r="AL354" s="4">
        <v>3.1</v>
      </c>
      <c r="AM354" s="4">
        <v>195</v>
      </c>
      <c r="AN354" s="4" t="s">
        <v>155</v>
      </c>
      <c r="AO354" s="4">
        <v>2</v>
      </c>
      <c r="AP354" s="5">
        <v>0.68107638888888899</v>
      </c>
      <c r="AQ354" s="4">
        <v>47.159013999999999</v>
      </c>
      <c r="AR354" s="4">
        <v>-88.484200999999999</v>
      </c>
      <c r="AS354" s="4">
        <v>309</v>
      </c>
      <c r="AT354" s="4">
        <v>23.5</v>
      </c>
      <c r="AU354" s="4">
        <v>12</v>
      </c>
      <c r="AV354" s="4">
        <v>11</v>
      </c>
      <c r="AW354" s="4" t="s">
        <v>225</v>
      </c>
      <c r="AX354" s="4">
        <v>1.1000000000000001</v>
      </c>
      <c r="AY354" s="4">
        <v>1.3</v>
      </c>
      <c r="AZ354" s="4">
        <v>1.9</v>
      </c>
      <c r="BA354" s="4">
        <v>14.023</v>
      </c>
      <c r="BB354" s="4">
        <v>17.73</v>
      </c>
      <c r="BC354" s="4">
        <v>1.26</v>
      </c>
      <c r="BD354" s="4">
        <v>11.292999999999999</v>
      </c>
      <c r="BE354" s="4">
        <v>3034.4520000000002</v>
      </c>
      <c r="BF354" s="4">
        <v>0.23100000000000001</v>
      </c>
      <c r="BG354" s="4">
        <v>13.614000000000001</v>
      </c>
      <c r="BH354" s="4">
        <v>0.33100000000000002</v>
      </c>
      <c r="BI354" s="4">
        <v>13.945</v>
      </c>
      <c r="BJ354" s="4">
        <v>10.273</v>
      </c>
      <c r="BK354" s="4">
        <v>0.25</v>
      </c>
      <c r="BL354" s="4">
        <v>10.523</v>
      </c>
      <c r="BM354" s="4">
        <v>0</v>
      </c>
      <c r="BQ354" s="4">
        <v>240.66300000000001</v>
      </c>
      <c r="BR354" s="4">
        <v>0.169187</v>
      </c>
      <c r="BS354" s="4">
        <v>-5</v>
      </c>
      <c r="BT354" s="4">
        <v>0.379</v>
      </c>
      <c r="BU354" s="4">
        <v>4.1345029999999996</v>
      </c>
      <c r="BV354" s="4">
        <v>7.6558000000000002</v>
      </c>
    </row>
    <row r="355" spans="1:74" x14ac:dyDescent="0.25">
      <c r="A355" s="2">
        <v>42068</v>
      </c>
      <c r="B355" s="3">
        <v>1.4486111111111111E-2</v>
      </c>
      <c r="C355" s="4">
        <v>11.858000000000001</v>
      </c>
      <c r="D355" s="4">
        <v>0</v>
      </c>
      <c r="E355" s="4">
        <v>0</v>
      </c>
      <c r="F355" s="4">
        <v>543</v>
      </c>
      <c r="G355" s="4">
        <v>12.1</v>
      </c>
      <c r="H355" s="4">
        <v>13.4</v>
      </c>
      <c r="J355" s="4">
        <v>1.64</v>
      </c>
      <c r="K355" s="4">
        <v>0.89859999999999995</v>
      </c>
      <c r="L355" s="4">
        <v>10.6549</v>
      </c>
      <c r="M355" s="4">
        <v>0</v>
      </c>
      <c r="N355" s="4">
        <v>487.87799999999999</v>
      </c>
      <c r="O355" s="4">
        <v>10.892300000000001</v>
      </c>
      <c r="P355" s="4">
        <v>498.8</v>
      </c>
      <c r="Q355" s="4">
        <v>368.16300000000001</v>
      </c>
      <c r="R355" s="4">
        <v>8.2195</v>
      </c>
      <c r="S355" s="4">
        <v>376.4</v>
      </c>
      <c r="T355" s="4">
        <v>13.4091</v>
      </c>
      <c r="W355" s="4">
        <v>0</v>
      </c>
      <c r="X355" s="4">
        <v>1.4735</v>
      </c>
      <c r="Y355" s="4">
        <v>12.2</v>
      </c>
      <c r="Z355" s="4">
        <v>889</v>
      </c>
      <c r="AA355" s="4">
        <v>923</v>
      </c>
      <c r="AB355" s="4">
        <v>857</v>
      </c>
      <c r="AC355" s="4">
        <v>59</v>
      </c>
      <c r="AD355" s="4">
        <v>5.82</v>
      </c>
      <c r="AE355" s="4">
        <v>0.13</v>
      </c>
      <c r="AF355" s="4">
        <v>992</v>
      </c>
      <c r="AG355" s="4">
        <v>-13</v>
      </c>
      <c r="AH355" s="4">
        <v>18</v>
      </c>
      <c r="AI355" s="4">
        <v>31</v>
      </c>
      <c r="AJ355" s="4">
        <v>190.8</v>
      </c>
      <c r="AK355" s="4">
        <v>140</v>
      </c>
      <c r="AL355" s="4">
        <v>3.1</v>
      </c>
      <c r="AM355" s="4">
        <v>195</v>
      </c>
      <c r="AN355" s="4" t="s">
        <v>155</v>
      </c>
      <c r="AO355" s="4">
        <v>2</v>
      </c>
      <c r="AP355" s="5">
        <v>0.68108796296296292</v>
      </c>
      <c r="AQ355" s="4">
        <v>47.159118999999997</v>
      </c>
      <c r="AR355" s="4">
        <v>-88.484202999999994</v>
      </c>
      <c r="AS355" s="4">
        <v>308.89999999999998</v>
      </c>
      <c r="AT355" s="4">
        <v>24.4</v>
      </c>
      <c r="AU355" s="4">
        <v>12</v>
      </c>
      <c r="AV355" s="4">
        <v>12</v>
      </c>
      <c r="AW355" s="4" t="s">
        <v>225</v>
      </c>
      <c r="AX355" s="4">
        <v>1.2916000000000001</v>
      </c>
      <c r="AY355" s="4">
        <v>1.9705999999999999</v>
      </c>
      <c r="AZ355" s="4">
        <v>2.5706000000000002</v>
      </c>
      <c r="BA355" s="4">
        <v>14.023</v>
      </c>
      <c r="BB355" s="4">
        <v>17.739999999999998</v>
      </c>
      <c r="BC355" s="4">
        <v>1.26</v>
      </c>
      <c r="BD355" s="4">
        <v>11.29</v>
      </c>
      <c r="BE355" s="4">
        <v>3034.4369999999999</v>
      </c>
      <c r="BF355" s="4">
        <v>0</v>
      </c>
      <c r="BG355" s="4">
        <v>14.55</v>
      </c>
      <c r="BH355" s="4">
        <v>0.32500000000000001</v>
      </c>
      <c r="BI355" s="4">
        <v>14.875</v>
      </c>
      <c r="BJ355" s="4">
        <v>10.98</v>
      </c>
      <c r="BK355" s="4">
        <v>0.245</v>
      </c>
      <c r="BL355" s="4">
        <v>11.225</v>
      </c>
      <c r="BM355" s="4">
        <v>0.1263</v>
      </c>
      <c r="BQ355" s="4">
        <v>305.13400000000001</v>
      </c>
      <c r="BR355" s="4">
        <v>0.222996</v>
      </c>
      <c r="BS355" s="4">
        <v>-5</v>
      </c>
      <c r="BT355" s="4">
        <v>0.37860199999999999</v>
      </c>
      <c r="BU355" s="4">
        <v>5.449465</v>
      </c>
      <c r="BV355" s="4">
        <v>7.6477519999999997</v>
      </c>
    </row>
    <row r="356" spans="1:74" x14ac:dyDescent="0.25">
      <c r="A356" s="2">
        <v>42068</v>
      </c>
      <c r="B356" s="3">
        <v>1.4497685185185185E-2</v>
      </c>
      <c r="C356" s="4">
        <v>11.974</v>
      </c>
      <c r="D356" s="4">
        <v>0</v>
      </c>
      <c r="E356" s="4">
        <v>0</v>
      </c>
      <c r="F356" s="4">
        <v>529.6</v>
      </c>
      <c r="G356" s="4">
        <v>12.1</v>
      </c>
      <c r="H356" s="4">
        <v>18.399999999999999</v>
      </c>
      <c r="J356" s="4">
        <v>1.98</v>
      </c>
      <c r="K356" s="4">
        <v>0.89759999999999995</v>
      </c>
      <c r="L356" s="4">
        <v>10.7477</v>
      </c>
      <c r="M356" s="4">
        <v>0</v>
      </c>
      <c r="N356" s="4">
        <v>475.36849999999998</v>
      </c>
      <c r="O356" s="4">
        <v>10.8607</v>
      </c>
      <c r="P356" s="4">
        <v>486.2</v>
      </c>
      <c r="Q356" s="4">
        <v>358.72910000000002</v>
      </c>
      <c r="R356" s="4">
        <v>8.1958000000000002</v>
      </c>
      <c r="S356" s="4">
        <v>366.9</v>
      </c>
      <c r="T356" s="4">
        <v>18.3658</v>
      </c>
      <c r="W356" s="4">
        <v>0</v>
      </c>
      <c r="X356" s="4">
        <v>1.7781</v>
      </c>
      <c r="Y356" s="4">
        <v>12</v>
      </c>
      <c r="Z356" s="4">
        <v>891</v>
      </c>
      <c r="AA356" s="4">
        <v>925</v>
      </c>
      <c r="AB356" s="4">
        <v>860</v>
      </c>
      <c r="AC356" s="4">
        <v>59</v>
      </c>
      <c r="AD356" s="4">
        <v>5.82</v>
      </c>
      <c r="AE356" s="4">
        <v>0.13</v>
      </c>
      <c r="AF356" s="4">
        <v>991</v>
      </c>
      <c r="AG356" s="4">
        <v>-13</v>
      </c>
      <c r="AH356" s="4">
        <v>18</v>
      </c>
      <c r="AI356" s="4">
        <v>31</v>
      </c>
      <c r="AJ356" s="4">
        <v>190</v>
      </c>
      <c r="AK356" s="4">
        <v>140</v>
      </c>
      <c r="AL356" s="4">
        <v>2.9</v>
      </c>
      <c r="AM356" s="4">
        <v>195</v>
      </c>
      <c r="AN356" s="4" t="s">
        <v>155</v>
      </c>
      <c r="AO356" s="4">
        <v>2</v>
      </c>
      <c r="AP356" s="5">
        <v>0.68109953703703707</v>
      </c>
      <c r="AQ356" s="4">
        <v>47.159225999999997</v>
      </c>
      <c r="AR356" s="4">
        <v>-88.484210000000004</v>
      </c>
      <c r="AS356" s="4">
        <v>309.10000000000002</v>
      </c>
      <c r="AT356" s="4">
        <v>25.3</v>
      </c>
      <c r="AU356" s="4">
        <v>12</v>
      </c>
      <c r="AV356" s="4">
        <v>12</v>
      </c>
      <c r="AW356" s="4" t="s">
        <v>225</v>
      </c>
      <c r="AX356" s="4">
        <v>1.2041999999999999</v>
      </c>
      <c r="AY356" s="4">
        <v>2.0958000000000001</v>
      </c>
      <c r="AZ356" s="4">
        <v>2.6958000000000002</v>
      </c>
      <c r="BA356" s="4">
        <v>14.023</v>
      </c>
      <c r="BB356" s="4">
        <v>17.57</v>
      </c>
      <c r="BC356" s="4">
        <v>1.25</v>
      </c>
      <c r="BD356" s="4">
        <v>11.411</v>
      </c>
      <c r="BE356" s="4">
        <v>3034.201</v>
      </c>
      <c r="BF356" s="4">
        <v>0</v>
      </c>
      <c r="BG356" s="4">
        <v>14.054</v>
      </c>
      <c r="BH356" s="4">
        <v>0.32100000000000001</v>
      </c>
      <c r="BI356" s="4">
        <v>14.375</v>
      </c>
      <c r="BJ356" s="4">
        <v>10.606</v>
      </c>
      <c r="BK356" s="4">
        <v>0.24199999999999999</v>
      </c>
      <c r="BL356" s="4">
        <v>10.848000000000001</v>
      </c>
      <c r="BM356" s="4">
        <v>0.17150000000000001</v>
      </c>
      <c r="BQ356" s="4">
        <v>364.99099999999999</v>
      </c>
      <c r="BR356" s="4">
        <v>0.23463800000000001</v>
      </c>
      <c r="BS356" s="4">
        <v>-5</v>
      </c>
      <c r="BT356" s="4">
        <v>0.37639699999999998</v>
      </c>
      <c r="BU356" s="4">
        <v>5.7339710000000004</v>
      </c>
      <c r="BV356" s="4">
        <v>7.6032190000000002</v>
      </c>
    </row>
    <row r="357" spans="1:74" x14ac:dyDescent="0.25">
      <c r="A357" s="2">
        <v>42068</v>
      </c>
      <c r="B357" s="3">
        <v>1.4509259259259262E-2</v>
      </c>
      <c r="C357" s="4">
        <v>11.939</v>
      </c>
      <c r="D357" s="4">
        <v>0</v>
      </c>
      <c r="E357" s="4">
        <v>0</v>
      </c>
      <c r="F357" s="4">
        <v>508.2</v>
      </c>
      <c r="G357" s="4">
        <v>12</v>
      </c>
      <c r="H357" s="4">
        <v>0</v>
      </c>
      <c r="J357" s="4">
        <v>2.4300000000000002</v>
      </c>
      <c r="K357" s="4">
        <v>0.89790000000000003</v>
      </c>
      <c r="L357" s="4">
        <v>10.7195</v>
      </c>
      <c r="M357" s="4">
        <v>0</v>
      </c>
      <c r="N357" s="4">
        <v>456.28050000000002</v>
      </c>
      <c r="O357" s="4">
        <v>10.7943</v>
      </c>
      <c r="P357" s="4">
        <v>467.1</v>
      </c>
      <c r="Q357" s="4">
        <v>344.32459999999998</v>
      </c>
      <c r="R357" s="4">
        <v>8.1456999999999997</v>
      </c>
      <c r="S357" s="4">
        <v>352.5</v>
      </c>
      <c r="T357" s="4">
        <v>0</v>
      </c>
      <c r="W357" s="4">
        <v>0</v>
      </c>
      <c r="X357" s="4">
        <v>2.1858</v>
      </c>
      <c r="Y357" s="4">
        <v>11.9</v>
      </c>
      <c r="Z357" s="4">
        <v>892</v>
      </c>
      <c r="AA357" s="4">
        <v>924</v>
      </c>
      <c r="AB357" s="4">
        <v>860</v>
      </c>
      <c r="AC357" s="4">
        <v>59</v>
      </c>
      <c r="AD357" s="4">
        <v>5.82</v>
      </c>
      <c r="AE357" s="4">
        <v>0.13</v>
      </c>
      <c r="AF357" s="4">
        <v>991</v>
      </c>
      <c r="AG357" s="4">
        <v>-13</v>
      </c>
      <c r="AH357" s="4">
        <v>18</v>
      </c>
      <c r="AI357" s="4">
        <v>31</v>
      </c>
      <c r="AJ357" s="4">
        <v>190</v>
      </c>
      <c r="AK357" s="4">
        <v>139.80000000000001</v>
      </c>
      <c r="AL357" s="4">
        <v>2.9</v>
      </c>
      <c r="AM357" s="4">
        <v>195</v>
      </c>
      <c r="AN357" s="4" t="s">
        <v>155</v>
      </c>
      <c r="AO357" s="4">
        <v>2</v>
      </c>
      <c r="AP357" s="5">
        <v>0.68111111111111111</v>
      </c>
      <c r="AQ357" s="4">
        <v>47.159342000000002</v>
      </c>
      <c r="AR357" s="4">
        <v>-88.484215000000006</v>
      </c>
      <c r="AS357" s="4">
        <v>309.10000000000002</v>
      </c>
      <c r="AT357" s="4">
        <v>27.1</v>
      </c>
      <c r="AU357" s="4">
        <v>12</v>
      </c>
      <c r="AV357" s="4">
        <v>12</v>
      </c>
      <c r="AW357" s="4" t="s">
        <v>225</v>
      </c>
      <c r="AX357" s="4">
        <v>1.2</v>
      </c>
      <c r="AY357" s="4">
        <v>2.1958000000000002</v>
      </c>
      <c r="AZ357" s="4">
        <v>2.7</v>
      </c>
      <c r="BA357" s="4">
        <v>14.023</v>
      </c>
      <c r="BB357" s="4">
        <v>17.62</v>
      </c>
      <c r="BC357" s="4">
        <v>1.26</v>
      </c>
      <c r="BD357" s="4">
        <v>11.374000000000001</v>
      </c>
      <c r="BE357" s="4">
        <v>3034.7510000000002</v>
      </c>
      <c r="BF357" s="4">
        <v>0</v>
      </c>
      <c r="BG357" s="4">
        <v>13.526999999999999</v>
      </c>
      <c r="BH357" s="4">
        <v>0.32</v>
      </c>
      <c r="BI357" s="4">
        <v>13.847</v>
      </c>
      <c r="BJ357" s="4">
        <v>10.208</v>
      </c>
      <c r="BK357" s="4">
        <v>0.24099999999999999</v>
      </c>
      <c r="BL357" s="4">
        <v>10.45</v>
      </c>
      <c r="BM357" s="4">
        <v>0</v>
      </c>
      <c r="BQ357" s="4">
        <v>449.94</v>
      </c>
      <c r="BR357" s="4">
        <v>0.26131399999999999</v>
      </c>
      <c r="BS357" s="4">
        <v>-5</v>
      </c>
      <c r="BT357" s="4">
        <v>0.374</v>
      </c>
      <c r="BU357" s="4">
        <v>6.3858540000000001</v>
      </c>
      <c r="BV357" s="4">
        <v>7.5548000000000002</v>
      </c>
    </row>
    <row r="358" spans="1:74" x14ac:dyDescent="0.25">
      <c r="A358" s="2">
        <v>42068</v>
      </c>
      <c r="B358" s="3">
        <v>1.4520833333333332E-2</v>
      </c>
      <c r="C358" s="4">
        <v>11.757999999999999</v>
      </c>
      <c r="D358" s="4">
        <v>5.9999999999999995E-4</v>
      </c>
      <c r="E358" s="4">
        <v>6.1199000000000003</v>
      </c>
      <c r="F358" s="4">
        <v>559.70000000000005</v>
      </c>
      <c r="G358" s="4">
        <v>12</v>
      </c>
      <c r="H358" s="4">
        <v>24.6</v>
      </c>
      <c r="J358" s="4">
        <v>2.79</v>
      </c>
      <c r="K358" s="4">
        <v>0.89929999999999999</v>
      </c>
      <c r="L358" s="4">
        <v>10.5739</v>
      </c>
      <c r="M358" s="4">
        <v>5.9999999999999995E-4</v>
      </c>
      <c r="N358" s="4">
        <v>503.2955</v>
      </c>
      <c r="O358" s="4">
        <v>10.791499999999999</v>
      </c>
      <c r="P358" s="4">
        <v>514.1</v>
      </c>
      <c r="Q358" s="4">
        <v>379.80369999999999</v>
      </c>
      <c r="R358" s="4">
        <v>8.1437000000000008</v>
      </c>
      <c r="S358" s="4">
        <v>387.9</v>
      </c>
      <c r="T358" s="4">
        <v>24.6355</v>
      </c>
      <c r="W358" s="4">
        <v>0</v>
      </c>
      <c r="X358" s="4">
        <v>2.5095000000000001</v>
      </c>
      <c r="Y358" s="4">
        <v>11.9</v>
      </c>
      <c r="Z358" s="4">
        <v>891</v>
      </c>
      <c r="AA358" s="4">
        <v>922</v>
      </c>
      <c r="AB358" s="4">
        <v>858</v>
      </c>
      <c r="AC358" s="4">
        <v>59</v>
      </c>
      <c r="AD358" s="4">
        <v>5.82</v>
      </c>
      <c r="AE358" s="4">
        <v>0.13</v>
      </c>
      <c r="AF358" s="4">
        <v>991</v>
      </c>
      <c r="AG358" s="4">
        <v>-13</v>
      </c>
      <c r="AH358" s="4">
        <v>18</v>
      </c>
      <c r="AI358" s="4">
        <v>31</v>
      </c>
      <c r="AJ358" s="4">
        <v>190</v>
      </c>
      <c r="AK358" s="4">
        <v>139</v>
      </c>
      <c r="AL358" s="4">
        <v>2.9</v>
      </c>
      <c r="AM358" s="4">
        <v>195</v>
      </c>
      <c r="AN358" s="4" t="s">
        <v>155</v>
      </c>
      <c r="AO358" s="4">
        <v>2</v>
      </c>
      <c r="AP358" s="5">
        <v>0.68112268518518515</v>
      </c>
      <c r="AQ358" s="4">
        <v>47.159467999999997</v>
      </c>
      <c r="AR358" s="4">
        <v>-88.484219999999993</v>
      </c>
      <c r="AS358" s="4">
        <v>309.39999999999998</v>
      </c>
      <c r="AT358" s="4">
        <v>28.9</v>
      </c>
      <c r="AU358" s="4">
        <v>12</v>
      </c>
      <c r="AV358" s="4">
        <v>12</v>
      </c>
      <c r="AW358" s="4" t="s">
        <v>225</v>
      </c>
      <c r="AX358" s="4">
        <v>1.2</v>
      </c>
      <c r="AY358" s="4">
        <v>2.2000000000000002</v>
      </c>
      <c r="AZ358" s="4">
        <v>2.7</v>
      </c>
      <c r="BA358" s="4">
        <v>14.023</v>
      </c>
      <c r="BB358" s="4">
        <v>17.87</v>
      </c>
      <c r="BC358" s="4">
        <v>1.27</v>
      </c>
      <c r="BD358" s="4">
        <v>11.198</v>
      </c>
      <c r="BE358" s="4">
        <v>3034.04</v>
      </c>
      <c r="BF358" s="4">
        <v>0.10100000000000001</v>
      </c>
      <c r="BG358" s="4">
        <v>15.122999999999999</v>
      </c>
      <c r="BH358" s="4">
        <v>0.32400000000000001</v>
      </c>
      <c r="BI358" s="4">
        <v>15.448</v>
      </c>
      <c r="BJ358" s="4">
        <v>11.413</v>
      </c>
      <c r="BK358" s="4">
        <v>0.245</v>
      </c>
      <c r="BL358" s="4">
        <v>11.657</v>
      </c>
      <c r="BM358" s="4">
        <v>0.23380000000000001</v>
      </c>
      <c r="BQ358" s="4">
        <v>523.56200000000001</v>
      </c>
      <c r="BR358" s="4">
        <v>0.24109</v>
      </c>
      <c r="BS358" s="4">
        <v>-5</v>
      </c>
      <c r="BT358" s="4">
        <v>0.374</v>
      </c>
      <c r="BU358" s="4">
        <v>5.8916339999999998</v>
      </c>
      <c r="BV358" s="4">
        <v>7.5548000000000002</v>
      </c>
    </row>
    <row r="359" spans="1:74" x14ac:dyDescent="0.25">
      <c r="A359" s="2">
        <v>42068</v>
      </c>
      <c r="B359" s="3">
        <v>1.4532407407407405E-2</v>
      </c>
      <c r="C359" s="4">
        <v>11.6</v>
      </c>
      <c r="D359" s="4">
        <v>1.5E-3</v>
      </c>
      <c r="E359" s="4">
        <v>14.631396000000001</v>
      </c>
      <c r="F359" s="4">
        <v>569</v>
      </c>
      <c r="G359" s="4">
        <v>12</v>
      </c>
      <c r="H359" s="4">
        <v>4.3</v>
      </c>
      <c r="J359" s="4">
        <v>3.04</v>
      </c>
      <c r="K359" s="4">
        <v>0.90059999999999996</v>
      </c>
      <c r="L359" s="4">
        <v>10.446400000000001</v>
      </c>
      <c r="M359" s="4">
        <v>1.2999999999999999E-3</v>
      </c>
      <c r="N359" s="4">
        <v>512.39779999999996</v>
      </c>
      <c r="O359" s="4">
        <v>10.8066</v>
      </c>
      <c r="P359" s="4">
        <v>523.20000000000005</v>
      </c>
      <c r="Q359" s="4">
        <v>386.67259999999999</v>
      </c>
      <c r="R359" s="4">
        <v>8.1549999999999994</v>
      </c>
      <c r="S359" s="4">
        <v>394.8</v>
      </c>
      <c r="T359" s="4">
        <v>4.2610000000000001</v>
      </c>
      <c r="W359" s="4">
        <v>0</v>
      </c>
      <c r="X359" s="4">
        <v>2.7364999999999999</v>
      </c>
      <c r="Y359" s="4">
        <v>11.9</v>
      </c>
      <c r="Z359" s="4">
        <v>890</v>
      </c>
      <c r="AA359" s="4">
        <v>921</v>
      </c>
      <c r="AB359" s="4">
        <v>858</v>
      </c>
      <c r="AC359" s="4">
        <v>59</v>
      </c>
      <c r="AD359" s="4">
        <v>5.82</v>
      </c>
      <c r="AE359" s="4">
        <v>0.13</v>
      </c>
      <c r="AF359" s="4">
        <v>991</v>
      </c>
      <c r="AG359" s="4">
        <v>-13</v>
      </c>
      <c r="AH359" s="4">
        <v>18</v>
      </c>
      <c r="AI359" s="4">
        <v>31</v>
      </c>
      <c r="AJ359" s="4">
        <v>190</v>
      </c>
      <c r="AK359" s="4">
        <v>139</v>
      </c>
      <c r="AL359" s="4">
        <v>2.8</v>
      </c>
      <c r="AM359" s="4">
        <v>195</v>
      </c>
      <c r="AN359" s="4" t="s">
        <v>155</v>
      </c>
      <c r="AO359" s="4">
        <v>2</v>
      </c>
      <c r="AP359" s="5">
        <v>0.68113425925925919</v>
      </c>
      <c r="AQ359" s="4">
        <v>47.159595000000003</v>
      </c>
      <c r="AR359" s="4">
        <v>-88.484229999999997</v>
      </c>
      <c r="AS359" s="4">
        <v>309.60000000000002</v>
      </c>
      <c r="AT359" s="4">
        <v>30.2</v>
      </c>
      <c r="AU359" s="4">
        <v>12</v>
      </c>
      <c r="AV359" s="4">
        <v>11</v>
      </c>
      <c r="AW359" s="4" t="s">
        <v>226</v>
      </c>
      <c r="AX359" s="4">
        <v>1.3915999999999999</v>
      </c>
      <c r="AY359" s="4">
        <v>1.0504</v>
      </c>
      <c r="AZ359" s="4">
        <v>2.7957999999999998</v>
      </c>
      <c r="BA359" s="4">
        <v>14.023</v>
      </c>
      <c r="BB359" s="4">
        <v>18.11</v>
      </c>
      <c r="BC359" s="4">
        <v>1.29</v>
      </c>
      <c r="BD359" s="4">
        <v>11.042999999999999</v>
      </c>
      <c r="BE359" s="4">
        <v>3034.54</v>
      </c>
      <c r="BF359" s="4">
        <v>0.24399999999999999</v>
      </c>
      <c r="BG359" s="4">
        <v>15.587</v>
      </c>
      <c r="BH359" s="4">
        <v>0.32900000000000001</v>
      </c>
      <c r="BI359" s="4">
        <v>15.916</v>
      </c>
      <c r="BJ359" s="4">
        <v>11.763</v>
      </c>
      <c r="BK359" s="4">
        <v>0.248</v>
      </c>
      <c r="BL359" s="4">
        <v>12.010999999999999</v>
      </c>
      <c r="BM359" s="4">
        <v>4.0899999999999999E-2</v>
      </c>
      <c r="BQ359" s="4">
        <v>577.98699999999997</v>
      </c>
      <c r="BR359" s="4">
        <v>0.215972</v>
      </c>
      <c r="BS359" s="4">
        <v>-5</v>
      </c>
      <c r="BT359" s="4">
        <v>0.37379699999999999</v>
      </c>
      <c r="BU359" s="4">
        <v>5.2778159999999996</v>
      </c>
      <c r="BV359" s="4">
        <v>7.5507030000000004</v>
      </c>
    </row>
    <row r="360" spans="1:74" x14ac:dyDescent="0.25">
      <c r="A360" s="2">
        <v>42068</v>
      </c>
      <c r="B360" s="3">
        <v>1.4543981481481482E-2</v>
      </c>
      <c r="C360" s="4">
        <v>11.6</v>
      </c>
      <c r="D360" s="4">
        <v>2E-3</v>
      </c>
      <c r="E360" s="4">
        <v>20</v>
      </c>
      <c r="F360" s="4">
        <v>519</v>
      </c>
      <c r="G360" s="4">
        <v>11.7</v>
      </c>
      <c r="H360" s="4">
        <v>9.3000000000000007</v>
      </c>
      <c r="J360" s="4">
        <v>3.29</v>
      </c>
      <c r="K360" s="4">
        <v>0.90049999999999997</v>
      </c>
      <c r="L360" s="4">
        <v>10.445499999999999</v>
      </c>
      <c r="M360" s="4">
        <v>1.8E-3</v>
      </c>
      <c r="N360" s="4">
        <v>467.30700000000002</v>
      </c>
      <c r="O360" s="4">
        <v>10.535600000000001</v>
      </c>
      <c r="P360" s="4">
        <v>477.8</v>
      </c>
      <c r="Q360" s="4">
        <v>352.6456</v>
      </c>
      <c r="R360" s="4">
        <v>7.9504999999999999</v>
      </c>
      <c r="S360" s="4">
        <v>360.6</v>
      </c>
      <c r="T360" s="4">
        <v>9.2835000000000001</v>
      </c>
      <c r="W360" s="4">
        <v>0</v>
      </c>
      <c r="X360" s="4">
        <v>2.9630000000000001</v>
      </c>
      <c r="Y360" s="4">
        <v>11.8</v>
      </c>
      <c r="Z360" s="4">
        <v>891</v>
      </c>
      <c r="AA360" s="4">
        <v>923</v>
      </c>
      <c r="AB360" s="4">
        <v>857</v>
      </c>
      <c r="AC360" s="4">
        <v>59</v>
      </c>
      <c r="AD360" s="4">
        <v>5.82</v>
      </c>
      <c r="AE360" s="4">
        <v>0.13</v>
      </c>
      <c r="AF360" s="4">
        <v>991</v>
      </c>
      <c r="AG360" s="4">
        <v>-13</v>
      </c>
      <c r="AH360" s="4">
        <v>18</v>
      </c>
      <c r="AI360" s="4">
        <v>31</v>
      </c>
      <c r="AJ360" s="4">
        <v>190</v>
      </c>
      <c r="AK360" s="4">
        <v>139.19999999999999</v>
      </c>
      <c r="AL360" s="4">
        <v>2.6</v>
      </c>
      <c r="AM360" s="4">
        <v>195</v>
      </c>
      <c r="AN360" s="4" t="s">
        <v>155</v>
      </c>
      <c r="AO360" s="4">
        <v>2</v>
      </c>
      <c r="AP360" s="5">
        <v>0.68114583333333334</v>
      </c>
      <c r="AQ360" s="4">
        <v>47.15972</v>
      </c>
      <c r="AR360" s="4">
        <v>-88.484238000000005</v>
      </c>
      <c r="AS360" s="4">
        <v>310.5</v>
      </c>
      <c r="AT360" s="4">
        <v>30.6</v>
      </c>
      <c r="AU360" s="4">
        <v>12</v>
      </c>
      <c r="AV360" s="4">
        <v>11</v>
      </c>
      <c r="AW360" s="4" t="s">
        <v>226</v>
      </c>
      <c r="AX360" s="4">
        <v>1.4</v>
      </c>
      <c r="AY360" s="4">
        <v>1.3832</v>
      </c>
      <c r="AZ360" s="4">
        <v>3.0874000000000001</v>
      </c>
      <c r="BA360" s="4">
        <v>14.023</v>
      </c>
      <c r="BB360" s="4">
        <v>18.11</v>
      </c>
      <c r="BC360" s="4">
        <v>1.29</v>
      </c>
      <c r="BD360" s="4">
        <v>11.052</v>
      </c>
      <c r="BE360" s="4">
        <v>3034.2530000000002</v>
      </c>
      <c r="BF360" s="4">
        <v>0.33300000000000002</v>
      </c>
      <c r="BG360" s="4">
        <v>14.215</v>
      </c>
      <c r="BH360" s="4">
        <v>0.32</v>
      </c>
      <c r="BI360" s="4">
        <v>14.536</v>
      </c>
      <c r="BJ360" s="4">
        <v>10.727</v>
      </c>
      <c r="BK360" s="4">
        <v>0.24199999999999999</v>
      </c>
      <c r="BL360" s="4">
        <v>10.968999999999999</v>
      </c>
      <c r="BM360" s="4">
        <v>8.9200000000000002E-2</v>
      </c>
      <c r="BQ360" s="4">
        <v>625.827</v>
      </c>
      <c r="BR360" s="4">
        <v>0.21909899999999999</v>
      </c>
      <c r="BS360" s="4">
        <v>-5</v>
      </c>
      <c r="BT360" s="4">
        <v>0.37360500000000002</v>
      </c>
      <c r="BU360" s="4">
        <v>5.3542290000000001</v>
      </c>
      <c r="BV360" s="4">
        <v>7.5468289999999998</v>
      </c>
    </row>
    <row r="361" spans="1:74" x14ac:dyDescent="0.25">
      <c r="A361" s="2">
        <v>42068</v>
      </c>
      <c r="B361" s="3">
        <v>1.4555555555555556E-2</v>
      </c>
      <c r="C361" s="4">
        <v>11.819000000000001</v>
      </c>
      <c r="D361" s="4">
        <v>1.9E-3</v>
      </c>
      <c r="E361" s="4">
        <v>18.798646000000002</v>
      </c>
      <c r="F361" s="4">
        <v>429.9</v>
      </c>
      <c r="G361" s="4">
        <v>11.4</v>
      </c>
      <c r="H361" s="4">
        <v>28.7</v>
      </c>
      <c r="J361" s="4">
        <v>3.54</v>
      </c>
      <c r="K361" s="4">
        <v>0.89880000000000004</v>
      </c>
      <c r="L361" s="4">
        <v>10.6228</v>
      </c>
      <c r="M361" s="4">
        <v>1.6999999999999999E-3</v>
      </c>
      <c r="N361" s="4">
        <v>386.38600000000002</v>
      </c>
      <c r="O361" s="4">
        <v>10.2461</v>
      </c>
      <c r="P361" s="4">
        <v>396.6</v>
      </c>
      <c r="Q361" s="4">
        <v>291.57990000000001</v>
      </c>
      <c r="R361" s="4">
        <v>7.7321</v>
      </c>
      <c r="S361" s="4">
        <v>299.3</v>
      </c>
      <c r="T361" s="4">
        <v>28.726500000000001</v>
      </c>
      <c r="W361" s="4">
        <v>0</v>
      </c>
      <c r="X361" s="4">
        <v>3.1806999999999999</v>
      </c>
      <c r="Y361" s="4">
        <v>11.9</v>
      </c>
      <c r="Z361" s="4">
        <v>890</v>
      </c>
      <c r="AA361" s="4">
        <v>925</v>
      </c>
      <c r="AB361" s="4">
        <v>857</v>
      </c>
      <c r="AC361" s="4">
        <v>59</v>
      </c>
      <c r="AD361" s="4">
        <v>5.82</v>
      </c>
      <c r="AE361" s="4">
        <v>0.13</v>
      </c>
      <c r="AF361" s="4">
        <v>991</v>
      </c>
      <c r="AG361" s="4">
        <v>-13</v>
      </c>
      <c r="AH361" s="4">
        <v>18</v>
      </c>
      <c r="AI361" s="4">
        <v>31</v>
      </c>
      <c r="AJ361" s="4">
        <v>190</v>
      </c>
      <c r="AK361" s="4">
        <v>139.80000000000001</v>
      </c>
      <c r="AL361" s="4">
        <v>2.9</v>
      </c>
      <c r="AM361" s="4">
        <v>195</v>
      </c>
      <c r="AN361" s="4" t="s">
        <v>155</v>
      </c>
      <c r="AO361" s="4">
        <v>2</v>
      </c>
      <c r="AP361" s="5">
        <v>0.68115740740740749</v>
      </c>
      <c r="AQ361" s="4">
        <v>47.159846999999999</v>
      </c>
      <c r="AR361" s="4">
        <v>-88.484241999999995</v>
      </c>
      <c r="AS361" s="4">
        <v>310.5</v>
      </c>
      <c r="AT361" s="4">
        <v>30.8</v>
      </c>
      <c r="AU361" s="4">
        <v>12</v>
      </c>
      <c r="AV361" s="4">
        <v>11</v>
      </c>
      <c r="AW361" s="4" t="s">
        <v>226</v>
      </c>
      <c r="AX361" s="4">
        <v>1.4</v>
      </c>
      <c r="AY361" s="4">
        <v>1.4</v>
      </c>
      <c r="AZ361" s="4">
        <v>3.1</v>
      </c>
      <c r="BA361" s="4">
        <v>14.023</v>
      </c>
      <c r="BB361" s="4">
        <v>17.78</v>
      </c>
      <c r="BC361" s="4">
        <v>1.27</v>
      </c>
      <c r="BD361" s="4">
        <v>11.260999999999999</v>
      </c>
      <c r="BE361" s="4">
        <v>3033.547</v>
      </c>
      <c r="BF361" s="4">
        <v>0.307</v>
      </c>
      <c r="BG361" s="4">
        <v>11.555</v>
      </c>
      <c r="BH361" s="4">
        <v>0.30599999999999999</v>
      </c>
      <c r="BI361" s="4">
        <v>11.861000000000001</v>
      </c>
      <c r="BJ361" s="4">
        <v>8.7200000000000006</v>
      </c>
      <c r="BK361" s="4">
        <v>0.23100000000000001</v>
      </c>
      <c r="BL361" s="4">
        <v>8.9510000000000005</v>
      </c>
      <c r="BM361" s="4">
        <v>0.27129999999999999</v>
      </c>
      <c r="BQ361" s="4">
        <v>660.44</v>
      </c>
      <c r="BR361" s="4">
        <v>0.26982699999999998</v>
      </c>
      <c r="BS361" s="4">
        <v>-5</v>
      </c>
      <c r="BT361" s="4">
        <v>0.37579899999999999</v>
      </c>
      <c r="BU361" s="4">
        <v>6.5939009999999998</v>
      </c>
      <c r="BV361" s="4">
        <v>7.5911439999999999</v>
      </c>
    </row>
    <row r="362" spans="1:74" x14ac:dyDescent="0.25">
      <c r="A362" s="2">
        <v>42068</v>
      </c>
      <c r="B362" s="3">
        <v>1.456712962962963E-2</v>
      </c>
      <c r="C362" s="4">
        <v>11.987</v>
      </c>
      <c r="D362" s="4">
        <v>1E-3</v>
      </c>
      <c r="E362" s="4">
        <v>10.338409</v>
      </c>
      <c r="F362" s="4">
        <v>366</v>
      </c>
      <c r="G362" s="4">
        <v>11.4</v>
      </c>
      <c r="H362" s="4">
        <v>20</v>
      </c>
      <c r="J362" s="4">
        <v>3.7</v>
      </c>
      <c r="K362" s="4">
        <v>0.89739999999999998</v>
      </c>
      <c r="L362" s="4">
        <v>10.7576</v>
      </c>
      <c r="M362" s="4">
        <v>8.9999999999999998E-4</v>
      </c>
      <c r="N362" s="4">
        <v>328.47919999999999</v>
      </c>
      <c r="O362" s="4">
        <v>10.2308</v>
      </c>
      <c r="P362" s="4">
        <v>338.7</v>
      </c>
      <c r="Q362" s="4">
        <v>247.88149999999999</v>
      </c>
      <c r="R362" s="4">
        <v>7.7205000000000004</v>
      </c>
      <c r="S362" s="4">
        <v>255.6</v>
      </c>
      <c r="T362" s="4">
        <v>20</v>
      </c>
      <c r="W362" s="4">
        <v>0</v>
      </c>
      <c r="X362" s="4">
        <v>3.3205</v>
      </c>
      <c r="Y362" s="4">
        <v>11.8</v>
      </c>
      <c r="Z362" s="4">
        <v>892</v>
      </c>
      <c r="AA362" s="4">
        <v>924</v>
      </c>
      <c r="AB362" s="4">
        <v>859</v>
      </c>
      <c r="AC362" s="4">
        <v>59</v>
      </c>
      <c r="AD362" s="4">
        <v>5.82</v>
      </c>
      <c r="AE362" s="4">
        <v>0.13</v>
      </c>
      <c r="AF362" s="4">
        <v>991</v>
      </c>
      <c r="AG362" s="4">
        <v>-13</v>
      </c>
      <c r="AH362" s="4">
        <v>18</v>
      </c>
      <c r="AI362" s="4">
        <v>31</v>
      </c>
      <c r="AJ362" s="4">
        <v>190</v>
      </c>
      <c r="AK362" s="4">
        <v>139</v>
      </c>
      <c r="AL362" s="4">
        <v>2.8</v>
      </c>
      <c r="AM362" s="4">
        <v>195</v>
      </c>
      <c r="AN362" s="4" t="s">
        <v>155</v>
      </c>
      <c r="AO362" s="4">
        <v>2</v>
      </c>
      <c r="AP362" s="5">
        <v>0.68116898148148142</v>
      </c>
      <c r="AQ362" s="4">
        <v>47.159972000000003</v>
      </c>
      <c r="AR362" s="4">
        <v>-88.484246999999996</v>
      </c>
      <c r="AS362" s="4">
        <v>310.8</v>
      </c>
      <c r="AT362" s="4">
        <v>30.8</v>
      </c>
      <c r="AU362" s="4">
        <v>12</v>
      </c>
      <c r="AV362" s="4">
        <v>11</v>
      </c>
      <c r="AW362" s="4" t="s">
        <v>226</v>
      </c>
      <c r="AX362" s="4">
        <v>1.0167999999999999</v>
      </c>
      <c r="AY362" s="4">
        <v>1.4958</v>
      </c>
      <c r="AZ362" s="4">
        <v>1.8546</v>
      </c>
      <c r="BA362" s="4">
        <v>14.023</v>
      </c>
      <c r="BB362" s="4">
        <v>17.55</v>
      </c>
      <c r="BC362" s="4">
        <v>1.25</v>
      </c>
      <c r="BD362" s="4">
        <v>11.428000000000001</v>
      </c>
      <c r="BE362" s="4">
        <v>3033.8820000000001</v>
      </c>
      <c r="BF362" s="4">
        <v>0.16700000000000001</v>
      </c>
      <c r="BG362" s="4">
        <v>9.7010000000000005</v>
      </c>
      <c r="BH362" s="4">
        <v>0.30199999999999999</v>
      </c>
      <c r="BI362" s="4">
        <v>10.003</v>
      </c>
      <c r="BJ362" s="4">
        <v>7.3209999999999997</v>
      </c>
      <c r="BK362" s="4">
        <v>0.22800000000000001</v>
      </c>
      <c r="BL362" s="4">
        <v>7.5490000000000004</v>
      </c>
      <c r="BM362" s="4">
        <v>0.1865</v>
      </c>
      <c r="BQ362" s="4">
        <v>680.91200000000003</v>
      </c>
      <c r="BR362" s="4">
        <v>0.2928</v>
      </c>
      <c r="BS362" s="4">
        <v>-5</v>
      </c>
      <c r="BT362" s="4">
        <v>0.37480000000000002</v>
      </c>
      <c r="BU362" s="4">
        <v>7.1553000000000004</v>
      </c>
      <c r="BV362" s="4">
        <v>7.5709600000000004</v>
      </c>
    </row>
    <row r="363" spans="1:74" x14ac:dyDescent="0.25">
      <c r="A363" s="2">
        <v>42068</v>
      </c>
      <c r="B363" s="3">
        <v>1.4578703703703703E-2</v>
      </c>
      <c r="C363" s="4">
        <v>12.04</v>
      </c>
      <c r="D363" s="4">
        <v>2.0000000000000001E-4</v>
      </c>
      <c r="E363" s="4">
        <v>2.1760389999999998</v>
      </c>
      <c r="F363" s="4">
        <v>423.3</v>
      </c>
      <c r="G363" s="4">
        <v>18.399999999999999</v>
      </c>
      <c r="H363" s="4">
        <v>34.4</v>
      </c>
      <c r="J363" s="4">
        <v>3.84</v>
      </c>
      <c r="K363" s="4">
        <v>0.89700000000000002</v>
      </c>
      <c r="L363" s="4">
        <v>10.8005</v>
      </c>
      <c r="M363" s="4">
        <v>2.0000000000000001E-4</v>
      </c>
      <c r="N363" s="4">
        <v>379.75689999999997</v>
      </c>
      <c r="O363" s="4">
        <v>16.494599999999998</v>
      </c>
      <c r="P363" s="4">
        <v>396.3</v>
      </c>
      <c r="Q363" s="4">
        <v>286.57729999999998</v>
      </c>
      <c r="R363" s="4">
        <v>12.4474</v>
      </c>
      <c r="S363" s="4">
        <v>299</v>
      </c>
      <c r="T363" s="4">
        <v>34.389800000000001</v>
      </c>
      <c r="W363" s="4">
        <v>0</v>
      </c>
      <c r="X363" s="4">
        <v>3.4407000000000001</v>
      </c>
      <c r="Y363" s="4">
        <v>11.8</v>
      </c>
      <c r="Z363" s="4">
        <v>892</v>
      </c>
      <c r="AA363" s="4">
        <v>925</v>
      </c>
      <c r="AB363" s="4">
        <v>858</v>
      </c>
      <c r="AC363" s="4">
        <v>59</v>
      </c>
      <c r="AD363" s="4">
        <v>5.82</v>
      </c>
      <c r="AE363" s="4">
        <v>0.13</v>
      </c>
      <c r="AF363" s="4">
        <v>991</v>
      </c>
      <c r="AG363" s="4">
        <v>-13</v>
      </c>
      <c r="AH363" s="4">
        <v>18</v>
      </c>
      <c r="AI363" s="4">
        <v>31</v>
      </c>
      <c r="AJ363" s="4">
        <v>190</v>
      </c>
      <c r="AK363" s="4">
        <v>139</v>
      </c>
      <c r="AL363" s="4">
        <v>2.9</v>
      </c>
      <c r="AM363" s="4">
        <v>195</v>
      </c>
      <c r="AN363" s="4" t="s">
        <v>155</v>
      </c>
      <c r="AO363" s="4">
        <v>2</v>
      </c>
      <c r="AP363" s="5">
        <v>0.68118055555555557</v>
      </c>
      <c r="AQ363" s="4">
        <v>47.159976999999998</v>
      </c>
      <c r="AR363" s="4">
        <v>-88.484246999999996</v>
      </c>
      <c r="AS363" s="4">
        <v>310.8</v>
      </c>
      <c r="AT363" s="4">
        <v>31.6</v>
      </c>
      <c r="AU363" s="4">
        <v>12</v>
      </c>
      <c r="AV363" s="4">
        <v>11</v>
      </c>
      <c r="AW363" s="4" t="s">
        <v>226</v>
      </c>
      <c r="AX363" s="4">
        <v>1</v>
      </c>
      <c r="AY363" s="4">
        <v>1.5</v>
      </c>
      <c r="AZ363" s="4">
        <v>1.8</v>
      </c>
      <c r="BA363" s="4">
        <v>14.023</v>
      </c>
      <c r="BB363" s="4">
        <v>17.48</v>
      </c>
      <c r="BC363" s="4">
        <v>1.25</v>
      </c>
      <c r="BD363" s="4">
        <v>11.478999999999999</v>
      </c>
      <c r="BE363" s="4">
        <v>3033.6419999999998</v>
      </c>
      <c r="BF363" s="4">
        <v>3.5000000000000003E-2</v>
      </c>
      <c r="BG363" s="4">
        <v>11.17</v>
      </c>
      <c r="BH363" s="4">
        <v>0.48499999999999999</v>
      </c>
      <c r="BI363" s="4">
        <v>11.654999999999999</v>
      </c>
      <c r="BJ363" s="4">
        <v>8.4290000000000003</v>
      </c>
      <c r="BK363" s="4">
        <v>0.36599999999999999</v>
      </c>
      <c r="BL363" s="4">
        <v>8.7959999999999994</v>
      </c>
      <c r="BM363" s="4">
        <v>0.31940000000000002</v>
      </c>
      <c r="BQ363" s="4">
        <v>702.69299999999998</v>
      </c>
      <c r="BR363" s="4">
        <v>0.26619999999999999</v>
      </c>
      <c r="BS363" s="4">
        <v>-5</v>
      </c>
      <c r="BT363" s="4">
        <v>0.37440000000000001</v>
      </c>
      <c r="BU363" s="4">
        <v>6.5052630000000002</v>
      </c>
      <c r="BV363" s="4">
        <v>7.5628799999999998</v>
      </c>
    </row>
    <row r="364" spans="1:74" x14ac:dyDescent="0.25">
      <c r="A364" s="2">
        <v>42068</v>
      </c>
      <c r="B364" s="3">
        <v>1.4590277777777778E-2</v>
      </c>
      <c r="C364" s="4">
        <v>12.03</v>
      </c>
      <c r="D364" s="4">
        <v>5.9999999999999995E-4</v>
      </c>
      <c r="E364" s="4">
        <v>6.1134279999999999</v>
      </c>
      <c r="F364" s="4">
        <v>500.6</v>
      </c>
      <c r="G364" s="4">
        <v>20.399999999999999</v>
      </c>
      <c r="H364" s="4">
        <v>24.4</v>
      </c>
      <c r="J364" s="4">
        <v>3.9</v>
      </c>
      <c r="K364" s="4">
        <v>0.89710000000000001</v>
      </c>
      <c r="L364" s="4">
        <v>10.792400000000001</v>
      </c>
      <c r="M364" s="4">
        <v>5.0000000000000001E-4</v>
      </c>
      <c r="N364" s="4">
        <v>449.1266</v>
      </c>
      <c r="O364" s="4">
        <v>18.301300000000001</v>
      </c>
      <c r="P364" s="4">
        <v>467.4</v>
      </c>
      <c r="Q364" s="4">
        <v>338.92599999999999</v>
      </c>
      <c r="R364" s="4">
        <v>13.8108</v>
      </c>
      <c r="S364" s="4">
        <v>352.7</v>
      </c>
      <c r="T364" s="4">
        <v>24.408999999999999</v>
      </c>
      <c r="W364" s="4">
        <v>0</v>
      </c>
      <c r="X364" s="4">
        <v>3.4988000000000001</v>
      </c>
      <c r="Y364" s="4">
        <v>11.9</v>
      </c>
      <c r="Z364" s="4">
        <v>891</v>
      </c>
      <c r="AA364" s="4">
        <v>926</v>
      </c>
      <c r="AB364" s="4">
        <v>856</v>
      </c>
      <c r="AC364" s="4">
        <v>59</v>
      </c>
      <c r="AD364" s="4">
        <v>5.82</v>
      </c>
      <c r="AE364" s="4">
        <v>0.13</v>
      </c>
      <c r="AF364" s="4">
        <v>991</v>
      </c>
      <c r="AG364" s="4">
        <v>-13</v>
      </c>
      <c r="AH364" s="4">
        <v>18</v>
      </c>
      <c r="AI364" s="4">
        <v>31</v>
      </c>
      <c r="AJ364" s="4">
        <v>190</v>
      </c>
      <c r="AK364" s="4">
        <v>139</v>
      </c>
      <c r="AL364" s="4">
        <v>2.9</v>
      </c>
      <c r="AM364" s="4">
        <v>195</v>
      </c>
      <c r="AN364" s="4" t="s">
        <v>155</v>
      </c>
      <c r="AO364" s="4">
        <v>2</v>
      </c>
      <c r="AP364" s="5">
        <v>0.68118055555555557</v>
      </c>
      <c r="AQ364" s="4">
        <v>47.160223999999999</v>
      </c>
      <c r="AR364" s="4">
        <v>-88.484251999999998</v>
      </c>
      <c r="AS364" s="4">
        <v>311.2</v>
      </c>
      <c r="AT364" s="4">
        <v>31.6</v>
      </c>
      <c r="AU364" s="4">
        <v>12</v>
      </c>
      <c r="AV364" s="4">
        <v>11</v>
      </c>
      <c r="AW364" s="4" t="s">
        <v>226</v>
      </c>
      <c r="AX364" s="4">
        <v>1</v>
      </c>
      <c r="AY364" s="4">
        <v>1.6916</v>
      </c>
      <c r="AZ364" s="4">
        <v>1.9916</v>
      </c>
      <c r="BA364" s="4">
        <v>14.023</v>
      </c>
      <c r="BB364" s="4">
        <v>17.489999999999998</v>
      </c>
      <c r="BC364" s="4">
        <v>1.25</v>
      </c>
      <c r="BD364" s="4">
        <v>11.467000000000001</v>
      </c>
      <c r="BE364" s="4">
        <v>3033.8310000000001</v>
      </c>
      <c r="BF364" s="4">
        <v>9.8000000000000004E-2</v>
      </c>
      <c r="BG364" s="4">
        <v>13.221</v>
      </c>
      <c r="BH364" s="4">
        <v>0.53900000000000003</v>
      </c>
      <c r="BI364" s="4">
        <v>13.76</v>
      </c>
      <c r="BJ364" s="4">
        <v>9.9770000000000003</v>
      </c>
      <c r="BK364" s="4">
        <v>0.40699999999999997</v>
      </c>
      <c r="BL364" s="4">
        <v>10.384</v>
      </c>
      <c r="BM364" s="4">
        <v>0.22689999999999999</v>
      </c>
      <c r="BQ364" s="4">
        <v>715.13699999999994</v>
      </c>
      <c r="BR364" s="4">
        <v>0.24398300000000001</v>
      </c>
      <c r="BS364" s="4">
        <v>-5</v>
      </c>
      <c r="BT364" s="4">
        <v>0.37559999999999999</v>
      </c>
      <c r="BU364" s="4">
        <v>5.9623350000000004</v>
      </c>
      <c r="BV364" s="4">
        <v>7.5871279999999999</v>
      </c>
    </row>
    <row r="365" spans="1:74" x14ac:dyDescent="0.25">
      <c r="A365" s="2">
        <v>42068</v>
      </c>
      <c r="B365" s="3">
        <v>1.4601851851851852E-2</v>
      </c>
      <c r="C365" s="4">
        <v>12.031000000000001</v>
      </c>
      <c r="D365" s="4">
        <v>1E-3</v>
      </c>
      <c r="E365" s="4">
        <v>10</v>
      </c>
      <c r="F365" s="4">
        <v>549.1</v>
      </c>
      <c r="G365" s="4">
        <v>20.5</v>
      </c>
      <c r="H365" s="4">
        <v>17.600000000000001</v>
      </c>
      <c r="J365" s="4">
        <v>4</v>
      </c>
      <c r="K365" s="4">
        <v>0.89710000000000001</v>
      </c>
      <c r="L365" s="4">
        <v>10.793900000000001</v>
      </c>
      <c r="M365" s="4">
        <v>8.9999999999999998E-4</v>
      </c>
      <c r="N365" s="4">
        <v>492.62549999999999</v>
      </c>
      <c r="O365" s="4">
        <v>18.371600000000001</v>
      </c>
      <c r="P365" s="4">
        <v>511</v>
      </c>
      <c r="Q365" s="4">
        <v>371.75170000000003</v>
      </c>
      <c r="R365" s="4">
        <v>13.863799999999999</v>
      </c>
      <c r="S365" s="4">
        <v>385.6</v>
      </c>
      <c r="T365" s="4">
        <v>17.647099999999998</v>
      </c>
      <c r="W365" s="4">
        <v>0</v>
      </c>
      <c r="X365" s="4">
        <v>3.5886</v>
      </c>
      <c r="Y365" s="4">
        <v>11.8</v>
      </c>
      <c r="Z365" s="4">
        <v>891</v>
      </c>
      <c r="AA365" s="4">
        <v>926</v>
      </c>
      <c r="AB365" s="4">
        <v>858</v>
      </c>
      <c r="AC365" s="4">
        <v>59</v>
      </c>
      <c r="AD365" s="4">
        <v>5.82</v>
      </c>
      <c r="AE365" s="4">
        <v>0.13</v>
      </c>
      <c r="AF365" s="4">
        <v>991</v>
      </c>
      <c r="AG365" s="4">
        <v>-13</v>
      </c>
      <c r="AH365" s="4">
        <v>18</v>
      </c>
      <c r="AI365" s="4">
        <v>31</v>
      </c>
      <c r="AJ365" s="4">
        <v>190.2</v>
      </c>
      <c r="AK365" s="4">
        <v>139</v>
      </c>
      <c r="AL365" s="4">
        <v>3</v>
      </c>
      <c r="AM365" s="4">
        <v>195</v>
      </c>
      <c r="AN365" s="4" t="s">
        <v>155</v>
      </c>
      <c r="AO365" s="4">
        <v>2</v>
      </c>
      <c r="AP365" s="5">
        <v>0.68120370370370376</v>
      </c>
      <c r="AQ365" s="4">
        <v>47.160235</v>
      </c>
      <c r="AR365" s="4">
        <v>-88.484251999999998</v>
      </c>
      <c r="AS365" s="4">
        <v>311.2</v>
      </c>
      <c r="AT365" s="4">
        <v>32.9</v>
      </c>
      <c r="AU365" s="4">
        <v>12</v>
      </c>
      <c r="AV365" s="4">
        <v>11</v>
      </c>
      <c r="AW365" s="4" t="s">
        <v>226</v>
      </c>
      <c r="AX365" s="4">
        <v>1</v>
      </c>
      <c r="AY365" s="4">
        <v>1.7</v>
      </c>
      <c r="AZ365" s="4">
        <v>2</v>
      </c>
      <c r="BA365" s="4">
        <v>14.023</v>
      </c>
      <c r="BB365" s="4">
        <v>17.489999999999998</v>
      </c>
      <c r="BC365" s="4">
        <v>1.25</v>
      </c>
      <c r="BD365" s="4">
        <v>11.465999999999999</v>
      </c>
      <c r="BE365" s="4">
        <v>3033.922</v>
      </c>
      <c r="BF365" s="4">
        <v>0.16</v>
      </c>
      <c r="BG365" s="4">
        <v>14.5</v>
      </c>
      <c r="BH365" s="4">
        <v>0.54100000000000004</v>
      </c>
      <c r="BI365" s="4">
        <v>15.041</v>
      </c>
      <c r="BJ365" s="4">
        <v>10.942</v>
      </c>
      <c r="BK365" s="4">
        <v>0.40799999999999997</v>
      </c>
      <c r="BL365" s="4">
        <v>11.351000000000001</v>
      </c>
      <c r="BM365" s="4">
        <v>0.16400000000000001</v>
      </c>
      <c r="BQ365" s="4">
        <v>733.404</v>
      </c>
      <c r="BR365" s="4">
        <v>0.30821500000000002</v>
      </c>
      <c r="BS365" s="4">
        <v>-5</v>
      </c>
      <c r="BT365" s="4">
        <v>0.374199</v>
      </c>
      <c r="BU365" s="4">
        <v>7.5320090000000004</v>
      </c>
      <c r="BV365" s="4">
        <v>7.5588240000000004</v>
      </c>
    </row>
    <row r="366" spans="1:74" x14ac:dyDescent="0.25">
      <c r="A366" s="2">
        <v>42068</v>
      </c>
      <c r="B366" s="3">
        <v>1.4613425925925926E-2</v>
      </c>
      <c r="C366" s="4">
        <v>12.04</v>
      </c>
      <c r="D366" s="4">
        <v>1E-3</v>
      </c>
      <c r="E366" s="4">
        <v>10</v>
      </c>
      <c r="F366" s="4">
        <v>637.6</v>
      </c>
      <c r="G366" s="4">
        <v>20.5</v>
      </c>
      <c r="H366" s="4">
        <v>34</v>
      </c>
      <c r="J366" s="4">
        <v>4</v>
      </c>
      <c r="K366" s="4">
        <v>0.89700000000000002</v>
      </c>
      <c r="L366" s="4">
        <v>10.8001</v>
      </c>
      <c r="M366" s="4">
        <v>8.9999999999999998E-4</v>
      </c>
      <c r="N366" s="4">
        <v>571.9348</v>
      </c>
      <c r="O366" s="4">
        <v>18.389399999999998</v>
      </c>
      <c r="P366" s="4">
        <v>590.29999999999995</v>
      </c>
      <c r="Q366" s="4">
        <v>431.60120000000001</v>
      </c>
      <c r="R366" s="4">
        <v>13.8773</v>
      </c>
      <c r="S366" s="4">
        <v>445.5</v>
      </c>
      <c r="T366" s="4">
        <v>34.010399999999997</v>
      </c>
      <c r="W366" s="4">
        <v>0</v>
      </c>
      <c r="X366" s="4">
        <v>3.5882000000000001</v>
      </c>
      <c r="Y366" s="4">
        <v>11.9</v>
      </c>
      <c r="Z366" s="4">
        <v>892</v>
      </c>
      <c r="AA366" s="4">
        <v>922</v>
      </c>
      <c r="AB366" s="4">
        <v>859</v>
      </c>
      <c r="AC366" s="4">
        <v>59</v>
      </c>
      <c r="AD366" s="4">
        <v>5.82</v>
      </c>
      <c r="AE366" s="4">
        <v>0.13</v>
      </c>
      <c r="AF366" s="4">
        <v>991</v>
      </c>
      <c r="AG366" s="4">
        <v>-13</v>
      </c>
      <c r="AH366" s="4">
        <v>18</v>
      </c>
      <c r="AI366" s="4">
        <v>31</v>
      </c>
      <c r="AJ366" s="4">
        <v>190.8</v>
      </c>
      <c r="AK366" s="4">
        <v>139</v>
      </c>
      <c r="AL366" s="4">
        <v>3</v>
      </c>
      <c r="AM366" s="4">
        <v>195</v>
      </c>
      <c r="AN366" s="4" t="s">
        <v>155</v>
      </c>
      <c r="AO366" s="4">
        <v>2</v>
      </c>
      <c r="AP366" s="5">
        <v>0.68120370370370376</v>
      </c>
      <c r="AQ366" s="4">
        <v>47.160500999999996</v>
      </c>
      <c r="AR366" s="4">
        <v>-88.484256999999999</v>
      </c>
      <c r="AS366" s="4">
        <v>312.3</v>
      </c>
      <c r="AT366" s="4">
        <v>33</v>
      </c>
      <c r="AU366" s="4">
        <v>12</v>
      </c>
      <c r="AV366" s="4">
        <v>11</v>
      </c>
      <c r="AW366" s="4" t="s">
        <v>226</v>
      </c>
      <c r="AX366" s="4">
        <v>1</v>
      </c>
      <c r="AY366" s="4">
        <v>1.7</v>
      </c>
      <c r="AZ366" s="4">
        <v>2</v>
      </c>
      <c r="BA366" s="4">
        <v>14.023</v>
      </c>
      <c r="BB366" s="4">
        <v>17.48</v>
      </c>
      <c r="BC366" s="4">
        <v>1.25</v>
      </c>
      <c r="BD366" s="4">
        <v>11.477</v>
      </c>
      <c r="BE366" s="4">
        <v>3033.4549999999999</v>
      </c>
      <c r="BF366" s="4">
        <v>0.16</v>
      </c>
      <c r="BG366" s="4">
        <v>16.823</v>
      </c>
      <c r="BH366" s="4">
        <v>0.54100000000000004</v>
      </c>
      <c r="BI366" s="4">
        <v>17.363</v>
      </c>
      <c r="BJ366" s="4">
        <v>12.695</v>
      </c>
      <c r="BK366" s="4">
        <v>0.40799999999999997</v>
      </c>
      <c r="BL366" s="4">
        <v>13.103</v>
      </c>
      <c r="BM366" s="4">
        <v>0.31590000000000001</v>
      </c>
      <c r="BQ366" s="4">
        <v>732.79300000000001</v>
      </c>
      <c r="BR366" s="4">
        <v>0.28939999999999999</v>
      </c>
      <c r="BS366" s="4">
        <v>-5</v>
      </c>
      <c r="BT366" s="4">
        <v>0.37480000000000002</v>
      </c>
      <c r="BU366" s="4">
        <v>7.0722120000000004</v>
      </c>
      <c r="BV366" s="4">
        <v>7.5709600000000004</v>
      </c>
    </row>
    <row r="367" spans="1:74" x14ac:dyDescent="0.25">
      <c r="A367" s="2">
        <v>42068</v>
      </c>
      <c r="B367" s="3">
        <v>1.4624999999999999E-2</v>
      </c>
      <c r="C367" s="4">
        <v>12.032</v>
      </c>
      <c r="D367" s="4">
        <v>1E-3</v>
      </c>
      <c r="E367" s="4">
        <v>10</v>
      </c>
      <c r="F367" s="4">
        <v>673.1</v>
      </c>
      <c r="G367" s="4">
        <v>20.399999999999999</v>
      </c>
      <c r="H367" s="4">
        <v>20</v>
      </c>
      <c r="J367" s="4">
        <v>4</v>
      </c>
      <c r="K367" s="4">
        <v>0.89710000000000001</v>
      </c>
      <c r="L367" s="4">
        <v>10.793699999999999</v>
      </c>
      <c r="M367" s="4">
        <v>8.9999999999999998E-4</v>
      </c>
      <c r="N367" s="4">
        <v>603.78160000000003</v>
      </c>
      <c r="O367" s="4">
        <v>18.3003</v>
      </c>
      <c r="P367" s="4">
        <v>622.1</v>
      </c>
      <c r="Q367" s="4">
        <v>455.63389999999998</v>
      </c>
      <c r="R367" s="4">
        <v>13.81</v>
      </c>
      <c r="S367" s="4">
        <v>469.4</v>
      </c>
      <c r="T367" s="4">
        <v>20</v>
      </c>
      <c r="W367" s="4">
        <v>0</v>
      </c>
      <c r="X367" s="4">
        <v>3.5882999999999998</v>
      </c>
      <c r="Y367" s="4">
        <v>11.9</v>
      </c>
      <c r="Z367" s="4">
        <v>892</v>
      </c>
      <c r="AA367" s="4">
        <v>924</v>
      </c>
      <c r="AB367" s="4">
        <v>858</v>
      </c>
      <c r="AC367" s="4">
        <v>59</v>
      </c>
      <c r="AD367" s="4">
        <v>5.82</v>
      </c>
      <c r="AE367" s="4">
        <v>0.13</v>
      </c>
      <c r="AF367" s="4">
        <v>991</v>
      </c>
      <c r="AG367" s="4">
        <v>-13</v>
      </c>
      <c r="AH367" s="4">
        <v>17.798995000000001</v>
      </c>
      <c r="AI367" s="4">
        <v>31</v>
      </c>
      <c r="AJ367" s="4">
        <v>190</v>
      </c>
      <c r="AK367" s="4">
        <v>139</v>
      </c>
      <c r="AL367" s="4">
        <v>2.8</v>
      </c>
      <c r="AM367" s="4">
        <v>195</v>
      </c>
      <c r="AN367" s="4" t="s">
        <v>155</v>
      </c>
      <c r="AO367" s="4">
        <v>2</v>
      </c>
      <c r="AP367" s="5">
        <v>0.68122685185185183</v>
      </c>
      <c r="AQ367" s="4">
        <v>47.160656000000003</v>
      </c>
      <c r="AR367" s="4">
        <v>-88.484206999999998</v>
      </c>
      <c r="AS367" s="4">
        <v>312.7</v>
      </c>
      <c r="AT367" s="4">
        <v>35.1</v>
      </c>
      <c r="AU367" s="4">
        <v>12</v>
      </c>
      <c r="AV367" s="4">
        <v>11</v>
      </c>
      <c r="AW367" s="4" t="s">
        <v>226</v>
      </c>
      <c r="AX367" s="4">
        <v>1</v>
      </c>
      <c r="AY367" s="4">
        <v>1.5084</v>
      </c>
      <c r="AZ367" s="4">
        <v>1.8084</v>
      </c>
      <c r="BA367" s="4">
        <v>14.023</v>
      </c>
      <c r="BB367" s="4">
        <v>17.489999999999998</v>
      </c>
      <c r="BC367" s="4">
        <v>1.25</v>
      </c>
      <c r="BD367" s="4">
        <v>11.474</v>
      </c>
      <c r="BE367" s="4">
        <v>3033.8560000000002</v>
      </c>
      <c r="BF367" s="4">
        <v>0.16</v>
      </c>
      <c r="BG367" s="4">
        <v>17.771999999999998</v>
      </c>
      <c r="BH367" s="4">
        <v>0.53900000000000003</v>
      </c>
      <c r="BI367" s="4">
        <v>18.311</v>
      </c>
      <c r="BJ367" s="4">
        <v>13.411</v>
      </c>
      <c r="BK367" s="4">
        <v>0.40600000000000003</v>
      </c>
      <c r="BL367" s="4">
        <v>13.818</v>
      </c>
      <c r="BM367" s="4">
        <v>0.18590000000000001</v>
      </c>
      <c r="BQ367" s="4">
        <v>733.34699999999998</v>
      </c>
      <c r="BR367" s="4">
        <v>0.26695999999999998</v>
      </c>
      <c r="BS367" s="4">
        <v>-5</v>
      </c>
      <c r="BT367" s="4">
        <v>0.374</v>
      </c>
      <c r="BU367" s="4">
        <v>6.5238300000000002</v>
      </c>
      <c r="BV367" s="4">
        <v>7.5548000000000002</v>
      </c>
    </row>
    <row r="368" spans="1:74" x14ac:dyDescent="0.25">
      <c r="A368" s="2">
        <v>42068</v>
      </c>
      <c r="B368" s="3">
        <v>1.4636574074074074E-2</v>
      </c>
      <c r="C368" s="4">
        <v>12.036</v>
      </c>
      <c r="D368" s="4">
        <v>1E-3</v>
      </c>
      <c r="E368" s="4">
        <v>10</v>
      </c>
      <c r="F368" s="4">
        <v>687</v>
      </c>
      <c r="G368" s="4">
        <v>17.5</v>
      </c>
      <c r="H368" s="4">
        <v>50.1</v>
      </c>
      <c r="J368" s="4">
        <v>3.91</v>
      </c>
      <c r="K368" s="4">
        <v>0.89700000000000002</v>
      </c>
      <c r="L368" s="4">
        <v>10.7966</v>
      </c>
      <c r="M368" s="4">
        <v>8.9999999999999998E-4</v>
      </c>
      <c r="N368" s="4">
        <v>616.25049999999999</v>
      </c>
      <c r="O368" s="4">
        <v>15.7104</v>
      </c>
      <c r="P368" s="4">
        <v>632</v>
      </c>
      <c r="Q368" s="4">
        <v>465.04329999999999</v>
      </c>
      <c r="R368" s="4">
        <v>11.855600000000001</v>
      </c>
      <c r="S368" s="4">
        <v>476.9</v>
      </c>
      <c r="T368" s="4">
        <v>50.057400000000001</v>
      </c>
      <c r="W368" s="4">
        <v>0</v>
      </c>
      <c r="X368" s="4">
        <v>3.5068999999999999</v>
      </c>
      <c r="Y368" s="4">
        <v>11.8</v>
      </c>
      <c r="Z368" s="4">
        <v>893</v>
      </c>
      <c r="AA368" s="4">
        <v>924</v>
      </c>
      <c r="AB368" s="4">
        <v>860</v>
      </c>
      <c r="AC368" s="4">
        <v>59</v>
      </c>
      <c r="AD368" s="4">
        <v>5.82</v>
      </c>
      <c r="AE368" s="4">
        <v>0.13</v>
      </c>
      <c r="AF368" s="4">
        <v>991</v>
      </c>
      <c r="AG368" s="4">
        <v>-13</v>
      </c>
      <c r="AH368" s="4">
        <v>17</v>
      </c>
      <c r="AI368" s="4">
        <v>31</v>
      </c>
      <c r="AJ368" s="4">
        <v>190</v>
      </c>
      <c r="AK368" s="4">
        <v>139</v>
      </c>
      <c r="AL368" s="4">
        <v>2.8</v>
      </c>
      <c r="AM368" s="4">
        <v>195</v>
      </c>
      <c r="AN368" s="4" t="s">
        <v>155</v>
      </c>
      <c r="AO368" s="4">
        <v>2</v>
      </c>
      <c r="AP368" s="5">
        <v>0.68123842592592598</v>
      </c>
      <c r="AQ368" s="4">
        <v>47.160794000000003</v>
      </c>
      <c r="AR368" s="4">
        <v>-88.484144999999998</v>
      </c>
      <c r="AS368" s="4">
        <v>313.10000000000002</v>
      </c>
      <c r="AT368" s="4">
        <v>35.799999999999997</v>
      </c>
      <c r="AU368" s="4">
        <v>12</v>
      </c>
      <c r="AV368" s="4">
        <v>11</v>
      </c>
      <c r="AW368" s="4" t="s">
        <v>226</v>
      </c>
      <c r="AX368" s="4">
        <v>1</v>
      </c>
      <c r="AY368" s="4">
        <v>1.5958000000000001</v>
      </c>
      <c r="AZ368" s="4">
        <v>1.8957999999999999</v>
      </c>
      <c r="BA368" s="4">
        <v>14.023</v>
      </c>
      <c r="BB368" s="4">
        <v>17.48</v>
      </c>
      <c r="BC368" s="4">
        <v>1.25</v>
      </c>
      <c r="BD368" s="4">
        <v>11.48</v>
      </c>
      <c r="BE368" s="4">
        <v>3033.0059999999999</v>
      </c>
      <c r="BF368" s="4">
        <v>0.16</v>
      </c>
      <c r="BG368" s="4">
        <v>18.129000000000001</v>
      </c>
      <c r="BH368" s="4">
        <v>0.46200000000000002</v>
      </c>
      <c r="BI368" s="4">
        <v>18.591000000000001</v>
      </c>
      <c r="BJ368" s="4">
        <v>13.680999999999999</v>
      </c>
      <c r="BK368" s="4">
        <v>0.34899999999999998</v>
      </c>
      <c r="BL368" s="4">
        <v>14.03</v>
      </c>
      <c r="BM368" s="4">
        <v>0.46500000000000002</v>
      </c>
      <c r="BQ368" s="4">
        <v>716.31899999999996</v>
      </c>
      <c r="BR368" s="4">
        <v>0.245035</v>
      </c>
      <c r="BS368" s="4">
        <v>-5</v>
      </c>
      <c r="BT368" s="4">
        <v>0.37441000000000002</v>
      </c>
      <c r="BU368" s="4">
        <v>5.9880420000000001</v>
      </c>
      <c r="BV368" s="4">
        <v>7.5630740000000003</v>
      </c>
    </row>
    <row r="369" spans="1:74" x14ac:dyDescent="0.25">
      <c r="A369" s="2">
        <v>42068</v>
      </c>
      <c r="B369" s="3">
        <v>1.4648148148148148E-2</v>
      </c>
      <c r="C369" s="4">
        <v>12.045</v>
      </c>
      <c r="D369" s="4">
        <v>1E-3</v>
      </c>
      <c r="E369" s="4">
        <v>10</v>
      </c>
      <c r="F369" s="4">
        <v>673.3</v>
      </c>
      <c r="G369" s="4">
        <v>16.7</v>
      </c>
      <c r="H369" s="4">
        <v>34.200000000000003</v>
      </c>
      <c r="J369" s="4">
        <v>3.9</v>
      </c>
      <c r="K369" s="4">
        <v>0.89700000000000002</v>
      </c>
      <c r="L369" s="4">
        <v>10.8035</v>
      </c>
      <c r="M369" s="4">
        <v>8.9999999999999998E-4</v>
      </c>
      <c r="N369" s="4">
        <v>603.90430000000003</v>
      </c>
      <c r="O369" s="4">
        <v>14.9793</v>
      </c>
      <c r="P369" s="4">
        <v>618.9</v>
      </c>
      <c r="Q369" s="4">
        <v>455.72649999999999</v>
      </c>
      <c r="R369" s="4">
        <v>11.303900000000001</v>
      </c>
      <c r="S369" s="4">
        <v>467</v>
      </c>
      <c r="T369" s="4">
        <v>34.237299999999998</v>
      </c>
      <c r="W369" s="4">
        <v>0</v>
      </c>
      <c r="X369" s="4">
        <v>3.4982000000000002</v>
      </c>
      <c r="Y369" s="4">
        <v>11.9</v>
      </c>
      <c r="Z369" s="4">
        <v>891</v>
      </c>
      <c r="AA369" s="4">
        <v>922</v>
      </c>
      <c r="AB369" s="4">
        <v>859</v>
      </c>
      <c r="AC369" s="4">
        <v>59</v>
      </c>
      <c r="AD369" s="4">
        <v>5.82</v>
      </c>
      <c r="AE369" s="4">
        <v>0.13</v>
      </c>
      <c r="AF369" s="4">
        <v>991</v>
      </c>
      <c r="AG369" s="4">
        <v>-13</v>
      </c>
      <c r="AH369" s="4">
        <v>17</v>
      </c>
      <c r="AI369" s="4">
        <v>31</v>
      </c>
      <c r="AJ369" s="4">
        <v>190</v>
      </c>
      <c r="AK369" s="4">
        <v>139</v>
      </c>
      <c r="AL369" s="4">
        <v>2.8</v>
      </c>
      <c r="AM369" s="4">
        <v>195</v>
      </c>
      <c r="AN369" s="4" t="s">
        <v>155</v>
      </c>
      <c r="AO369" s="4">
        <v>2</v>
      </c>
      <c r="AP369" s="5">
        <v>0.68125000000000002</v>
      </c>
      <c r="AQ369" s="4">
        <v>47.160936999999997</v>
      </c>
      <c r="AR369" s="4">
        <v>-88.484092000000004</v>
      </c>
      <c r="AS369" s="4">
        <v>314</v>
      </c>
      <c r="AT369" s="4">
        <v>35.9</v>
      </c>
      <c r="AU369" s="4">
        <v>12</v>
      </c>
      <c r="AV369" s="4">
        <v>11</v>
      </c>
      <c r="AW369" s="4" t="s">
        <v>226</v>
      </c>
      <c r="AX369" s="4">
        <v>1.0958000000000001</v>
      </c>
      <c r="AY369" s="4">
        <v>2.0790000000000002</v>
      </c>
      <c r="AZ369" s="4">
        <v>2.379</v>
      </c>
      <c r="BA369" s="4">
        <v>14.023</v>
      </c>
      <c r="BB369" s="4">
        <v>17.47</v>
      </c>
      <c r="BC369" s="4">
        <v>1.25</v>
      </c>
      <c r="BD369" s="4">
        <v>11.487</v>
      </c>
      <c r="BE369" s="4">
        <v>3033.4450000000002</v>
      </c>
      <c r="BF369" s="4">
        <v>0.16</v>
      </c>
      <c r="BG369" s="4">
        <v>17.757000000000001</v>
      </c>
      <c r="BH369" s="4">
        <v>0.44</v>
      </c>
      <c r="BI369" s="4">
        <v>18.198</v>
      </c>
      <c r="BJ369" s="4">
        <v>13.4</v>
      </c>
      <c r="BK369" s="4">
        <v>0.33200000000000002</v>
      </c>
      <c r="BL369" s="4">
        <v>13.733000000000001</v>
      </c>
      <c r="BM369" s="4">
        <v>0.31790000000000002</v>
      </c>
      <c r="BQ369" s="4">
        <v>714.18299999999999</v>
      </c>
      <c r="BR369" s="4">
        <v>0.28868700000000003</v>
      </c>
      <c r="BS369" s="4">
        <v>-5</v>
      </c>
      <c r="BT369" s="4">
        <v>0.37559199999999998</v>
      </c>
      <c r="BU369" s="4">
        <v>7.0547959999999996</v>
      </c>
      <c r="BV369" s="4">
        <v>7.5869669999999996</v>
      </c>
    </row>
    <row r="370" spans="1:74" x14ac:dyDescent="0.25">
      <c r="A370" s="2">
        <v>42068</v>
      </c>
      <c r="B370" s="3">
        <v>1.4659722222222222E-2</v>
      </c>
      <c r="C370" s="4">
        <v>12.109</v>
      </c>
      <c r="D370" s="4">
        <v>2.2000000000000001E-3</v>
      </c>
      <c r="E370" s="4">
        <v>22.232365000000001</v>
      </c>
      <c r="F370" s="4">
        <v>725.3</v>
      </c>
      <c r="G370" s="4">
        <v>31.5</v>
      </c>
      <c r="H370" s="4">
        <v>25.7</v>
      </c>
      <c r="J370" s="4">
        <v>3.9</v>
      </c>
      <c r="K370" s="4">
        <v>0.89639999999999997</v>
      </c>
      <c r="L370" s="4">
        <v>10.854100000000001</v>
      </c>
      <c r="M370" s="4">
        <v>2E-3</v>
      </c>
      <c r="N370" s="4">
        <v>650.10640000000001</v>
      </c>
      <c r="O370" s="4">
        <v>28.235700000000001</v>
      </c>
      <c r="P370" s="4">
        <v>678.3</v>
      </c>
      <c r="Q370" s="4">
        <v>490.59210000000002</v>
      </c>
      <c r="R370" s="4">
        <v>21.307600000000001</v>
      </c>
      <c r="S370" s="4">
        <v>511.9</v>
      </c>
      <c r="T370" s="4">
        <v>25.743600000000001</v>
      </c>
      <c r="W370" s="4">
        <v>0</v>
      </c>
      <c r="X370" s="4">
        <v>3.4958999999999998</v>
      </c>
      <c r="Y370" s="4">
        <v>11.8</v>
      </c>
      <c r="Z370" s="4">
        <v>892</v>
      </c>
      <c r="AA370" s="4">
        <v>924</v>
      </c>
      <c r="AB370" s="4">
        <v>859</v>
      </c>
      <c r="AC370" s="4">
        <v>59</v>
      </c>
      <c r="AD370" s="4">
        <v>5.82</v>
      </c>
      <c r="AE370" s="4">
        <v>0.13</v>
      </c>
      <c r="AF370" s="4">
        <v>991</v>
      </c>
      <c r="AG370" s="4">
        <v>-13</v>
      </c>
      <c r="AH370" s="4">
        <v>17</v>
      </c>
      <c r="AI370" s="4">
        <v>31</v>
      </c>
      <c r="AJ370" s="4">
        <v>190</v>
      </c>
      <c r="AK370" s="4">
        <v>139</v>
      </c>
      <c r="AL370" s="4">
        <v>2.5</v>
      </c>
      <c r="AM370" s="4">
        <v>195</v>
      </c>
      <c r="AN370" s="4" t="s">
        <v>155</v>
      </c>
      <c r="AO370" s="4">
        <v>2</v>
      </c>
      <c r="AP370" s="5">
        <v>0.68126157407407406</v>
      </c>
      <c r="AQ370" s="4">
        <v>47.161084000000002</v>
      </c>
      <c r="AR370" s="4">
        <v>-88.484063000000006</v>
      </c>
      <c r="AS370" s="4">
        <v>314.2</v>
      </c>
      <c r="AT370" s="4">
        <v>36.200000000000003</v>
      </c>
      <c r="AU370" s="4">
        <v>12</v>
      </c>
      <c r="AV370" s="4">
        <v>9</v>
      </c>
      <c r="AW370" s="4" t="s">
        <v>236</v>
      </c>
      <c r="AX370" s="4">
        <v>1.1000000000000001</v>
      </c>
      <c r="AY370" s="4">
        <v>2.1</v>
      </c>
      <c r="AZ370" s="4">
        <v>2.4</v>
      </c>
      <c r="BA370" s="4">
        <v>14.023</v>
      </c>
      <c r="BB370" s="4">
        <v>17.38</v>
      </c>
      <c r="BC370" s="4">
        <v>1.24</v>
      </c>
      <c r="BD370" s="4">
        <v>11.561</v>
      </c>
      <c r="BE370" s="4">
        <v>3033.3290000000002</v>
      </c>
      <c r="BF370" s="4">
        <v>0.35399999999999998</v>
      </c>
      <c r="BG370" s="4">
        <v>19.026</v>
      </c>
      <c r="BH370" s="4">
        <v>0.82599999999999996</v>
      </c>
      <c r="BI370" s="4">
        <v>19.852</v>
      </c>
      <c r="BJ370" s="4">
        <v>14.358000000000001</v>
      </c>
      <c r="BK370" s="4">
        <v>0.624</v>
      </c>
      <c r="BL370" s="4">
        <v>14.981</v>
      </c>
      <c r="BM370" s="4">
        <v>0.2379</v>
      </c>
      <c r="BQ370" s="4">
        <v>710.35699999999997</v>
      </c>
      <c r="BR370" s="4">
        <v>0.30213299999999998</v>
      </c>
      <c r="BS370" s="4">
        <v>-5</v>
      </c>
      <c r="BT370" s="4">
        <v>0.37440600000000002</v>
      </c>
      <c r="BU370" s="4">
        <v>7.3833710000000004</v>
      </c>
      <c r="BV370" s="4">
        <v>7.5629929999999996</v>
      </c>
    </row>
    <row r="371" spans="1:74" x14ac:dyDescent="0.25">
      <c r="A371" s="2">
        <v>42068</v>
      </c>
      <c r="B371" s="3">
        <v>1.4671296296296295E-2</v>
      </c>
      <c r="C371" s="4">
        <v>12.228999999999999</v>
      </c>
      <c r="D371" s="4">
        <v>2.5000000000000001E-3</v>
      </c>
      <c r="E371" s="4">
        <v>25.487701000000001</v>
      </c>
      <c r="F371" s="4">
        <v>707.7</v>
      </c>
      <c r="G371" s="4">
        <v>31.4</v>
      </c>
      <c r="H371" s="4">
        <v>40.1</v>
      </c>
      <c r="J371" s="4">
        <v>3.8</v>
      </c>
      <c r="K371" s="4">
        <v>0.89539999999999997</v>
      </c>
      <c r="L371" s="4">
        <v>10.950100000000001</v>
      </c>
      <c r="M371" s="4">
        <v>2.3E-3</v>
      </c>
      <c r="N371" s="4">
        <v>633.6866</v>
      </c>
      <c r="O371" s="4">
        <v>28.136600000000001</v>
      </c>
      <c r="P371" s="4">
        <v>661.8</v>
      </c>
      <c r="Q371" s="4">
        <v>478.20319999999998</v>
      </c>
      <c r="R371" s="4">
        <v>21.232900000000001</v>
      </c>
      <c r="S371" s="4">
        <v>499.4</v>
      </c>
      <c r="T371" s="4">
        <v>40.1</v>
      </c>
      <c r="W371" s="4">
        <v>0</v>
      </c>
      <c r="X371" s="4">
        <v>3.4026999999999998</v>
      </c>
      <c r="Y371" s="4">
        <v>11.9</v>
      </c>
      <c r="Z371" s="4">
        <v>891</v>
      </c>
      <c r="AA371" s="4">
        <v>921</v>
      </c>
      <c r="AB371" s="4">
        <v>860</v>
      </c>
      <c r="AC371" s="4">
        <v>59</v>
      </c>
      <c r="AD371" s="4">
        <v>5.82</v>
      </c>
      <c r="AE371" s="4">
        <v>0.13</v>
      </c>
      <c r="AF371" s="4">
        <v>991</v>
      </c>
      <c r="AG371" s="4">
        <v>-13</v>
      </c>
      <c r="AH371" s="4">
        <v>17</v>
      </c>
      <c r="AI371" s="4">
        <v>31</v>
      </c>
      <c r="AJ371" s="4">
        <v>190</v>
      </c>
      <c r="AK371" s="4">
        <v>139</v>
      </c>
      <c r="AL371" s="4">
        <v>2.7</v>
      </c>
      <c r="AM371" s="4">
        <v>195</v>
      </c>
      <c r="AN371" s="4" t="s">
        <v>155</v>
      </c>
      <c r="AO371" s="4">
        <v>2</v>
      </c>
      <c r="AP371" s="5">
        <v>0.6812731481481481</v>
      </c>
      <c r="AQ371" s="4">
        <v>47.161226999999997</v>
      </c>
      <c r="AR371" s="4">
        <v>-88.484024000000005</v>
      </c>
      <c r="AS371" s="4">
        <v>314.60000000000002</v>
      </c>
      <c r="AT371" s="4">
        <v>36.200000000000003</v>
      </c>
      <c r="AU371" s="4">
        <v>12</v>
      </c>
      <c r="AV371" s="4">
        <v>10</v>
      </c>
      <c r="AW371" s="4" t="s">
        <v>236</v>
      </c>
      <c r="AX371" s="4">
        <v>1.1000000000000001</v>
      </c>
      <c r="AY371" s="4">
        <v>2.1957040000000001</v>
      </c>
      <c r="AZ371" s="4">
        <v>2.4957039999999999</v>
      </c>
      <c r="BA371" s="4">
        <v>14.023</v>
      </c>
      <c r="BB371" s="4">
        <v>17.22</v>
      </c>
      <c r="BC371" s="4">
        <v>1.23</v>
      </c>
      <c r="BD371" s="4">
        <v>11.677</v>
      </c>
      <c r="BE371" s="4">
        <v>3032.7629999999999</v>
      </c>
      <c r="BF371" s="4">
        <v>0.40200000000000002</v>
      </c>
      <c r="BG371" s="4">
        <v>18.379000000000001</v>
      </c>
      <c r="BH371" s="4">
        <v>0.81599999999999995</v>
      </c>
      <c r="BI371" s="4">
        <v>19.196000000000002</v>
      </c>
      <c r="BJ371" s="4">
        <v>13.87</v>
      </c>
      <c r="BK371" s="4">
        <v>0.61599999999999999</v>
      </c>
      <c r="BL371" s="4">
        <v>14.486000000000001</v>
      </c>
      <c r="BM371" s="4">
        <v>0.36730000000000002</v>
      </c>
      <c r="BQ371" s="4">
        <v>685.23800000000006</v>
      </c>
      <c r="BR371" s="4">
        <v>0.27554099999999998</v>
      </c>
      <c r="BS371" s="4">
        <v>-5</v>
      </c>
      <c r="BT371" s="4">
        <v>0.37579800000000002</v>
      </c>
      <c r="BU371" s="4">
        <v>6.7335310000000002</v>
      </c>
      <c r="BV371" s="4">
        <v>7.5911280000000003</v>
      </c>
    </row>
    <row r="372" spans="1:74" x14ac:dyDescent="0.25">
      <c r="A372" s="2">
        <v>42068</v>
      </c>
      <c r="B372" s="3">
        <v>1.4682870370370372E-2</v>
      </c>
      <c r="C372" s="4">
        <v>12.095000000000001</v>
      </c>
      <c r="D372" s="4">
        <v>2.3E-3</v>
      </c>
      <c r="E372" s="4">
        <v>22.898194</v>
      </c>
      <c r="F372" s="4">
        <v>657.1</v>
      </c>
      <c r="G372" s="4">
        <v>27.7</v>
      </c>
      <c r="H372" s="4">
        <v>20</v>
      </c>
      <c r="J372" s="4">
        <v>3.8</v>
      </c>
      <c r="K372" s="4">
        <v>0.89649999999999996</v>
      </c>
      <c r="L372" s="4">
        <v>10.843400000000001</v>
      </c>
      <c r="M372" s="4">
        <v>2.0999999999999999E-3</v>
      </c>
      <c r="N372" s="4">
        <v>589.05989999999997</v>
      </c>
      <c r="O372" s="4">
        <v>24.852599999999999</v>
      </c>
      <c r="P372" s="4">
        <v>613.9</v>
      </c>
      <c r="Q372" s="4">
        <v>444.53370000000001</v>
      </c>
      <c r="R372" s="4">
        <v>18.754999999999999</v>
      </c>
      <c r="S372" s="4">
        <v>463.3</v>
      </c>
      <c r="T372" s="4">
        <v>20</v>
      </c>
      <c r="W372" s="4">
        <v>0</v>
      </c>
      <c r="X372" s="4">
        <v>3.4066999999999998</v>
      </c>
      <c r="Y372" s="4">
        <v>11.9</v>
      </c>
      <c r="Z372" s="4">
        <v>889</v>
      </c>
      <c r="AA372" s="4">
        <v>918</v>
      </c>
      <c r="AB372" s="4">
        <v>858</v>
      </c>
      <c r="AC372" s="4">
        <v>59</v>
      </c>
      <c r="AD372" s="4">
        <v>5.83</v>
      </c>
      <c r="AE372" s="4">
        <v>0.13</v>
      </c>
      <c r="AF372" s="4">
        <v>990</v>
      </c>
      <c r="AG372" s="4">
        <v>-13</v>
      </c>
      <c r="AH372" s="4">
        <v>17</v>
      </c>
      <c r="AI372" s="4">
        <v>31</v>
      </c>
      <c r="AJ372" s="4">
        <v>190</v>
      </c>
      <c r="AK372" s="4">
        <v>139</v>
      </c>
      <c r="AL372" s="4">
        <v>2.6</v>
      </c>
      <c r="AM372" s="4">
        <v>195</v>
      </c>
      <c r="AN372" s="4" t="s">
        <v>155</v>
      </c>
      <c r="AO372" s="4">
        <v>2</v>
      </c>
      <c r="AP372" s="5">
        <v>0.68128472222222225</v>
      </c>
      <c r="AQ372" s="4">
        <v>47.161380999999999</v>
      </c>
      <c r="AR372" s="4">
        <v>-88.484065000000001</v>
      </c>
      <c r="AS372" s="4">
        <v>314.89999999999998</v>
      </c>
      <c r="AT372" s="4">
        <v>36.5</v>
      </c>
      <c r="AU372" s="4">
        <v>12</v>
      </c>
      <c r="AV372" s="4">
        <v>10</v>
      </c>
      <c r="AW372" s="4" t="s">
        <v>237</v>
      </c>
      <c r="AX372" s="4">
        <v>1.0042040000000001</v>
      </c>
      <c r="AY372" s="4">
        <v>2.2957960000000002</v>
      </c>
      <c r="AZ372" s="4">
        <v>2.5</v>
      </c>
      <c r="BA372" s="4">
        <v>14.023</v>
      </c>
      <c r="BB372" s="4">
        <v>17.399999999999999</v>
      </c>
      <c r="BC372" s="4">
        <v>1.24</v>
      </c>
      <c r="BD372" s="4">
        <v>11.545999999999999</v>
      </c>
      <c r="BE372" s="4">
        <v>3033.4839999999999</v>
      </c>
      <c r="BF372" s="4">
        <v>0.36599999999999999</v>
      </c>
      <c r="BG372" s="4">
        <v>17.257000000000001</v>
      </c>
      <c r="BH372" s="4">
        <v>0.72799999999999998</v>
      </c>
      <c r="BI372" s="4">
        <v>17.984999999999999</v>
      </c>
      <c r="BJ372" s="4">
        <v>13.023</v>
      </c>
      <c r="BK372" s="4">
        <v>0.54900000000000004</v>
      </c>
      <c r="BL372" s="4">
        <v>13.573</v>
      </c>
      <c r="BM372" s="4">
        <v>0.185</v>
      </c>
      <c r="BQ372" s="4">
        <v>692.95699999999999</v>
      </c>
      <c r="BR372" s="4">
        <v>0.24060500000000001</v>
      </c>
      <c r="BS372" s="4">
        <v>-5</v>
      </c>
      <c r="BT372" s="4">
        <v>0.37480000000000002</v>
      </c>
      <c r="BU372" s="4">
        <v>5.8797940000000004</v>
      </c>
      <c r="BV372" s="4">
        <v>7.570964</v>
      </c>
    </row>
    <row r="373" spans="1:74" x14ac:dyDescent="0.25">
      <c r="A373" s="2">
        <v>42068</v>
      </c>
      <c r="B373" s="3">
        <v>1.4694444444444446E-2</v>
      </c>
      <c r="C373" s="4">
        <v>11.798999999999999</v>
      </c>
      <c r="D373" s="4">
        <v>3.0999999999999999E-3</v>
      </c>
      <c r="E373" s="4">
        <v>31.148935999999999</v>
      </c>
      <c r="F373" s="4">
        <v>693.5</v>
      </c>
      <c r="G373" s="4">
        <v>17.7</v>
      </c>
      <c r="H373" s="4">
        <v>38.200000000000003</v>
      </c>
      <c r="J373" s="4">
        <v>3.7</v>
      </c>
      <c r="K373" s="4">
        <v>0.89880000000000004</v>
      </c>
      <c r="L373" s="4">
        <v>10.6052</v>
      </c>
      <c r="M373" s="4">
        <v>2.8E-3</v>
      </c>
      <c r="N373" s="4">
        <v>623.34479999999996</v>
      </c>
      <c r="O373" s="4">
        <v>15.930400000000001</v>
      </c>
      <c r="P373" s="4">
        <v>639.29999999999995</v>
      </c>
      <c r="Q373" s="4">
        <v>470.4067</v>
      </c>
      <c r="R373" s="4">
        <v>12.021800000000001</v>
      </c>
      <c r="S373" s="4">
        <v>482.4</v>
      </c>
      <c r="T373" s="4">
        <v>38.166899999999998</v>
      </c>
      <c r="W373" s="4">
        <v>0</v>
      </c>
      <c r="X373" s="4">
        <v>3.3254999999999999</v>
      </c>
      <c r="Y373" s="4">
        <v>11.8</v>
      </c>
      <c r="Z373" s="4">
        <v>891</v>
      </c>
      <c r="AA373" s="4">
        <v>921</v>
      </c>
      <c r="AB373" s="4">
        <v>861</v>
      </c>
      <c r="AC373" s="4">
        <v>59</v>
      </c>
      <c r="AD373" s="4">
        <v>5.83</v>
      </c>
      <c r="AE373" s="4">
        <v>0.13</v>
      </c>
      <c r="AF373" s="4">
        <v>990</v>
      </c>
      <c r="AG373" s="4">
        <v>-13</v>
      </c>
      <c r="AH373" s="4">
        <v>17</v>
      </c>
      <c r="AI373" s="4">
        <v>31</v>
      </c>
      <c r="AJ373" s="4">
        <v>190</v>
      </c>
      <c r="AK373" s="4">
        <v>139</v>
      </c>
      <c r="AL373" s="4">
        <v>2.4</v>
      </c>
      <c r="AM373" s="4">
        <v>195</v>
      </c>
      <c r="AN373" s="4" t="s">
        <v>155</v>
      </c>
      <c r="AO373" s="4">
        <v>2</v>
      </c>
      <c r="AP373" s="5">
        <v>0.6812962962962964</v>
      </c>
      <c r="AQ373" s="4">
        <v>47.161534000000003</v>
      </c>
      <c r="AR373" s="4">
        <v>-88.484099000000001</v>
      </c>
      <c r="AS373" s="4">
        <v>315.2</v>
      </c>
      <c r="AT373" s="4">
        <v>37.200000000000003</v>
      </c>
      <c r="AU373" s="4">
        <v>12</v>
      </c>
      <c r="AV373" s="4">
        <v>10</v>
      </c>
      <c r="AW373" s="4" t="s">
        <v>237</v>
      </c>
      <c r="AX373" s="4">
        <v>1</v>
      </c>
      <c r="AY373" s="4">
        <v>2.2999999999999998</v>
      </c>
      <c r="AZ373" s="4">
        <v>2.5</v>
      </c>
      <c r="BA373" s="4">
        <v>14.023</v>
      </c>
      <c r="BB373" s="4">
        <v>17.809999999999999</v>
      </c>
      <c r="BC373" s="4">
        <v>1.27</v>
      </c>
      <c r="BD373" s="4">
        <v>11.26</v>
      </c>
      <c r="BE373" s="4">
        <v>3032.9740000000002</v>
      </c>
      <c r="BF373" s="4">
        <v>0.51</v>
      </c>
      <c r="BG373" s="4">
        <v>18.669</v>
      </c>
      <c r="BH373" s="4">
        <v>0.47699999999999998</v>
      </c>
      <c r="BI373" s="4">
        <v>19.146000000000001</v>
      </c>
      <c r="BJ373" s="4">
        <v>14.087999999999999</v>
      </c>
      <c r="BK373" s="4">
        <v>0.36</v>
      </c>
      <c r="BL373" s="4">
        <v>14.448</v>
      </c>
      <c r="BM373" s="4">
        <v>0.36099999999999999</v>
      </c>
      <c r="BQ373" s="4">
        <v>691.53099999999995</v>
      </c>
      <c r="BR373" s="4">
        <v>0.23452200000000001</v>
      </c>
      <c r="BS373" s="4">
        <v>-5</v>
      </c>
      <c r="BT373" s="4">
        <v>0.374199</v>
      </c>
      <c r="BU373" s="4">
        <v>5.7311319999999997</v>
      </c>
      <c r="BV373" s="4">
        <v>7.5588199999999999</v>
      </c>
    </row>
    <row r="374" spans="1:74" x14ac:dyDescent="0.25">
      <c r="A374" s="2">
        <v>42068</v>
      </c>
      <c r="B374" s="3">
        <v>1.4706018518518519E-2</v>
      </c>
      <c r="C374" s="4">
        <v>11.689</v>
      </c>
      <c r="D374" s="4">
        <v>4.0000000000000001E-3</v>
      </c>
      <c r="E374" s="4">
        <v>39.659573999999999</v>
      </c>
      <c r="F374" s="4">
        <v>700.8</v>
      </c>
      <c r="G374" s="4">
        <v>16.2</v>
      </c>
      <c r="H374" s="4">
        <v>55.9</v>
      </c>
      <c r="J374" s="4">
        <v>3.7</v>
      </c>
      <c r="K374" s="4">
        <v>0.89970000000000006</v>
      </c>
      <c r="L374" s="4">
        <v>10.5168</v>
      </c>
      <c r="M374" s="4">
        <v>3.5999999999999999E-3</v>
      </c>
      <c r="N374" s="4">
        <v>630.49030000000005</v>
      </c>
      <c r="O374" s="4">
        <v>14.5749</v>
      </c>
      <c r="P374" s="4">
        <v>645.1</v>
      </c>
      <c r="Q374" s="4">
        <v>475.79910000000001</v>
      </c>
      <c r="R374" s="4">
        <v>10.998900000000001</v>
      </c>
      <c r="S374" s="4">
        <v>486.8</v>
      </c>
      <c r="T374" s="4">
        <v>55.871600000000001</v>
      </c>
      <c r="W374" s="4">
        <v>0</v>
      </c>
      <c r="X374" s="4">
        <v>3.3288000000000002</v>
      </c>
      <c r="Y374" s="4">
        <v>11.9</v>
      </c>
      <c r="Z374" s="4">
        <v>893</v>
      </c>
      <c r="AA374" s="4">
        <v>924</v>
      </c>
      <c r="AB374" s="4">
        <v>863</v>
      </c>
      <c r="AC374" s="4">
        <v>59</v>
      </c>
      <c r="AD374" s="4">
        <v>5.83</v>
      </c>
      <c r="AE374" s="4">
        <v>0.13</v>
      </c>
      <c r="AF374" s="4">
        <v>990</v>
      </c>
      <c r="AG374" s="4">
        <v>-13</v>
      </c>
      <c r="AH374" s="4">
        <v>17</v>
      </c>
      <c r="AI374" s="4">
        <v>31</v>
      </c>
      <c r="AJ374" s="4">
        <v>190</v>
      </c>
      <c r="AK374" s="4">
        <v>139</v>
      </c>
      <c r="AL374" s="4">
        <v>2.5</v>
      </c>
      <c r="AM374" s="4">
        <v>195</v>
      </c>
      <c r="AN374" s="4" t="s">
        <v>155</v>
      </c>
      <c r="AO374" s="4">
        <v>2</v>
      </c>
      <c r="AP374" s="5">
        <v>0.68130787037037033</v>
      </c>
      <c r="AQ374" s="4">
        <v>47.161681000000002</v>
      </c>
      <c r="AR374" s="4">
        <v>-88.484143000000003</v>
      </c>
      <c r="AS374" s="4">
        <v>315.2</v>
      </c>
      <c r="AT374" s="4">
        <v>36.9</v>
      </c>
      <c r="AU374" s="4">
        <v>12</v>
      </c>
      <c r="AV374" s="4">
        <v>10</v>
      </c>
      <c r="AW374" s="4" t="s">
        <v>237</v>
      </c>
      <c r="AX374" s="4">
        <v>1</v>
      </c>
      <c r="AY374" s="4">
        <v>2.2999999999999998</v>
      </c>
      <c r="AZ374" s="4">
        <v>2.5958000000000001</v>
      </c>
      <c r="BA374" s="4">
        <v>14.023</v>
      </c>
      <c r="BB374" s="4">
        <v>17.96</v>
      </c>
      <c r="BC374" s="4">
        <v>1.28</v>
      </c>
      <c r="BD374" s="4">
        <v>11.15</v>
      </c>
      <c r="BE374" s="4">
        <v>3032.32</v>
      </c>
      <c r="BF374" s="4">
        <v>0.65500000000000003</v>
      </c>
      <c r="BG374" s="4">
        <v>19.036999999999999</v>
      </c>
      <c r="BH374" s="4">
        <v>0.44</v>
      </c>
      <c r="BI374" s="4">
        <v>19.478000000000002</v>
      </c>
      <c r="BJ374" s="4">
        <v>14.367000000000001</v>
      </c>
      <c r="BK374" s="4">
        <v>0.33200000000000002</v>
      </c>
      <c r="BL374" s="4">
        <v>14.699</v>
      </c>
      <c r="BM374" s="4">
        <v>0.53269999999999995</v>
      </c>
      <c r="BQ374" s="4">
        <v>697.88400000000001</v>
      </c>
      <c r="BR374" s="4">
        <v>0.29819499999999999</v>
      </c>
      <c r="BS374" s="4">
        <v>-5</v>
      </c>
      <c r="BT374" s="4">
        <v>0.37440200000000001</v>
      </c>
      <c r="BU374" s="4">
        <v>7.2871449999999998</v>
      </c>
      <c r="BV374" s="4">
        <v>7.5629289999999996</v>
      </c>
    </row>
    <row r="375" spans="1:74" x14ac:dyDescent="0.25">
      <c r="A375" s="2">
        <v>42068</v>
      </c>
      <c r="B375" s="3">
        <v>1.4717592592592593E-2</v>
      </c>
      <c r="C375" s="4">
        <v>11.605</v>
      </c>
      <c r="D375" s="4">
        <v>4.7999999999999996E-3</v>
      </c>
      <c r="E375" s="4">
        <v>47.804878000000002</v>
      </c>
      <c r="F375" s="4">
        <v>672.9</v>
      </c>
      <c r="G375" s="4">
        <v>16.2</v>
      </c>
      <c r="H375" s="4">
        <v>46.1</v>
      </c>
      <c r="J375" s="4">
        <v>3.7</v>
      </c>
      <c r="K375" s="4">
        <v>0.90039999999999998</v>
      </c>
      <c r="L375" s="4">
        <v>10.449299999999999</v>
      </c>
      <c r="M375" s="4">
        <v>4.3E-3</v>
      </c>
      <c r="N375" s="4">
        <v>605.87750000000005</v>
      </c>
      <c r="O375" s="4">
        <v>14.586399999999999</v>
      </c>
      <c r="P375" s="4">
        <v>620.5</v>
      </c>
      <c r="Q375" s="4">
        <v>457.2251</v>
      </c>
      <c r="R375" s="4">
        <v>11.0076</v>
      </c>
      <c r="S375" s="4">
        <v>468.2</v>
      </c>
      <c r="T375" s="4">
        <v>46.068100000000001</v>
      </c>
      <c r="W375" s="4">
        <v>0</v>
      </c>
      <c r="X375" s="4">
        <v>3.3315000000000001</v>
      </c>
      <c r="Y375" s="4">
        <v>11.8</v>
      </c>
      <c r="Z375" s="4">
        <v>894</v>
      </c>
      <c r="AA375" s="4">
        <v>926</v>
      </c>
      <c r="AB375" s="4">
        <v>864</v>
      </c>
      <c r="AC375" s="4">
        <v>59</v>
      </c>
      <c r="AD375" s="4">
        <v>5.83</v>
      </c>
      <c r="AE375" s="4">
        <v>0.13</v>
      </c>
      <c r="AF375" s="4">
        <v>990</v>
      </c>
      <c r="AG375" s="4">
        <v>-13</v>
      </c>
      <c r="AH375" s="4">
        <v>17</v>
      </c>
      <c r="AI375" s="4">
        <v>31</v>
      </c>
      <c r="AJ375" s="4">
        <v>190.2</v>
      </c>
      <c r="AK375" s="4">
        <v>139</v>
      </c>
      <c r="AL375" s="4">
        <v>2.6</v>
      </c>
      <c r="AM375" s="4">
        <v>195</v>
      </c>
      <c r="AN375" s="4" t="s">
        <v>155</v>
      </c>
      <c r="AO375" s="4">
        <v>2</v>
      </c>
      <c r="AP375" s="5">
        <v>0.68131944444444448</v>
      </c>
      <c r="AQ375" s="4">
        <v>47.161824000000003</v>
      </c>
      <c r="AR375" s="4">
        <v>-88.484219999999993</v>
      </c>
      <c r="AS375" s="4">
        <v>315.3</v>
      </c>
      <c r="AT375" s="4">
        <v>37.299999999999997</v>
      </c>
      <c r="AU375" s="4">
        <v>12</v>
      </c>
      <c r="AV375" s="4">
        <v>10</v>
      </c>
      <c r="AW375" s="4" t="s">
        <v>237</v>
      </c>
      <c r="AX375" s="4">
        <v>1.1916</v>
      </c>
      <c r="AY375" s="4">
        <v>1.0546</v>
      </c>
      <c r="AZ375" s="4">
        <v>2.6</v>
      </c>
      <c r="BA375" s="4">
        <v>14.023</v>
      </c>
      <c r="BB375" s="4">
        <v>18.09</v>
      </c>
      <c r="BC375" s="4">
        <v>1.29</v>
      </c>
      <c r="BD375" s="4">
        <v>11.063000000000001</v>
      </c>
      <c r="BE375" s="4">
        <v>3032.4490000000001</v>
      </c>
      <c r="BF375" s="4">
        <v>0.79500000000000004</v>
      </c>
      <c r="BG375" s="4">
        <v>18.413</v>
      </c>
      <c r="BH375" s="4">
        <v>0.443</v>
      </c>
      <c r="BI375" s="4">
        <v>18.856000000000002</v>
      </c>
      <c r="BJ375" s="4">
        <v>13.895</v>
      </c>
      <c r="BK375" s="4">
        <v>0.33500000000000002</v>
      </c>
      <c r="BL375" s="4">
        <v>14.23</v>
      </c>
      <c r="BM375" s="4">
        <v>0.44209999999999999</v>
      </c>
      <c r="BQ375" s="4">
        <v>702.97199999999998</v>
      </c>
      <c r="BR375" s="4">
        <v>0.31280000000000002</v>
      </c>
      <c r="BS375" s="4">
        <v>-5</v>
      </c>
      <c r="BT375" s="4">
        <v>0.37219999999999998</v>
      </c>
      <c r="BU375" s="4">
        <v>7.64405</v>
      </c>
      <c r="BV375" s="4">
        <v>7.51844</v>
      </c>
    </row>
    <row r="376" spans="1:74" x14ac:dyDescent="0.25">
      <c r="A376" s="2">
        <v>42068</v>
      </c>
      <c r="B376" s="3">
        <v>1.4729166666666668E-2</v>
      </c>
      <c r="C376" s="4">
        <v>11.603999999999999</v>
      </c>
      <c r="D376" s="4">
        <v>5.0000000000000001E-3</v>
      </c>
      <c r="E376" s="4">
        <v>50</v>
      </c>
      <c r="F376" s="4">
        <v>643.6</v>
      </c>
      <c r="G376" s="4">
        <v>16</v>
      </c>
      <c r="H376" s="4">
        <v>80.2</v>
      </c>
      <c r="J376" s="4">
        <v>3.7</v>
      </c>
      <c r="K376" s="4">
        <v>0.90039999999999998</v>
      </c>
      <c r="L376" s="4">
        <v>10.448700000000001</v>
      </c>
      <c r="M376" s="4">
        <v>4.4999999999999997E-3</v>
      </c>
      <c r="N376" s="4">
        <v>579.48530000000005</v>
      </c>
      <c r="O376" s="4">
        <v>14.426399999999999</v>
      </c>
      <c r="P376" s="4">
        <v>593.9</v>
      </c>
      <c r="Q376" s="4">
        <v>437.30829999999997</v>
      </c>
      <c r="R376" s="4">
        <v>10.886900000000001</v>
      </c>
      <c r="S376" s="4">
        <v>448.2</v>
      </c>
      <c r="T376" s="4">
        <v>80.2</v>
      </c>
      <c r="W376" s="4">
        <v>0</v>
      </c>
      <c r="X376" s="4">
        <v>3.3315000000000001</v>
      </c>
      <c r="Y376" s="4">
        <v>11.8</v>
      </c>
      <c r="Z376" s="4">
        <v>895</v>
      </c>
      <c r="AA376" s="4">
        <v>925</v>
      </c>
      <c r="AB376" s="4">
        <v>865</v>
      </c>
      <c r="AC376" s="4">
        <v>59</v>
      </c>
      <c r="AD376" s="4">
        <v>5.83</v>
      </c>
      <c r="AE376" s="4">
        <v>0.13</v>
      </c>
      <c r="AF376" s="4">
        <v>990</v>
      </c>
      <c r="AG376" s="4">
        <v>-13</v>
      </c>
      <c r="AH376" s="4">
        <v>17</v>
      </c>
      <c r="AI376" s="4">
        <v>31</v>
      </c>
      <c r="AJ376" s="4">
        <v>191</v>
      </c>
      <c r="AK376" s="4">
        <v>139</v>
      </c>
      <c r="AL376" s="4">
        <v>2.8</v>
      </c>
      <c r="AM376" s="4">
        <v>195</v>
      </c>
      <c r="AN376" s="4" t="s">
        <v>155</v>
      </c>
      <c r="AO376" s="4">
        <v>2</v>
      </c>
      <c r="AP376" s="5">
        <v>0.68133101851851852</v>
      </c>
      <c r="AQ376" s="4">
        <v>47.161971999999999</v>
      </c>
      <c r="AR376" s="4">
        <v>-88.484275999999994</v>
      </c>
      <c r="AS376" s="4">
        <v>315.5</v>
      </c>
      <c r="AT376" s="4">
        <v>37.700000000000003</v>
      </c>
      <c r="AU376" s="4">
        <v>12</v>
      </c>
      <c r="AV376" s="4">
        <v>10</v>
      </c>
      <c r="AW376" s="4" t="s">
        <v>237</v>
      </c>
      <c r="AX376" s="4">
        <v>1.2958000000000001</v>
      </c>
      <c r="AY376" s="4">
        <v>1.3832</v>
      </c>
      <c r="AZ376" s="4">
        <v>2.8874</v>
      </c>
      <c r="BA376" s="4">
        <v>14.023</v>
      </c>
      <c r="BB376" s="4">
        <v>18.079999999999998</v>
      </c>
      <c r="BC376" s="4">
        <v>1.29</v>
      </c>
      <c r="BD376" s="4">
        <v>11.06</v>
      </c>
      <c r="BE376" s="4">
        <v>3031.3980000000001</v>
      </c>
      <c r="BF376" s="4">
        <v>0.83099999999999996</v>
      </c>
      <c r="BG376" s="4">
        <v>17.606000000000002</v>
      </c>
      <c r="BH376" s="4">
        <v>0.438</v>
      </c>
      <c r="BI376" s="4">
        <v>18.044</v>
      </c>
      <c r="BJ376" s="4">
        <v>13.286</v>
      </c>
      <c r="BK376" s="4">
        <v>0.33100000000000002</v>
      </c>
      <c r="BL376" s="4">
        <v>13.617000000000001</v>
      </c>
      <c r="BM376" s="4">
        <v>0.76939999999999997</v>
      </c>
      <c r="BQ376" s="4">
        <v>702.78200000000004</v>
      </c>
      <c r="BR376" s="4">
        <v>0.35699500000000001</v>
      </c>
      <c r="BS376" s="4">
        <v>-5</v>
      </c>
      <c r="BT376" s="4">
        <v>0.37280000000000002</v>
      </c>
      <c r="BU376" s="4">
        <v>8.7240660000000005</v>
      </c>
      <c r="BV376" s="4">
        <v>7.530564</v>
      </c>
    </row>
    <row r="377" spans="1:74" x14ac:dyDescent="0.25">
      <c r="A377" s="2">
        <v>42068</v>
      </c>
      <c r="B377" s="3">
        <v>1.4740740740740742E-2</v>
      </c>
      <c r="C377" s="4">
        <v>11.81</v>
      </c>
      <c r="D377" s="4">
        <v>5.0000000000000001E-3</v>
      </c>
      <c r="E377" s="4">
        <v>50</v>
      </c>
      <c r="F377" s="4">
        <v>629.20000000000005</v>
      </c>
      <c r="G377" s="4">
        <v>15.9</v>
      </c>
      <c r="H377" s="4">
        <v>44.6</v>
      </c>
      <c r="J377" s="4">
        <v>3.74</v>
      </c>
      <c r="K377" s="4">
        <v>0.89880000000000004</v>
      </c>
      <c r="L377" s="4">
        <v>10.6144</v>
      </c>
      <c r="M377" s="4">
        <v>4.4999999999999997E-3</v>
      </c>
      <c r="N377" s="4">
        <v>565.54600000000005</v>
      </c>
      <c r="O377" s="4">
        <v>14.310700000000001</v>
      </c>
      <c r="P377" s="4">
        <v>579.9</v>
      </c>
      <c r="Q377" s="4">
        <v>426.78890000000001</v>
      </c>
      <c r="R377" s="4">
        <v>10.7995</v>
      </c>
      <c r="S377" s="4">
        <v>437.6</v>
      </c>
      <c r="T377" s="4">
        <v>44.645499999999998</v>
      </c>
      <c r="W377" s="4">
        <v>0</v>
      </c>
      <c r="X377" s="4">
        <v>3.3582999999999998</v>
      </c>
      <c r="Y377" s="4">
        <v>11.8</v>
      </c>
      <c r="Z377" s="4">
        <v>897</v>
      </c>
      <c r="AA377" s="4">
        <v>928</v>
      </c>
      <c r="AB377" s="4">
        <v>866</v>
      </c>
      <c r="AC377" s="4">
        <v>59</v>
      </c>
      <c r="AD377" s="4">
        <v>5.83</v>
      </c>
      <c r="AE377" s="4">
        <v>0.13</v>
      </c>
      <c r="AF377" s="4">
        <v>990</v>
      </c>
      <c r="AG377" s="4">
        <v>-13</v>
      </c>
      <c r="AH377" s="4">
        <v>17</v>
      </c>
      <c r="AI377" s="4">
        <v>31</v>
      </c>
      <c r="AJ377" s="4">
        <v>191</v>
      </c>
      <c r="AK377" s="4">
        <v>138.80000000000001</v>
      </c>
      <c r="AL377" s="4">
        <v>2.8</v>
      </c>
      <c r="AM377" s="4">
        <v>195</v>
      </c>
      <c r="AN377" s="4" t="s">
        <v>155</v>
      </c>
      <c r="AO377" s="4">
        <v>2</v>
      </c>
      <c r="AP377" s="5">
        <v>0.68134259259259267</v>
      </c>
      <c r="AQ377" s="4">
        <v>47.162134999999999</v>
      </c>
      <c r="AR377" s="4">
        <v>-88.484281999999993</v>
      </c>
      <c r="AS377" s="4">
        <v>316</v>
      </c>
      <c r="AT377" s="4">
        <v>38.799999999999997</v>
      </c>
      <c r="AU377" s="4">
        <v>12</v>
      </c>
      <c r="AV377" s="4">
        <v>10</v>
      </c>
      <c r="AW377" s="4" t="s">
        <v>237</v>
      </c>
      <c r="AX377" s="4">
        <v>1.0125999999999999</v>
      </c>
      <c r="AY377" s="4">
        <v>1.4958</v>
      </c>
      <c r="AZ377" s="4">
        <v>2.8041999999999998</v>
      </c>
      <c r="BA377" s="4">
        <v>14.023</v>
      </c>
      <c r="BB377" s="4">
        <v>17.79</v>
      </c>
      <c r="BC377" s="4">
        <v>1.27</v>
      </c>
      <c r="BD377" s="4">
        <v>11.26</v>
      </c>
      <c r="BE377" s="4">
        <v>3032.2950000000001</v>
      </c>
      <c r="BF377" s="4">
        <v>0.81699999999999995</v>
      </c>
      <c r="BG377" s="4">
        <v>16.919</v>
      </c>
      <c r="BH377" s="4">
        <v>0.42799999999999999</v>
      </c>
      <c r="BI377" s="4">
        <v>17.347000000000001</v>
      </c>
      <c r="BJ377" s="4">
        <v>12.768000000000001</v>
      </c>
      <c r="BK377" s="4">
        <v>0.32300000000000001</v>
      </c>
      <c r="BL377" s="4">
        <v>13.090999999999999</v>
      </c>
      <c r="BM377" s="4">
        <v>0.42180000000000001</v>
      </c>
      <c r="BQ377" s="4">
        <v>697.58399999999995</v>
      </c>
      <c r="BR377" s="4">
        <v>0.37639899999999998</v>
      </c>
      <c r="BS377" s="4">
        <v>-5</v>
      </c>
      <c r="BT377" s="4">
        <v>0.37180000000000002</v>
      </c>
      <c r="BU377" s="4">
        <v>9.1982610000000005</v>
      </c>
      <c r="BV377" s="4">
        <v>7.5103559999999998</v>
      </c>
    </row>
    <row r="378" spans="1:74" x14ac:dyDescent="0.25">
      <c r="A378" s="2">
        <v>42068</v>
      </c>
      <c r="B378" s="3">
        <v>1.4752314814814814E-2</v>
      </c>
      <c r="C378" s="4">
        <v>12.07</v>
      </c>
      <c r="D378" s="4">
        <v>6.4999999999999997E-3</v>
      </c>
      <c r="E378" s="4">
        <v>65.033783999999997</v>
      </c>
      <c r="F378" s="4">
        <v>551.79999999999995</v>
      </c>
      <c r="G378" s="4">
        <v>15.8</v>
      </c>
      <c r="H378" s="4">
        <v>41.7</v>
      </c>
      <c r="J378" s="4">
        <v>3.89</v>
      </c>
      <c r="K378" s="4">
        <v>0.89670000000000005</v>
      </c>
      <c r="L378" s="4">
        <v>10.8231</v>
      </c>
      <c r="M378" s="4">
        <v>5.7999999999999996E-3</v>
      </c>
      <c r="N378" s="4">
        <v>494.81900000000002</v>
      </c>
      <c r="O378" s="4">
        <v>14.1683</v>
      </c>
      <c r="P378" s="4">
        <v>509</v>
      </c>
      <c r="Q378" s="4">
        <v>373.38799999999998</v>
      </c>
      <c r="R378" s="4">
        <v>10.6913</v>
      </c>
      <c r="S378" s="4">
        <v>384.1</v>
      </c>
      <c r="T378" s="4">
        <v>41.683500000000002</v>
      </c>
      <c r="W378" s="4">
        <v>0</v>
      </c>
      <c r="X378" s="4">
        <v>3.4882</v>
      </c>
      <c r="Y378" s="4">
        <v>11.8</v>
      </c>
      <c r="Z378" s="4">
        <v>899</v>
      </c>
      <c r="AA378" s="4">
        <v>932</v>
      </c>
      <c r="AB378" s="4">
        <v>868</v>
      </c>
      <c r="AC378" s="4">
        <v>58.8</v>
      </c>
      <c r="AD378" s="4">
        <v>5.81</v>
      </c>
      <c r="AE378" s="4">
        <v>0.13</v>
      </c>
      <c r="AF378" s="4">
        <v>990</v>
      </c>
      <c r="AG378" s="4">
        <v>-13</v>
      </c>
      <c r="AH378" s="4">
        <v>17</v>
      </c>
      <c r="AI378" s="4">
        <v>31</v>
      </c>
      <c r="AJ378" s="4">
        <v>191</v>
      </c>
      <c r="AK378" s="4">
        <v>138</v>
      </c>
      <c r="AL378" s="4">
        <v>2.8</v>
      </c>
      <c r="AM378" s="4">
        <v>195</v>
      </c>
      <c r="AN378" s="4" t="s">
        <v>155</v>
      </c>
      <c r="AO378" s="4">
        <v>2</v>
      </c>
      <c r="AP378" s="5">
        <v>0.68135416666666659</v>
      </c>
      <c r="AQ378" s="4">
        <v>47.162298</v>
      </c>
      <c r="AR378" s="4">
        <v>-88.484247999999994</v>
      </c>
      <c r="AS378" s="4">
        <v>316.7</v>
      </c>
      <c r="AT378" s="4">
        <v>39.4</v>
      </c>
      <c r="AU378" s="4">
        <v>12</v>
      </c>
      <c r="AV378" s="4">
        <v>11</v>
      </c>
      <c r="AW378" s="4" t="s">
        <v>226</v>
      </c>
      <c r="AX378" s="4">
        <v>1</v>
      </c>
      <c r="AY378" s="4">
        <v>1.5</v>
      </c>
      <c r="AZ378" s="4">
        <v>2.8</v>
      </c>
      <c r="BA378" s="4">
        <v>14.023</v>
      </c>
      <c r="BB378" s="4">
        <v>17.43</v>
      </c>
      <c r="BC378" s="4">
        <v>1.24</v>
      </c>
      <c r="BD378" s="4">
        <v>11.516999999999999</v>
      </c>
      <c r="BE378" s="4">
        <v>3031.8310000000001</v>
      </c>
      <c r="BF378" s="4">
        <v>1.04</v>
      </c>
      <c r="BG378" s="4">
        <v>14.516</v>
      </c>
      <c r="BH378" s="4">
        <v>0.41599999999999998</v>
      </c>
      <c r="BI378" s="4">
        <v>14.930999999999999</v>
      </c>
      <c r="BJ378" s="4">
        <v>10.952999999999999</v>
      </c>
      <c r="BK378" s="4">
        <v>0.314</v>
      </c>
      <c r="BL378" s="4">
        <v>11.266999999999999</v>
      </c>
      <c r="BM378" s="4">
        <v>0.3861</v>
      </c>
      <c r="BQ378" s="4">
        <v>710.47500000000002</v>
      </c>
      <c r="BR378" s="4">
        <v>0.38772099999999998</v>
      </c>
      <c r="BS378" s="4">
        <v>-5</v>
      </c>
      <c r="BT378" s="4">
        <v>0.37141000000000002</v>
      </c>
      <c r="BU378" s="4">
        <v>9.4749389999999991</v>
      </c>
      <c r="BV378" s="4">
        <v>7.5024740000000003</v>
      </c>
    </row>
    <row r="379" spans="1:74" x14ac:dyDescent="0.25">
      <c r="A379" s="2">
        <v>42068</v>
      </c>
      <c r="B379" s="3">
        <v>1.4763888888888889E-2</v>
      </c>
      <c r="C379" s="4">
        <v>12.291</v>
      </c>
      <c r="D379" s="4">
        <v>9.7000000000000003E-3</v>
      </c>
      <c r="E379" s="4">
        <v>97.161715999999998</v>
      </c>
      <c r="F379" s="4">
        <v>539</v>
      </c>
      <c r="G379" s="4">
        <v>15.8</v>
      </c>
      <c r="H379" s="4">
        <v>50.1</v>
      </c>
      <c r="J379" s="4">
        <v>4</v>
      </c>
      <c r="K379" s="4">
        <v>0.89500000000000002</v>
      </c>
      <c r="L379" s="4">
        <v>10.999599999999999</v>
      </c>
      <c r="M379" s="4">
        <v>8.6999999999999994E-3</v>
      </c>
      <c r="N379" s="4">
        <v>482.3657</v>
      </c>
      <c r="O379" s="4">
        <v>14.140499999999999</v>
      </c>
      <c r="P379" s="4">
        <v>496.5</v>
      </c>
      <c r="Q379" s="4">
        <v>363.88940000000002</v>
      </c>
      <c r="R379" s="4">
        <v>10.667400000000001</v>
      </c>
      <c r="S379" s="4">
        <v>374.6</v>
      </c>
      <c r="T379" s="4">
        <v>50.133299999999998</v>
      </c>
      <c r="W379" s="4">
        <v>0</v>
      </c>
      <c r="X379" s="4">
        <v>3.5798999999999999</v>
      </c>
      <c r="Y379" s="4">
        <v>11.8</v>
      </c>
      <c r="Z379" s="4">
        <v>900</v>
      </c>
      <c r="AA379" s="4">
        <v>933</v>
      </c>
      <c r="AB379" s="4">
        <v>868</v>
      </c>
      <c r="AC379" s="4">
        <v>58</v>
      </c>
      <c r="AD379" s="4">
        <v>5.73</v>
      </c>
      <c r="AE379" s="4">
        <v>0.13</v>
      </c>
      <c r="AF379" s="4">
        <v>990</v>
      </c>
      <c r="AG379" s="4">
        <v>-13</v>
      </c>
      <c r="AH379" s="4">
        <v>17</v>
      </c>
      <c r="AI379" s="4">
        <v>31</v>
      </c>
      <c r="AJ379" s="4">
        <v>190.8</v>
      </c>
      <c r="AK379" s="4">
        <v>138</v>
      </c>
      <c r="AL379" s="4">
        <v>2.9</v>
      </c>
      <c r="AM379" s="4">
        <v>195</v>
      </c>
      <c r="AN379" s="4" t="s">
        <v>155</v>
      </c>
      <c r="AO379" s="4">
        <v>2</v>
      </c>
      <c r="AP379" s="5">
        <v>0.68136574074074074</v>
      </c>
      <c r="AQ379" s="4">
        <v>47.162464999999997</v>
      </c>
      <c r="AR379" s="4">
        <v>-88.484217999999998</v>
      </c>
      <c r="AS379" s="4">
        <v>316.39999999999998</v>
      </c>
      <c r="AT379" s="4">
        <v>40.5</v>
      </c>
      <c r="AU379" s="4">
        <v>12</v>
      </c>
      <c r="AV379" s="4">
        <v>11</v>
      </c>
      <c r="AW379" s="4" t="s">
        <v>226</v>
      </c>
      <c r="AX379" s="4">
        <v>1.0958000000000001</v>
      </c>
      <c r="AY379" s="4">
        <v>1.7874000000000001</v>
      </c>
      <c r="AZ379" s="4">
        <v>2.2252000000000001</v>
      </c>
      <c r="BA379" s="4">
        <v>14.023</v>
      </c>
      <c r="BB379" s="4">
        <v>17.12</v>
      </c>
      <c r="BC379" s="4">
        <v>1.22</v>
      </c>
      <c r="BD379" s="4">
        <v>11.736000000000001</v>
      </c>
      <c r="BE379" s="4">
        <v>3030.6709999999998</v>
      </c>
      <c r="BF379" s="4">
        <v>1.5249999999999999</v>
      </c>
      <c r="BG379" s="4">
        <v>13.917999999999999</v>
      </c>
      <c r="BH379" s="4">
        <v>0.40799999999999997</v>
      </c>
      <c r="BI379" s="4">
        <v>14.326000000000001</v>
      </c>
      <c r="BJ379" s="4">
        <v>10.499000000000001</v>
      </c>
      <c r="BK379" s="4">
        <v>0.308</v>
      </c>
      <c r="BL379" s="4">
        <v>10.807</v>
      </c>
      <c r="BM379" s="4">
        <v>0.45679999999999998</v>
      </c>
      <c r="BQ379" s="4">
        <v>717.17600000000004</v>
      </c>
      <c r="BR379" s="4">
        <v>0.43101400000000001</v>
      </c>
      <c r="BS379" s="4">
        <v>-5</v>
      </c>
      <c r="BT379" s="4">
        <v>0.37279600000000002</v>
      </c>
      <c r="BU379" s="4">
        <v>10.532905</v>
      </c>
      <c r="BV379" s="4">
        <v>7.5304830000000003</v>
      </c>
    </row>
    <row r="380" spans="1:74" x14ac:dyDescent="0.25">
      <c r="A380" s="2">
        <v>42068</v>
      </c>
      <c r="B380" s="3">
        <v>1.4775462962962962E-2</v>
      </c>
      <c r="C380" s="4">
        <v>12.35</v>
      </c>
      <c r="D380" s="4">
        <v>8.0999999999999996E-3</v>
      </c>
      <c r="E380" s="4">
        <v>80.660066</v>
      </c>
      <c r="F380" s="4">
        <v>570.20000000000005</v>
      </c>
      <c r="G380" s="4">
        <v>15.8</v>
      </c>
      <c r="H380" s="4">
        <v>20</v>
      </c>
      <c r="J380" s="4">
        <v>4.09</v>
      </c>
      <c r="K380" s="4">
        <v>0.89449999999999996</v>
      </c>
      <c r="L380" s="4">
        <v>11.0465</v>
      </c>
      <c r="M380" s="4">
        <v>7.1999999999999998E-3</v>
      </c>
      <c r="N380" s="4">
        <v>510.05309999999997</v>
      </c>
      <c r="O380" s="4">
        <v>14.132400000000001</v>
      </c>
      <c r="P380" s="4">
        <v>524.20000000000005</v>
      </c>
      <c r="Q380" s="4">
        <v>384.77629999999999</v>
      </c>
      <c r="R380" s="4">
        <v>10.661199999999999</v>
      </c>
      <c r="S380" s="4">
        <v>395.4</v>
      </c>
      <c r="T380" s="4">
        <v>20</v>
      </c>
      <c r="W380" s="4">
        <v>0</v>
      </c>
      <c r="X380" s="4">
        <v>3.6587999999999998</v>
      </c>
      <c r="Y380" s="4">
        <v>11.8</v>
      </c>
      <c r="Z380" s="4">
        <v>901</v>
      </c>
      <c r="AA380" s="4">
        <v>934</v>
      </c>
      <c r="AB380" s="4">
        <v>868</v>
      </c>
      <c r="AC380" s="4">
        <v>58</v>
      </c>
      <c r="AD380" s="4">
        <v>5.73</v>
      </c>
      <c r="AE380" s="4">
        <v>0.13</v>
      </c>
      <c r="AF380" s="4">
        <v>990</v>
      </c>
      <c r="AG380" s="4">
        <v>-13</v>
      </c>
      <c r="AH380" s="4">
        <v>17</v>
      </c>
      <c r="AI380" s="4">
        <v>31</v>
      </c>
      <c r="AJ380" s="4">
        <v>190</v>
      </c>
      <c r="AK380" s="4">
        <v>138</v>
      </c>
      <c r="AL380" s="4">
        <v>2.6</v>
      </c>
      <c r="AM380" s="4">
        <v>195</v>
      </c>
      <c r="AN380" s="4" t="s">
        <v>155</v>
      </c>
      <c r="AO380" s="4">
        <v>2</v>
      </c>
      <c r="AP380" s="5">
        <v>0.68137731481481489</v>
      </c>
      <c r="AQ380" s="4">
        <v>47.162635000000002</v>
      </c>
      <c r="AR380" s="4">
        <v>-88.484202999999994</v>
      </c>
      <c r="AS380" s="4">
        <v>317</v>
      </c>
      <c r="AT380" s="4">
        <v>41.2</v>
      </c>
      <c r="AU380" s="4">
        <v>12</v>
      </c>
      <c r="AV380" s="4">
        <v>11</v>
      </c>
      <c r="AW380" s="4" t="s">
        <v>226</v>
      </c>
      <c r="AX380" s="4">
        <v>1.1958</v>
      </c>
      <c r="AY380" s="4">
        <v>1.8957999999999999</v>
      </c>
      <c r="AZ380" s="4">
        <v>2.2957999999999998</v>
      </c>
      <c r="BA380" s="4">
        <v>14.023</v>
      </c>
      <c r="BB380" s="4">
        <v>17.05</v>
      </c>
      <c r="BC380" s="4">
        <v>1.22</v>
      </c>
      <c r="BD380" s="4">
        <v>11.8</v>
      </c>
      <c r="BE380" s="4">
        <v>3031.877</v>
      </c>
      <c r="BF380" s="4">
        <v>1.26</v>
      </c>
      <c r="BG380" s="4">
        <v>14.66</v>
      </c>
      <c r="BH380" s="4">
        <v>0.40600000000000003</v>
      </c>
      <c r="BI380" s="4">
        <v>15.066000000000001</v>
      </c>
      <c r="BJ380" s="4">
        <v>11.058999999999999</v>
      </c>
      <c r="BK380" s="4">
        <v>0.30599999999999999</v>
      </c>
      <c r="BL380" s="4">
        <v>11.366</v>
      </c>
      <c r="BM380" s="4">
        <v>0.18149999999999999</v>
      </c>
      <c r="BQ380" s="4">
        <v>730.16200000000003</v>
      </c>
      <c r="BR380" s="4">
        <v>0.397476</v>
      </c>
      <c r="BS380" s="4">
        <v>-5</v>
      </c>
      <c r="BT380" s="4">
        <v>0.37220300000000001</v>
      </c>
      <c r="BU380" s="4">
        <v>9.7133079999999996</v>
      </c>
      <c r="BV380" s="4">
        <v>7.518497</v>
      </c>
    </row>
    <row r="381" spans="1:74" x14ac:dyDescent="0.25">
      <c r="A381" s="2">
        <v>42068</v>
      </c>
      <c r="B381" s="3">
        <v>1.4787037037037036E-2</v>
      </c>
      <c r="C381" s="4">
        <v>12.307</v>
      </c>
      <c r="D381" s="4">
        <v>5.7000000000000002E-3</v>
      </c>
      <c r="E381" s="4">
        <v>56.604387000000003</v>
      </c>
      <c r="F381" s="4">
        <v>588.79999999999995</v>
      </c>
      <c r="G381" s="4">
        <v>15.6</v>
      </c>
      <c r="H381" s="4">
        <v>46.1</v>
      </c>
      <c r="J381" s="4">
        <v>4.0999999999999996</v>
      </c>
      <c r="K381" s="4">
        <v>0.89480000000000004</v>
      </c>
      <c r="L381" s="4">
        <v>11.0124</v>
      </c>
      <c r="M381" s="4">
        <v>5.1000000000000004E-3</v>
      </c>
      <c r="N381" s="4">
        <v>526.83410000000003</v>
      </c>
      <c r="O381" s="4">
        <v>13.959099999999999</v>
      </c>
      <c r="P381" s="4">
        <v>540.79999999999995</v>
      </c>
      <c r="Q381" s="4">
        <v>397.4357</v>
      </c>
      <c r="R381" s="4">
        <v>10.5305</v>
      </c>
      <c r="S381" s="4">
        <v>408</v>
      </c>
      <c r="T381" s="4">
        <v>46.071899999999999</v>
      </c>
      <c r="W381" s="4">
        <v>0</v>
      </c>
      <c r="X381" s="4">
        <v>3.6686999999999999</v>
      </c>
      <c r="Y381" s="4">
        <v>11.8</v>
      </c>
      <c r="Z381" s="4">
        <v>899</v>
      </c>
      <c r="AA381" s="4">
        <v>932</v>
      </c>
      <c r="AB381" s="4">
        <v>867</v>
      </c>
      <c r="AC381" s="4">
        <v>58</v>
      </c>
      <c r="AD381" s="4">
        <v>5.73</v>
      </c>
      <c r="AE381" s="4">
        <v>0.13</v>
      </c>
      <c r="AF381" s="4">
        <v>990</v>
      </c>
      <c r="AG381" s="4">
        <v>-13</v>
      </c>
      <c r="AH381" s="4">
        <v>17</v>
      </c>
      <c r="AI381" s="4">
        <v>31</v>
      </c>
      <c r="AJ381" s="4">
        <v>190</v>
      </c>
      <c r="AK381" s="4">
        <v>138.19999999999999</v>
      </c>
      <c r="AL381" s="4">
        <v>2.7</v>
      </c>
      <c r="AM381" s="4">
        <v>195</v>
      </c>
      <c r="AN381" s="4" t="s">
        <v>155</v>
      </c>
      <c r="AO381" s="4">
        <v>2</v>
      </c>
      <c r="AP381" s="5">
        <v>0.68138888888888882</v>
      </c>
      <c r="AQ381" s="4">
        <v>47.16281</v>
      </c>
      <c r="AR381" s="4">
        <v>-88.484216000000004</v>
      </c>
      <c r="AS381" s="4">
        <v>317.3</v>
      </c>
      <c r="AT381" s="4">
        <v>42.2</v>
      </c>
      <c r="AU381" s="4">
        <v>12</v>
      </c>
      <c r="AV381" s="4">
        <v>11</v>
      </c>
      <c r="AW381" s="4" t="s">
        <v>226</v>
      </c>
      <c r="AX381" s="4">
        <v>1.0084</v>
      </c>
      <c r="AY381" s="4">
        <v>1.5167999999999999</v>
      </c>
      <c r="AZ381" s="4">
        <v>1.821</v>
      </c>
      <c r="BA381" s="4">
        <v>14.023</v>
      </c>
      <c r="BB381" s="4">
        <v>17.11</v>
      </c>
      <c r="BC381" s="4">
        <v>1.22</v>
      </c>
      <c r="BD381" s="4">
        <v>11.755000000000001</v>
      </c>
      <c r="BE381" s="4">
        <v>3031.777</v>
      </c>
      <c r="BF381" s="4">
        <v>0.88800000000000001</v>
      </c>
      <c r="BG381" s="4">
        <v>15.189</v>
      </c>
      <c r="BH381" s="4">
        <v>0.40200000000000002</v>
      </c>
      <c r="BI381" s="4">
        <v>15.590999999999999</v>
      </c>
      <c r="BJ381" s="4">
        <v>11.458</v>
      </c>
      <c r="BK381" s="4">
        <v>0.30399999999999999</v>
      </c>
      <c r="BL381" s="4">
        <v>11.762</v>
      </c>
      <c r="BM381" s="4">
        <v>0.4194</v>
      </c>
      <c r="BQ381" s="4">
        <v>734.39599999999996</v>
      </c>
      <c r="BR381" s="4">
        <v>0.41133199999999998</v>
      </c>
      <c r="BS381" s="4">
        <v>-5</v>
      </c>
      <c r="BT381" s="4">
        <v>0.373</v>
      </c>
      <c r="BU381" s="4">
        <v>10.051918000000001</v>
      </c>
      <c r="BV381" s="4">
        <v>7.5346000000000002</v>
      </c>
    </row>
    <row r="382" spans="1:74" x14ac:dyDescent="0.25">
      <c r="A382" s="2">
        <v>42068</v>
      </c>
      <c r="B382" s="3">
        <v>1.479861111111111E-2</v>
      </c>
      <c r="C382" s="4">
        <v>12.26</v>
      </c>
      <c r="D382" s="4">
        <v>6.3E-3</v>
      </c>
      <c r="E382" s="4">
        <v>62.568966000000003</v>
      </c>
      <c r="F382" s="4">
        <v>597.9</v>
      </c>
      <c r="G382" s="4">
        <v>15.6</v>
      </c>
      <c r="H382" s="4">
        <v>25.6</v>
      </c>
      <c r="J382" s="4">
        <v>4.01</v>
      </c>
      <c r="K382" s="4">
        <v>0.8952</v>
      </c>
      <c r="L382" s="4">
        <v>10.975</v>
      </c>
      <c r="M382" s="4">
        <v>5.5999999999999999E-3</v>
      </c>
      <c r="N382" s="4">
        <v>535.23479999999995</v>
      </c>
      <c r="O382" s="4">
        <v>13.965</v>
      </c>
      <c r="P382" s="4">
        <v>549.20000000000005</v>
      </c>
      <c r="Q382" s="4">
        <v>403.90839999999997</v>
      </c>
      <c r="R382" s="4">
        <v>10.538500000000001</v>
      </c>
      <c r="S382" s="4">
        <v>414.4</v>
      </c>
      <c r="T382" s="4">
        <v>25.552499999999998</v>
      </c>
      <c r="W382" s="4">
        <v>0</v>
      </c>
      <c r="X382" s="4">
        <v>3.5893000000000002</v>
      </c>
      <c r="Y382" s="4">
        <v>11.9</v>
      </c>
      <c r="Z382" s="4">
        <v>899</v>
      </c>
      <c r="AA382" s="4">
        <v>931</v>
      </c>
      <c r="AB382" s="4">
        <v>867</v>
      </c>
      <c r="AC382" s="4">
        <v>58</v>
      </c>
      <c r="AD382" s="4">
        <v>5.82</v>
      </c>
      <c r="AE382" s="4">
        <v>0.13</v>
      </c>
      <c r="AF382" s="4">
        <v>990</v>
      </c>
      <c r="AG382" s="4">
        <v>-12.8</v>
      </c>
      <c r="AH382" s="4">
        <v>17</v>
      </c>
      <c r="AI382" s="4">
        <v>31</v>
      </c>
      <c r="AJ382" s="4">
        <v>190</v>
      </c>
      <c r="AK382" s="4">
        <v>139</v>
      </c>
      <c r="AL382" s="4">
        <v>2.7</v>
      </c>
      <c r="AM382" s="4">
        <v>195</v>
      </c>
      <c r="AN382" s="4" t="s">
        <v>155</v>
      </c>
      <c r="AO382" s="4">
        <v>2</v>
      </c>
      <c r="AP382" s="5">
        <v>0.68140046296296297</v>
      </c>
      <c r="AQ382" s="4">
        <v>47.162982999999997</v>
      </c>
      <c r="AR382" s="4">
        <v>-88.484262999999999</v>
      </c>
      <c r="AS382" s="4">
        <v>317.89999999999998</v>
      </c>
      <c r="AT382" s="4">
        <v>42.9</v>
      </c>
      <c r="AU382" s="4">
        <v>12</v>
      </c>
      <c r="AV382" s="4">
        <v>11</v>
      </c>
      <c r="AW382" s="4" t="s">
        <v>226</v>
      </c>
      <c r="AX382" s="4">
        <v>1</v>
      </c>
      <c r="AY382" s="4">
        <v>1.6916</v>
      </c>
      <c r="AZ382" s="4">
        <v>1.9916</v>
      </c>
      <c r="BA382" s="4">
        <v>14.023</v>
      </c>
      <c r="BB382" s="4">
        <v>17.170000000000002</v>
      </c>
      <c r="BC382" s="4">
        <v>1.22</v>
      </c>
      <c r="BD382" s="4">
        <v>11.708</v>
      </c>
      <c r="BE382" s="4">
        <v>3032.2249999999999</v>
      </c>
      <c r="BF382" s="4">
        <v>0.98499999999999999</v>
      </c>
      <c r="BG382" s="4">
        <v>15.486000000000001</v>
      </c>
      <c r="BH382" s="4">
        <v>0.40400000000000003</v>
      </c>
      <c r="BI382" s="4">
        <v>15.89</v>
      </c>
      <c r="BJ382" s="4">
        <v>11.686</v>
      </c>
      <c r="BK382" s="4">
        <v>0.30499999999999999</v>
      </c>
      <c r="BL382" s="4">
        <v>11.991</v>
      </c>
      <c r="BM382" s="4">
        <v>0.23350000000000001</v>
      </c>
      <c r="BQ382" s="4">
        <v>721.04899999999998</v>
      </c>
      <c r="BR382" s="4">
        <v>0.38039800000000001</v>
      </c>
      <c r="BS382" s="4">
        <v>-5</v>
      </c>
      <c r="BT382" s="4">
        <v>0.37259799999999998</v>
      </c>
      <c r="BU382" s="4">
        <v>9.2959669999999992</v>
      </c>
      <c r="BV382" s="4">
        <v>7.5264879999999996</v>
      </c>
    </row>
    <row r="383" spans="1:74" x14ac:dyDescent="0.25">
      <c r="A383" s="2">
        <v>42068</v>
      </c>
      <c r="B383" s="3">
        <v>1.4810185185185185E-2</v>
      </c>
      <c r="C383" s="4">
        <v>12.260999999999999</v>
      </c>
      <c r="D383" s="4">
        <v>7.0000000000000001E-3</v>
      </c>
      <c r="E383" s="4">
        <v>70</v>
      </c>
      <c r="F383" s="4">
        <v>617.4</v>
      </c>
      <c r="G383" s="4">
        <v>15.7</v>
      </c>
      <c r="H383" s="4">
        <v>18.7</v>
      </c>
      <c r="J383" s="4">
        <v>3.9</v>
      </c>
      <c r="K383" s="4">
        <v>0.89510000000000001</v>
      </c>
      <c r="L383" s="4">
        <v>10.9754</v>
      </c>
      <c r="M383" s="4">
        <v>6.3E-3</v>
      </c>
      <c r="N383" s="4">
        <v>552.62109999999996</v>
      </c>
      <c r="O383" s="4">
        <v>14.053699999999999</v>
      </c>
      <c r="P383" s="4">
        <v>566.70000000000005</v>
      </c>
      <c r="Q383" s="4">
        <v>417.45870000000002</v>
      </c>
      <c r="R383" s="4">
        <v>10.616300000000001</v>
      </c>
      <c r="S383" s="4">
        <v>428.1</v>
      </c>
      <c r="T383" s="4">
        <v>18.709299999999999</v>
      </c>
      <c r="W383" s="4">
        <v>0</v>
      </c>
      <c r="X383" s="4">
        <v>3.4910000000000001</v>
      </c>
      <c r="Y383" s="4">
        <v>11.8</v>
      </c>
      <c r="Z383" s="4">
        <v>900</v>
      </c>
      <c r="AA383" s="4">
        <v>934</v>
      </c>
      <c r="AB383" s="4">
        <v>867</v>
      </c>
      <c r="AC383" s="4">
        <v>58</v>
      </c>
      <c r="AD383" s="4">
        <v>6.11</v>
      </c>
      <c r="AE383" s="4">
        <v>0.14000000000000001</v>
      </c>
      <c r="AF383" s="4">
        <v>990</v>
      </c>
      <c r="AG383" s="4">
        <v>-12.2</v>
      </c>
      <c r="AH383" s="4">
        <v>17</v>
      </c>
      <c r="AI383" s="4">
        <v>31</v>
      </c>
      <c r="AJ383" s="4">
        <v>190</v>
      </c>
      <c r="AK383" s="4">
        <v>139</v>
      </c>
      <c r="AL383" s="4">
        <v>2.5</v>
      </c>
      <c r="AM383" s="4">
        <v>195</v>
      </c>
      <c r="AN383" s="4" t="s">
        <v>155</v>
      </c>
      <c r="AO383" s="4">
        <v>2</v>
      </c>
      <c r="AP383" s="5">
        <v>0.68141203703703701</v>
      </c>
      <c r="AQ383" s="4">
        <v>47.163150999999999</v>
      </c>
      <c r="AR383" s="4">
        <v>-88.484335000000002</v>
      </c>
      <c r="AS383" s="4">
        <v>318.39999999999998</v>
      </c>
      <c r="AT383" s="4">
        <v>43</v>
      </c>
      <c r="AU383" s="4">
        <v>12</v>
      </c>
      <c r="AV383" s="4">
        <v>11</v>
      </c>
      <c r="AW383" s="4" t="s">
        <v>226</v>
      </c>
      <c r="AX383" s="4">
        <v>1.0958000000000001</v>
      </c>
      <c r="AY383" s="4">
        <v>1.9874000000000001</v>
      </c>
      <c r="AZ383" s="4">
        <v>2.2873999999999999</v>
      </c>
      <c r="BA383" s="4">
        <v>14.023</v>
      </c>
      <c r="BB383" s="4">
        <v>17.170000000000002</v>
      </c>
      <c r="BC383" s="4">
        <v>1.22</v>
      </c>
      <c r="BD383" s="4">
        <v>11.715</v>
      </c>
      <c r="BE383" s="4">
        <v>3032.2289999999998</v>
      </c>
      <c r="BF383" s="4">
        <v>1.1020000000000001</v>
      </c>
      <c r="BG383" s="4">
        <v>15.988</v>
      </c>
      <c r="BH383" s="4">
        <v>0.40699999999999997</v>
      </c>
      <c r="BI383" s="4">
        <v>16.395</v>
      </c>
      <c r="BJ383" s="4">
        <v>12.077999999999999</v>
      </c>
      <c r="BK383" s="4">
        <v>0.307</v>
      </c>
      <c r="BL383" s="4">
        <v>12.385</v>
      </c>
      <c r="BM383" s="4">
        <v>0.1709</v>
      </c>
      <c r="BQ383" s="4">
        <v>701.28599999999994</v>
      </c>
      <c r="BR383" s="4">
        <v>0.38219599999999998</v>
      </c>
      <c r="BS383" s="4">
        <v>-5</v>
      </c>
      <c r="BT383" s="4">
        <v>0.37119999999999997</v>
      </c>
      <c r="BU383" s="4">
        <v>9.3399099999999997</v>
      </c>
      <c r="BV383" s="4">
        <v>7.4982360000000003</v>
      </c>
    </row>
    <row r="384" spans="1:74" x14ac:dyDescent="0.25">
      <c r="A384" s="2">
        <v>42068</v>
      </c>
      <c r="B384" s="3">
        <v>1.4821759259259258E-2</v>
      </c>
      <c r="C384" s="4">
        <v>12.27</v>
      </c>
      <c r="D384" s="4">
        <v>7.0000000000000001E-3</v>
      </c>
      <c r="E384" s="4">
        <v>70</v>
      </c>
      <c r="F384" s="4">
        <v>633.6</v>
      </c>
      <c r="G384" s="4">
        <v>15.9</v>
      </c>
      <c r="H384" s="4">
        <v>31.3</v>
      </c>
      <c r="J384" s="4">
        <v>3.8</v>
      </c>
      <c r="K384" s="4">
        <v>0.89510000000000001</v>
      </c>
      <c r="L384" s="4">
        <v>10.982100000000001</v>
      </c>
      <c r="M384" s="4">
        <v>6.3E-3</v>
      </c>
      <c r="N384" s="4">
        <v>567.12649999999996</v>
      </c>
      <c r="O384" s="4">
        <v>14.2117</v>
      </c>
      <c r="P384" s="4">
        <v>581.29999999999995</v>
      </c>
      <c r="Q384" s="4">
        <v>427.97379999999998</v>
      </c>
      <c r="R384" s="4">
        <v>10.7247</v>
      </c>
      <c r="S384" s="4">
        <v>438.7</v>
      </c>
      <c r="T384" s="4">
        <v>31.265000000000001</v>
      </c>
      <c r="W384" s="4">
        <v>0</v>
      </c>
      <c r="X384" s="4">
        <v>3.4011999999999998</v>
      </c>
      <c r="Y384" s="4">
        <v>11.9</v>
      </c>
      <c r="Z384" s="4">
        <v>899</v>
      </c>
      <c r="AA384" s="4">
        <v>935</v>
      </c>
      <c r="AB384" s="4">
        <v>864</v>
      </c>
      <c r="AC384" s="4">
        <v>58</v>
      </c>
      <c r="AD384" s="4">
        <v>5.82</v>
      </c>
      <c r="AE384" s="4">
        <v>0.13</v>
      </c>
      <c r="AF384" s="4">
        <v>990</v>
      </c>
      <c r="AG384" s="4">
        <v>-12.8</v>
      </c>
      <c r="AH384" s="4">
        <v>17</v>
      </c>
      <c r="AI384" s="4">
        <v>31</v>
      </c>
      <c r="AJ384" s="4">
        <v>190</v>
      </c>
      <c r="AK384" s="4">
        <v>139</v>
      </c>
      <c r="AL384" s="4">
        <v>2.5</v>
      </c>
      <c r="AM384" s="4">
        <v>195</v>
      </c>
      <c r="AN384" s="4" t="s">
        <v>155</v>
      </c>
      <c r="AO384" s="4">
        <v>2</v>
      </c>
      <c r="AP384" s="5">
        <v>0.68142361111111116</v>
      </c>
      <c r="AQ384" s="4">
        <v>47.163313000000002</v>
      </c>
      <c r="AR384" s="4">
        <v>-88.484437999999997</v>
      </c>
      <c r="AS384" s="4">
        <v>318.89999999999998</v>
      </c>
      <c r="AT384" s="4">
        <v>43.2</v>
      </c>
      <c r="AU384" s="4">
        <v>12</v>
      </c>
      <c r="AV384" s="4">
        <v>11</v>
      </c>
      <c r="AW384" s="4" t="s">
        <v>226</v>
      </c>
      <c r="AX384" s="4">
        <v>1.1958</v>
      </c>
      <c r="AY384" s="4">
        <v>2</v>
      </c>
      <c r="AZ384" s="4">
        <v>2.3957999999999999</v>
      </c>
      <c r="BA384" s="4">
        <v>14.023</v>
      </c>
      <c r="BB384" s="4">
        <v>17.16</v>
      </c>
      <c r="BC384" s="4">
        <v>1.22</v>
      </c>
      <c r="BD384" s="4">
        <v>11.725</v>
      </c>
      <c r="BE384" s="4">
        <v>3031.877</v>
      </c>
      <c r="BF384" s="4">
        <v>1.101</v>
      </c>
      <c r="BG384" s="4">
        <v>16.396000000000001</v>
      </c>
      <c r="BH384" s="4">
        <v>0.41099999999999998</v>
      </c>
      <c r="BI384" s="4">
        <v>16.806999999999999</v>
      </c>
      <c r="BJ384" s="4">
        <v>12.372999999999999</v>
      </c>
      <c r="BK384" s="4">
        <v>0.31</v>
      </c>
      <c r="BL384" s="4">
        <v>12.683</v>
      </c>
      <c r="BM384" s="4">
        <v>0.28539999999999999</v>
      </c>
      <c r="BQ384" s="4">
        <v>682.74900000000002</v>
      </c>
      <c r="BR384" s="4">
        <v>0.42029300000000003</v>
      </c>
      <c r="BS384" s="4">
        <v>-5</v>
      </c>
      <c r="BT384" s="4">
        <v>0.37140299999999998</v>
      </c>
      <c r="BU384" s="4">
        <v>10.270911</v>
      </c>
      <c r="BV384" s="4">
        <v>7.5023410000000004</v>
      </c>
    </row>
    <row r="385" spans="1:74" x14ac:dyDescent="0.25">
      <c r="A385" s="2">
        <v>42068</v>
      </c>
      <c r="B385" s="3">
        <v>1.4833333333333332E-2</v>
      </c>
      <c r="C385" s="4">
        <v>12.286</v>
      </c>
      <c r="D385" s="4">
        <v>6.8999999999999999E-3</v>
      </c>
      <c r="E385" s="4">
        <v>68.616404000000003</v>
      </c>
      <c r="F385" s="4">
        <v>641</v>
      </c>
      <c r="G385" s="4">
        <v>16</v>
      </c>
      <c r="H385" s="4">
        <v>10</v>
      </c>
      <c r="J385" s="4">
        <v>3.66</v>
      </c>
      <c r="K385" s="4">
        <v>0.89500000000000002</v>
      </c>
      <c r="L385" s="4">
        <v>10.994999999999999</v>
      </c>
      <c r="M385" s="4">
        <v>6.1000000000000004E-3</v>
      </c>
      <c r="N385" s="4">
        <v>573.6386</v>
      </c>
      <c r="O385" s="4">
        <v>14.3192</v>
      </c>
      <c r="P385" s="4">
        <v>588</v>
      </c>
      <c r="Q385" s="4">
        <v>433.48899999999998</v>
      </c>
      <c r="R385" s="4">
        <v>10.8208</v>
      </c>
      <c r="S385" s="4">
        <v>444.3</v>
      </c>
      <c r="T385" s="4">
        <v>10</v>
      </c>
      <c r="W385" s="4">
        <v>0</v>
      </c>
      <c r="X385" s="4">
        <v>3.2770999999999999</v>
      </c>
      <c r="Y385" s="4">
        <v>11.8</v>
      </c>
      <c r="Z385" s="4">
        <v>901</v>
      </c>
      <c r="AA385" s="4">
        <v>935</v>
      </c>
      <c r="AB385" s="4">
        <v>866</v>
      </c>
      <c r="AC385" s="4">
        <v>58</v>
      </c>
      <c r="AD385" s="4">
        <v>6.21</v>
      </c>
      <c r="AE385" s="4">
        <v>0.14000000000000001</v>
      </c>
      <c r="AF385" s="4">
        <v>990</v>
      </c>
      <c r="AG385" s="4">
        <v>-12</v>
      </c>
      <c r="AH385" s="4">
        <v>17</v>
      </c>
      <c r="AI385" s="4">
        <v>31</v>
      </c>
      <c r="AJ385" s="4">
        <v>190</v>
      </c>
      <c r="AK385" s="4">
        <v>139</v>
      </c>
      <c r="AL385" s="4">
        <v>2.5</v>
      </c>
      <c r="AM385" s="4">
        <v>195</v>
      </c>
      <c r="AN385" s="4" t="s">
        <v>155</v>
      </c>
      <c r="AO385" s="4">
        <v>2</v>
      </c>
      <c r="AP385" s="5">
        <v>0.68143518518518509</v>
      </c>
      <c r="AQ385" s="4">
        <v>47.163468000000002</v>
      </c>
      <c r="AR385" s="4">
        <v>-88.484566999999998</v>
      </c>
      <c r="AS385" s="4">
        <v>318.8</v>
      </c>
      <c r="AT385" s="4">
        <v>43.7</v>
      </c>
      <c r="AU385" s="4">
        <v>12</v>
      </c>
      <c r="AV385" s="4">
        <v>11</v>
      </c>
      <c r="AW385" s="4" t="s">
        <v>226</v>
      </c>
      <c r="AX385" s="4">
        <v>1.2</v>
      </c>
      <c r="AY385" s="4">
        <v>2.0958000000000001</v>
      </c>
      <c r="AZ385" s="4">
        <v>2.4</v>
      </c>
      <c r="BA385" s="4">
        <v>14.023</v>
      </c>
      <c r="BB385" s="4">
        <v>17.14</v>
      </c>
      <c r="BC385" s="4">
        <v>1.22</v>
      </c>
      <c r="BD385" s="4">
        <v>11.738</v>
      </c>
      <c r="BE385" s="4">
        <v>3032.489</v>
      </c>
      <c r="BF385" s="4">
        <v>1.0780000000000001</v>
      </c>
      <c r="BG385" s="4">
        <v>16.568000000000001</v>
      </c>
      <c r="BH385" s="4">
        <v>0.41399999999999998</v>
      </c>
      <c r="BI385" s="4">
        <v>16.981999999999999</v>
      </c>
      <c r="BJ385" s="4">
        <v>12.52</v>
      </c>
      <c r="BK385" s="4">
        <v>0.313</v>
      </c>
      <c r="BL385" s="4">
        <v>12.833</v>
      </c>
      <c r="BM385" s="4">
        <v>9.1200000000000003E-2</v>
      </c>
      <c r="BQ385" s="4">
        <v>657.19500000000005</v>
      </c>
      <c r="BR385" s="4">
        <v>0.48030299999999998</v>
      </c>
      <c r="BS385" s="4">
        <v>-5</v>
      </c>
      <c r="BT385" s="4">
        <v>0.36899999999999999</v>
      </c>
      <c r="BU385" s="4">
        <v>11.737412000000001</v>
      </c>
      <c r="BV385" s="4">
        <v>7.4538000000000002</v>
      </c>
    </row>
    <row r="386" spans="1:74" x14ac:dyDescent="0.25">
      <c r="A386" s="2">
        <v>42068</v>
      </c>
      <c r="B386" s="3">
        <v>1.4844907407407406E-2</v>
      </c>
      <c r="C386" s="4">
        <v>12.266</v>
      </c>
      <c r="D386" s="4">
        <v>6.0000000000000001E-3</v>
      </c>
      <c r="E386" s="4">
        <v>60.331400000000002</v>
      </c>
      <c r="F386" s="4">
        <v>635.6</v>
      </c>
      <c r="G386" s="4">
        <v>15.8</v>
      </c>
      <c r="H386" s="4">
        <v>35.6</v>
      </c>
      <c r="J386" s="4">
        <v>3.6</v>
      </c>
      <c r="K386" s="4">
        <v>0.89510000000000001</v>
      </c>
      <c r="L386" s="4">
        <v>10.9788</v>
      </c>
      <c r="M386" s="4">
        <v>5.4000000000000003E-3</v>
      </c>
      <c r="N386" s="4">
        <v>568.91480000000001</v>
      </c>
      <c r="O386" s="4">
        <v>14.1625</v>
      </c>
      <c r="P386" s="4">
        <v>583.1</v>
      </c>
      <c r="Q386" s="4">
        <v>429.7672</v>
      </c>
      <c r="R386" s="4">
        <v>10.698600000000001</v>
      </c>
      <c r="S386" s="4">
        <v>440.5</v>
      </c>
      <c r="T386" s="4">
        <v>35.626800000000003</v>
      </c>
      <c r="W386" s="4">
        <v>0</v>
      </c>
      <c r="X386" s="4">
        <v>3.2223000000000002</v>
      </c>
      <c r="Y386" s="4">
        <v>11.8</v>
      </c>
      <c r="Z386" s="4">
        <v>900</v>
      </c>
      <c r="AA386" s="4">
        <v>933</v>
      </c>
      <c r="AB386" s="4">
        <v>867</v>
      </c>
      <c r="AC386" s="4">
        <v>58</v>
      </c>
      <c r="AD386" s="4">
        <v>6.11</v>
      </c>
      <c r="AE386" s="4">
        <v>0.14000000000000001</v>
      </c>
      <c r="AF386" s="4">
        <v>990</v>
      </c>
      <c r="AG386" s="4">
        <v>-12.2</v>
      </c>
      <c r="AH386" s="4">
        <v>17</v>
      </c>
      <c r="AI386" s="4">
        <v>31</v>
      </c>
      <c r="AJ386" s="4">
        <v>190</v>
      </c>
      <c r="AK386" s="4">
        <v>139</v>
      </c>
      <c r="AL386" s="4">
        <v>2.5</v>
      </c>
      <c r="AM386" s="4">
        <v>195</v>
      </c>
      <c r="AN386" s="4" t="s">
        <v>155</v>
      </c>
      <c r="AO386" s="4">
        <v>2</v>
      </c>
      <c r="AP386" s="5">
        <v>0.68144675925925924</v>
      </c>
      <c r="AQ386" s="4">
        <v>47.163474999999998</v>
      </c>
      <c r="AR386" s="4">
        <v>-88.484572999999997</v>
      </c>
      <c r="AS386" s="4">
        <v>318.8</v>
      </c>
      <c r="AT386" s="4">
        <v>44.8</v>
      </c>
      <c r="AU386" s="4">
        <v>12</v>
      </c>
      <c r="AV386" s="4">
        <v>11</v>
      </c>
      <c r="AW386" s="4" t="s">
        <v>226</v>
      </c>
      <c r="AX386" s="4">
        <v>1.2</v>
      </c>
      <c r="AY386" s="4">
        <v>2.1</v>
      </c>
      <c r="AZ386" s="4">
        <v>2.4</v>
      </c>
      <c r="BA386" s="4">
        <v>14.023</v>
      </c>
      <c r="BB386" s="4">
        <v>17.170000000000002</v>
      </c>
      <c r="BC386" s="4">
        <v>1.22</v>
      </c>
      <c r="BD386" s="4">
        <v>11.72</v>
      </c>
      <c r="BE386" s="4">
        <v>3031.998</v>
      </c>
      <c r="BF386" s="4">
        <v>0.94899999999999995</v>
      </c>
      <c r="BG386" s="4">
        <v>16.452999999999999</v>
      </c>
      <c r="BH386" s="4">
        <v>0.41</v>
      </c>
      <c r="BI386" s="4">
        <v>16.863</v>
      </c>
      <c r="BJ386" s="4">
        <v>12.429</v>
      </c>
      <c r="BK386" s="4">
        <v>0.309</v>
      </c>
      <c r="BL386" s="4">
        <v>12.739000000000001</v>
      </c>
      <c r="BM386" s="4">
        <v>0.32540000000000002</v>
      </c>
      <c r="BQ386" s="4">
        <v>647.05999999999995</v>
      </c>
      <c r="BR386" s="4">
        <v>0.37520199999999998</v>
      </c>
      <c r="BS386" s="4">
        <v>-5</v>
      </c>
      <c r="BT386" s="4">
        <v>0.36899999999999999</v>
      </c>
      <c r="BU386" s="4">
        <v>9.1689939999999996</v>
      </c>
      <c r="BV386" s="4">
        <v>7.4538000000000002</v>
      </c>
    </row>
    <row r="387" spans="1:74" x14ac:dyDescent="0.25">
      <c r="A387" s="2">
        <v>42068</v>
      </c>
      <c r="B387" s="3">
        <v>1.4856481481481483E-2</v>
      </c>
      <c r="C387" s="4">
        <v>12.25</v>
      </c>
      <c r="D387" s="4">
        <v>6.7999999999999996E-3</v>
      </c>
      <c r="E387" s="4">
        <v>67.798537999999994</v>
      </c>
      <c r="F387" s="4">
        <v>662.3</v>
      </c>
      <c r="G387" s="4">
        <v>29.6</v>
      </c>
      <c r="H387" s="4">
        <v>20</v>
      </c>
      <c r="J387" s="4">
        <v>3.56</v>
      </c>
      <c r="K387" s="4">
        <v>0.8952</v>
      </c>
      <c r="L387" s="4">
        <v>10.9664</v>
      </c>
      <c r="M387" s="4">
        <v>6.1000000000000004E-3</v>
      </c>
      <c r="N387" s="4">
        <v>592.86900000000003</v>
      </c>
      <c r="O387" s="4">
        <v>26.523399999999999</v>
      </c>
      <c r="P387" s="4">
        <v>619.4</v>
      </c>
      <c r="Q387" s="4">
        <v>447.4008</v>
      </c>
      <c r="R387" s="4">
        <v>20.015599999999999</v>
      </c>
      <c r="S387" s="4">
        <v>467.4</v>
      </c>
      <c r="T387" s="4">
        <v>20.031600000000001</v>
      </c>
      <c r="W387" s="4">
        <v>0</v>
      </c>
      <c r="X387" s="4">
        <v>3.1905000000000001</v>
      </c>
      <c r="Y387" s="4">
        <v>11.9</v>
      </c>
      <c r="Z387" s="4">
        <v>898</v>
      </c>
      <c r="AA387" s="4">
        <v>933</v>
      </c>
      <c r="AB387" s="4">
        <v>867</v>
      </c>
      <c r="AC387" s="4">
        <v>58</v>
      </c>
      <c r="AD387" s="4">
        <v>5.82</v>
      </c>
      <c r="AE387" s="4">
        <v>0.13</v>
      </c>
      <c r="AF387" s="4">
        <v>990</v>
      </c>
      <c r="AG387" s="4">
        <v>-12.8</v>
      </c>
      <c r="AH387" s="4">
        <v>17</v>
      </c>
      <c r="AI387" s="4">
        <v>31</v>
      </c>
      <c r="AJ387" s="4">
        <v>190</v>
      </c>
      <c r="AK387" s="4">
        <v>138.80000000000001</v>
      </c>
      <c r="AL387" s="4">
        <v>2.5</v>
      </c>
      <c r="AM387" s="4">
        <v>195</v>
      </c>
      <c r="AN387" s="4" t="s">
        <v>155</v>
      </c>
      <c r="AO387" s="4">
        <v>2</v>
      </c>
      <c r="AP387" s="5">
        <v>0.68144675925925924</v>
      </c>
      <c r="AQ387" s="4">
        <v>47.163772000000002</v>
      </c>
      <c r="AR387" s="4">
        <v>-88.484830000000002</v>
      </c>
      <c r="AS387" s="4">
        <v>319.2</v>
      </c>
      <c r="AT387" s="4">
        <v>44.8</v>
      </c>
      <c r="AU387" s="4">
        <v>12</v>
      </c>
      <c r="AV387" s="4">
        <v>11</v>
      </c>
      <c r="AW387" s="4" t="s">
        <v>226</v>
      </c>
      <c r="AX387" s="4">
        <v>1.008591</v>
      </c>
      <c r="AY387" s="4">
        <v>1.525774</v>
      </c>
      <c r="AZ387" s="4">
        <v>1.825774</v>
      </c>
      <c r="BA387" s="4">
        <v>14.023</v>
      </c>
      <c r="BB387" s="4">
        <v>17.190000000000001</v>
      </c>
      <c r="BC387" s="4">
        <v>1.23</v>
      </c>
      <c r="BD387" s="4">
        <v>11.705</v>
      </c>
      <c r="BE387" s="4">
        <v>3032.2550000000001</v>
      </c>
      <c r="BF387" s="4">
        <v>1.0680000000000001</v>
      </c>
      <c r="BG387" s="4">
        <v>17.167000000000002</v>
      </c>
      <c r="BH387" s="4">
        <v>0.76800000000000002</v>
      </c>
      <c r="BI387" s="4">
        <v>17.934999999999999</v>
      </c>
      <c r="BJ387" s="4">
        <v>12.955</v>
      </c>
      <c r="BK387" s="4">
        <v>0.57999999999999996</v>
      </c>
      <c r="BL387" s="4">
        <v>13.535</v>
      </c>
      <c r="BM387" s="4">
        <v>0.1832</v>
      </c>
      <c r="BQ387" s="4">
        <v>641.43899999999996</v>
      </c>
      <c r="BR387" s="4">
        <v>0.37140299999999998</v>
      </c>
      <c r="BS387" s="4">
        <v>-5</v>
      </c>
      <c r="BT387" s="4">
        <v>0.368199</v>
      </c>
      <c r="BU387" s="4">
        <v>9.0761710000000004</v>
      </c>
      <c r="BV387" s="4">
        <v>7.4376239999999996</v>
      </c>
    </row>
    <row r="388" spans="1:74" x14ac:dyDescent="0.25">
      <c r="A388" s="2">
        <v>42068</v>
      </c>
      <c r="B388" s="3">
        <v>1.4868055555555556E-2</v>
      </c>
      <c r="C388" s="4">
        <v>12.478999999999999</v>
      </c>
      <c r="D388" s="4">
        <v>6.4000000000000003E-3</v>
      </c>
      <c r="E388" s="4">
        <v>63.919933</v>
      </c>
      <c r="F388" s="4">
        <v>686.6</v>
      </c>
      <c r="G388" s="4">
        <v>50.8</v>
      </c>
      <c r="H388" s="4">
        <v>21.4</v>
      </c>
      <c r="J388" s="4">
        <v>3.5</v>
      </c>
      <c r="K388" s="4">
        <v>0.89339999999999997</v>
      </c>
      <c r="L388" s="4">
        <v>11.148400000000001</v>
      </c>
      <c r="M388" s="4">
        <v>5.7000000000000002E-3</v>
      </c>
      <c r="N388" s="4">
        <v>613.4</v>
      </c>
      <c r="O388" s="4">
        <v>45.3643</v>
      </c>
      <c r="P388" s="4">
        <v>658.8</v>
      </c>
      <c r="Q388" s="4">
        <v>463.36799999999999</v>
      </c>
      <c r="R388" s="4">
        <v>34.268599999999999</v>
      </c>
      <c r="S388" s="4">
        <v>497.6</v>
      </c>
      <c r="T388" s="4">
        <v>21.370100000000001</v>
      </c>
      <c r="W388" s="4">
        <v>0</v>
      </c>
      <c r="X388" s="4">
        <v>3.1267999999999998</v>
      </c>
      <c r="Y388" s="4">
        <v>11.8</v>
      </c>
      <c r="Z388" s="4">
        <v>898</v>
      </c>
      <c r="AA388" s="4">
        <v>930</v>
      </c>
      <c r="AB388" s="4">
        <v>866</v>
      </c>
      <c r="AC388" s="4">
        <v>58</v>
      </c>
      <c r="AD388" s="4">
        <v>6.11</v>
      </c>
      <c r="AE388" s="4">
        <v>0.14000000000000001</v>
      </c>
      <c r="AF388" s="4">
        <v>990</v>
      </c>
      <c r="AG388" s="4">
        <v>-12.2</v>
      </c>
      <c r="AH388" s="4">
        <v>17</v>
      </c>
      <c r="AI388" s="4">
        <v>31</v>
      </c>
      <c r="AJ388" s="4">
        <v>190.2</v>
      </c>
      <c r="AK388" s="4">
        <v>138</v>
      </c>
      <c r="AL388" s="4">
        <v>2.4</v>
      </c>
      <c r="AM388" s="4">
        <v>195</v>
      </c>
      <c r="AN388" s="4" t="s">
        <v>155</v>
      </c>
      <c r="AO388" s="4">
        <v>2</v>
      </c>
      <c r="AP388" s="5">
        <v>0.68146990740740743</v>
      </c>
      <c r="AQ388" s="4">
        <v>47.163919</v>
      </c>
      <c r="AR388" s="4">
        <v>-88.485005000000001</v>
      </c>
      <c r="AS388" s="4">
        <v>319.3</v>
      </c>
      <c r="AT388" s="4">
        <v>45.3</v>
      </c>
      <c r="AU388" s="4">
        <v>12</v>
      </c>
      <c r="AV388" s="4">
        <v>11</v>
      </c>
      <c r="AW388" s="4" t="s">
        <v>226</v>
      </c>
      <c r="AX388" s="4">
        <v>1</v>
      </c>
      <c r="AY388" s="4">
        <v>1.5</v>
      </c>
      <c r="AZ388" s="4">
        <v>1.8</v>
      </c>
      <c r="BA388" s="4">
        <v>14.023</v>
      </c>
      <c r="BB388" s="4">
        <v>16.89</v>
      </c>
      <c r="BC388" s="4">
        <v>1.2</v>
      </c>
      <c r="BD388" s="4">
        <v>11.933999999999999</v>
      </c>
      <c r="BE388" s="4">
        <v>3032.172</v>
      </c>
      <c r="BF388" s="4">
        <v>0.98899999999999999</v>
      </c>
      <c r="BG388" s="4">
        <v>17.471</v>
      </c>
      <c r="BH388" s="4">
        <v>1.292</v>
      </c>
      <c r="BI388" s="4">
        <v>18.763000000000002</v>
      </c>
      <c r="BJ388" s="4">
        <v>13.198</v>
      </c>
      <c r="BK388" s="4">
        <v>0.97599999999999998</v>
      </c>
      <c r="BL388" s="4">
        <v>14.173999999999999</v>
      </c>
      <c r="BM388" s="4">
        <v>0.19220000000000001</v>
      </c>
      <c r="BQ388" s="4">
        <v>618.36599999999999</v>
      </c>
      <c r="BR388" s="4">
        <v>0.377832</v>
      </c>
      <c r="BS388" s="4">
        <v>-5</v>
      </c>
      <c r="BT388" s="4">
        <v>0.365205</v>
      </c>
      <c r="BU388" s="4">
        <v>9.2332730000000005</v>
      </c>
      <c r="BV388" s="4">
        <v>7.3771370000000003</v>
      </c>
    </row>
    <row r="389" spans="1:74" x14ac:dyDescent="0.25">
      <c r="A389" s="2">
        <v>42068</v>
      </c>
      <c r="B389" s="3">
        <v>1.487962962962963E-2</v>
      </c>
      <c r="C389" s="4">
        <v>12.933</v>
      </c>
      <c r="D389" s="4">
        <v>4.1999999999999997E-3</v>
      </c>
      <c r="E389" s="4">
        <v>42.049111000000003</v>
      </c>
      <c r="F389" s="4">
        <v>724.9</v>
      </c>
      <c r="G389" s="4">
        <v>56.1</v>
      </c>
      <c r="H389" s="4">
        <v>24</v>
      </c>
      <c r="J389" s="4">
        <v>3.5</v>
      </c>
      <c r="K389" s="4">
        <v>0.88990000000000002</v>
      </c>
      <c r="L389" s="4">
        <v>11.509600000000001</v>
      </c>
      <c r="M389" s="4">
        <v>3.7000000000000002E-3</v>
      </c>
      <c r="N389" s="4">
        <v>645.14170000000001</v>
      </c>
      <c r="O389" s="4">
        <v>49.909100000000002</v>
      </c>
      <c r="P389" s="4">
        <v>695.1</v>
      </c>
      <c r="Q389" s="4">
        <v>486.85070000000002</v>
      </c>
      <c r="R389" s="4">
        <v>37.663499999999999</v>
      </c>
      <c r="S389" s="4">
        <v>524.5</v>
      </c>
      <c r="T389" s="4">
        <v>23.986799999999999</v>
      </c>
      <c r="W389" s="4">
        <v>0</v>
      </c>
      <c r="X389" s="4">
        <v>3.1147</v>
      </c>
      <c r="Y389" s="4">
        <v>11.8</v>
      </c>
      <c r="Z389" s="4">
        <v>894</v>
      </c>
      <c r="AA389" s="4">
        <v>928</v>
      </c>
      <c r="AB389" s="4">
        <v>863</v>
      </c>
      <c r="AC389" s="4">
        <v>58</v>
      </c>
      <c r="AD389" s="4">
        <v>5.82</v>
      </c>
      <c r="AE389" s="4">
        <v>0.13</v>
      </c>
      <c r="AF389" s="4">
        <v>990</v>
      </c>
      <c r="AG389" s="4">
        <v>-12.8</v>
      </c>
      <c r="AH389" s="4">
        <v>17</v>
      </c>
      <c r="AI389" s="4">
        <v>31</v>
      </c>
      <c r="AJ389" s="4">
        <v>191</v>
      </c>
      <c r="AK389" s="4">
        <v>138.19999999999999</v>
      </c>
      <c r="AL389" s="4">
        <v>2.8</v>
      </c>
      <c r="AM389" s="4">
        <v>195</v>
      </c>
      <c r="AN389" s="4" t="s">
        <v>155</v>
      </c>
      <c r="AO389" s="4">
        <v>2</v>
      </c>
      <c r="AP389" s="5">
        <v>0.68148148148148147</v>
      </c>
      <c r="AQ389" s="4">
        <v>47.164042999999999</v>
      </c>
      <c r="AR389" s="4">
        <v>-88.485195000000004</v>
      </c>
      <c r="AS389" s="4">
        <v>319.3</v>
      </c>
      <c r="AT389" s="4">
        <v>44.5</v>
      </c>
      <c r="AU389" s="4">
        <v>12</v>
      </c>
      <c r="AV389" s="4">
        <v>11</v>
      </c>
      <c r="AW389" s="4" t="s">
        <v>226</v>
      </c>
      <c r="AX389" s="4">
        <v>1</v>
      </c>
      <c r="AY389" s="4">
        <v>1.5</v>
      </c>
      <c r="AZ389" s="4">
        <v>1.8</v>
      </c>
      <c r="BA389" s="4">
        <v>14.023</v>
      </c>
      <c r="BB389" s="4">
        <v>16.329999999999998</v>
      </c>
      <c r="BC389" s="4">
        <v>1.1599999999999999</v>
      </c>
      <c r="BD389" s="4">
        <v>12.37</v>
      </c>
      <c r="BE389" s="4">
        <v>3032.3490000000002</v>
      </c>
      <c r="BF389" s="4">
        <v>0.627</v>
      </c>
      <c r="BG389" s="4">
        <v>17.8</v>
      </c>
      <c r="BH389" s="4">
        <v>1.377</v>
      </c>
      <c r="BI389" s="4">
        <v>19.177</v>
      </c>
      <c r="BJ389" s="4">
        <v>13.432</v>
      </c>
      <c r="BK389" s="4">
        <v>1.0389999999999999</v>
      </c>
      <c r="BL389" s="4">
        <v>14.472</v>
      </c>
      <c r="BM389" s="4">
        <v>0.20899999999999999</v>
      </c>
      <c r="BQ389" s="4">
        <v>596.67399999999998</v>
      </c>
      <c r="BR389" s="4">
        <v>0.32167200000000001</v>
      </c>
      <c r="BS389" s="4">
        <v>-5</v>
      </c>
      <c r="BT389" s="4">
        <v>0.36538900000000002</v>
      </c>
      <c r="BU389" s="4">
        <v>7.8608669999999998</v>
      </c>
      <c r="BV389" s="4">
        <v>7.3808499999999997</v>
      </c>
    </row>
    <row r="390" spans="1:74" x14ac:dyDescent="0.25">
      <c r="A390" s="2">
        <v>42068</v>
      </c>
      <c r="B390" s="3">
        <v>1.4891203703703705E-2</v>
      </c>
      <c r="C390" s="4">
        <v>12.401</v>
      </c>
      <c r="D390" s="4">
        <v>1.4E-3</v>
      </c>
      <c r="E390" s="4">
        <v>14.288052</v>
      </c>
      <c r="F390" s="4">
        <v>769.8</v>
      </c>
      <c r="G390" s="4">
        <v>57.5</v>
      </c>
      <c r="H390" s="4">
        <v>0</v>
      </c>
      <c r="J390" s="4">
        <v>3.5</v>
      </c>
      <c r="K390" s="4">
        <v>0.89410000000000001</v>
      </c>
      <c r="L390" s="4">
        <v>11.0884</v>
      </c>
      <c r="M390" s="4">
        <v>1.2999999999999999E-3</v>
      </c>
      <c r="N390" s="4">
        <v>688.30499999999995</v>
      </c>
      <c r="O390" s="4">
        <v>51.432200000000002</v>
      </c>
      <c r="P390" s="4">
        <v>739.7</v>
      </c>
      <c r="Q390" s="4">
        <v>520.14049999999997</v>
      </c>
      <c r="R390" s="4">
        <v>38.866399999999999</v>
      </c>
      <c r="S390" s="4">
        <v>559</v>
      </c>
      <c r="T390" s="4">
        <v>0</v>
      </c>
      <c r="W390" s="4">
        <v>0</v>
      </c>
      <c r="X390" s="4">
        <v>3.1295000000000002</v>
      </c>
      <c r="Y390" s="4">
        <v>11.8</v>
      </c>
      <c r="Z390" s="4">
        <v>887</v>
      </c>
      <c r="AA390" s="4">
        <v>918</v>
      </c>
      <c r="AB390" s="4">
        <v>856</v>
      </c>
      <c r="AC390" s="4">
        <v>58</v>
      </c>
      <c r="AD390" s="4">
        <v>6.21</v>
      </c>
      <c r="AE390" s="4">
        <v>0.14000000000000001</v>
      </c>
      <c r="AF390" s="4">
        <v>990</v>
      </c>
      <c r="AG390" s="4">
        <v>-12</v>
      </c>
      <c r="AH390" s="4">
        <v>17</v>
      </c>
      <c r="AI390" s="4">
        <v>31</v>
      </c>
      <c r="AJ390" s="4">
        <v>191</v>
      </c>
      <c r="AK390" s="4">
        <v>139</v>
      </c>
      <c r="AL390" s="4">
        <v>2.6</v>
      </c>
      <c r="AM390" s="4">
        <v>195</v>
      </c>
      <c r="AN390" s="4" t="s">
        <v>155</v>
      </c>
      <c r="AO390" s="4">
        <v>2</v>
      </c>
      <c r="AP390" s="5">
        <v>0.6814930555555555</v>
      </c>
      <c r="AQ390" s="4">
        <v>47.164152000000001</v>
      </c>
      <c r="AR390" s="4">
        <v>-88.485403000000005</v>
      </c>
      <c r="AS390" s="4">
        <v>319.39999999999998</v>
      </c>
      <c r="AT390" s="4">
        <v>44.5</v>
      </c>
      <c r="AU390" s="4">
        <v>12</v>
      </c>
      <c r="AV390" s="4">
        <v>11</v>
      </c>
      <c r="AW390" s="4" t="s">
        <v>226</v>
      </c>
      <c r="AX390" s="4">
        <v>0.80840000000000001</v>
      </c>
      <c r="AY390" s="4">
        <v>1.3084</v>
      </c>
      <c r="AZ390" s="4">
        <v>1.6084000000000001</v>
      </c>
      <c r="BA390" s="4">
        <v>14.023</v>
      </c>
      <c r="BB390" s="4">
        <v>17</v>
      </c>
      <c r="BC390" s="4">
        <v>1.21</v>
      </c>
      <c r="BD390" s="4">
        <v>11.840999999999999</v>
      </c>
      <c r="BE390" s="4">
        <v>3034.0219999999999</v>
      </c>
      <c r="BF390" s="4">
        <v>0.222</v>
      </c>
      <c r="BG390" s="4">
        <v>19.722999999999999</v>
      </c>
      <c r="BH390" s="4">
        <v>1.474</v>
      </c>
      <c r="BI390" s="4">
        <v>21.196999999999999</v>
      </c>
      <c r="BJ390" s="4">
        <v>14.904</v>
      </c>
      <c r="BK390" s="4">
        <v>1.1140000000000001</v>
      </c>
      <c r="BL390" s="4">
        <v>16.018000000000001</v>
      </c>
      <c r="BM390" s="4">
        <v>0</v>
      </c>
      <c r="BQ390" s="4">
        <v>622.61400000000003</v>
      </c>
      <c r="BR390" s="4">
        <v>0.19964299999999999</v>
      </c>
      <c r="BS390" s="4">
        <v>-5</v>
      </c>
      <c r="BT390" s="4">
        <v>0.36259400000000003</v>
      </c>
      <c r="BU390" s="4">
        <v>4.8787839999999996</v>
      </c>
      <c r="BV390" s="4">
        <v>7.3244069999999999</v>
      </c>
    </row>
    <row r="391" spans="1:74" x14ac:dyDescent="0.25">
      <c r="A391" s="2">
        <v>42068</v>
      </c>
      <c r="B391" s="3">
        <v>1.4902777777777779E-2</v>
      </c>
      <c r="C391" s="4">
        <v>12.114000000000001</v>
      </c>
      <c r="D391" s="4">
        <v>1E-4</v>
      </c>
      <c r="E391" s="4">
        <v>1.08826</v>
      </c>
      <c r="F391" s="4">
        <v>787.5</v>
      </c>
      <c r="G391" s="4">
        <v>57.6</v>
      </c>
      <c r="H391" s="4">
        <v>0</v>
      </c>
      <c r="J391" s="4">
        <v>3.47</v>
      </c>
      <c r="K391" s="4">
        <v>0.89649999999999996</v>
      </c>
      <c r="L391" s="4">
        <v>10.8597</v>
      </c>
      <c r="M391" s="4">
        <v>1E-4</v>
      </c>
      <c r="N391" s="4">
        <v>705.93610000000001</v>
      </c>
      <c r="O391" s="4">
        <v>51.6175</v>
      </c>
      <c r="P391" s="4">
        <v>757.6</v>
      </c>
      <c r="Q391" s="4">
        <v>533.27340000000004</v>
      </c>
      <c r="R391" s="4">
        <v>38.9925</v>
      </c>
      <c r="S391" s="4">
        <v>572.29999999999995</v>
      </c>
      <c r="T391" s="4">
        <v>0</v>
      </c>
      <c r="W391" s="4">
        <v>0</v>
      </c>
      <c r="X391" s="4">
        <v>3.1086999999999998</v>
      </c>
      <c r="Y391" s="4">
        <v>11.8</v>
      </c>
      <c r="Z391" s="4">
        <v>886</v>
      </c>
      <c r="AA391" s="4">
        <v>917</v>
      </c>
      <c r="AB391" s="4">
        <v>857</v>
      </c>
      <c r="AC391" s="4">
        <v>58</v>
      </c>
      <c r="AD391" s="4">
        <v>6.11</v>
      </c>
      <c r="AE391" s="4">
        <v>0.14000000000000001</v>
      </c>
      <c r="AF391" s="4">
        <v>990</v>
      </c>
      <c r="AG391" s="4">
        <v>-12.2</v>
      </c>
      <c r="AH391" s="4">
        <v>17</v>
      </c>
      <c r="AI391" s="4">
        <v>31</v>
      </c>
      <c r="AJ391" s="4">
        <v>191</v>
      </c>
      <c r="AK391" s="4">
        <v>139</v>
      </c>
      <c r="AL391" s="4">
        <v>2.8</v>
      </c>
      <c r="AM391" s="4">
        <v>195</v>
      </c>
      <c r="AN391" s="4" t="s">
        <v>155</v>
      </c>
      <c r="AO391" s="4">
        <v>2</v>
      </c>
      <c r="AP391" s="5">
        <v>0.68150462962962965</v>
      </c>
      <c r="AQ391" s="4">
        <v>47.164256000000002</v>
      </c>
      <c r="AR391" s="4">
        <v>-88.485608999999997</v>
      </c>
      <c r="AS391" s="4">
        <v>319.5</v>
      </c>
      <c r="AT391" s="4">
        <v>43.7</v>
      </c>
      <c r="AU391" s="4">
        <v>12</v>
      </c>
      <c r="AV391" s="4">
        <v>11</v>
      </c>
      <c r="AW391" s="4" t="s">
        <v>226</v>
      </c>
      <c r="AX391" s="4">
        <v>0.89580000000000004</v>
      </c>
      <c r="AY391" s="4">
        <v>1.3957999999999999</v>
      </c>
      <c r="AZ391" s="4">
        <v>1.6</v>
      </c>
      <c r="BA391" s="4">
        <v>14.023</v>
      </c>
      <c r="BB391" s="4">
        <v>17.38</v>
      </c>
      <c r="BC391" s="4">
        <v>1.24</v>
      </c>
      <c r="BD391" s="4">
        <v>11.547000000000001</v>
      </c>
      <c r="BE391" s="4">
        <v>3034.5770000000002</v>
      </c>
      <c r="BF391" s="4">
        <v>1.7000000000000001E-2</v>
      </c>
      <c r="BG391" s="4">
        <v>20.658000000000001</v>
      </c>
      <c r="BH391" s="4">
        <v>1.51</v>
      </c>
      <c r="BI391" s="4">
        <v>22.167999999999999</v>
      </c>
      <c r="BJ391" s="4">
        <v>15.605</v>
      </c>
      <c r="BK391" s="4">
        <v>1.141</v>
      </c>
      <c r="BL391" s="4">
        <v>16.745999999999999</v>
      </c>
      <c r="BM391" s="4">
        <v>0</v>
      </c>
      <c r="BQ391" s="4">
        <v>631.62199999999996</v>
      </c>
      <c r="BR391" s="4">
        <v>0.15520200000000001</v>
      </c>
      <c r="BS391" s="4">
        <v>-5</v>
      </c>
      <c r="BT391" s="4">
        <v>0.36160500000000001</v>
      </c>
      <c r="BU391" s="4">
        <v>3.7927439999999999</v>
      </c>
      <c r="BV391" s="4">
        <v>7.3044289999999998</v>
      </c>
    </row>
    <row r="392" spans="1:74" x14ac:dyDescent="0.25">
      <c r="A392" s="2">
        <v>42068</v>
      </c>
      <c r="B392" s="3">
        <v>1.4914351851851852E-2</v>
      </c>
      <c r="C392" s="4">
        <v>12.526</v>
      </c>
      <c r="D392" s="4">
        <v>1E-3</v>
      </c>
      <c r="E392" s="4">
        <v>9.6572410000000009</v>
      </c>
      <c r="F392" s="4">
        <v>736.6</v>
      </c>
      <c r="G392" s="4">
        <v>52.1</v>
      </c>
      <c r="H392" s="4">
        <v>0</v>
      </c>
      <c r="J392" s="4">
        <v>3.31</v>
      </c>
      <c r="K392" s="4">
        <v>0.89319999999999999</v>
      </c>
      <c r="L392" s="4">
        <v>11.1884</v>
      </c>
      <c r="M392" s="4">
        <v>8.9999999999999998E-4</v>
      </c>
      <c r="N392" s="4">
        <v>657.91610000000003</v>
      </c>
      <c r="O392" s="4">
        <v>46.558</v>
      </c>
      <c r="P392" s="4">
        <v>704.5</v>
      </c>
      <c r="Q392" s="4">
        <v>496.48820000000001</v>
      </c>
      <c r="R392" s="4">
        <v>35.134399999999999</v>
      </c>
      <c r="S392" s="4">
        <v>531.6</v>
      </c>
      <c r="T392" s="4">
        <v>0</v>
      </c>
      <c r="W392" s="4">
        <v>0</v>
      </c>
      <c r="X392" s="4">
        <v>2.9571999999999998</v>
      </c>
      <c r="Y392" s="4">
        <v>11.9</v>
      </c>
      <c r="Z392" s="4">
        <v>885</v>
      </c>
      <c r="AA392" s="4">
        <v>918</v>
      </c>
      <c r="AB392" s="4">
        <v>854</v>
      </c>
      <c r="AC392" s="4">
        <v>58</v>
      </c>
      <c r="AD392" s="4">
        <v>5.82</v>
      </c>
      <c r="AE392" s="4">
        <v>0.13</v>
      </c>
      <c r="AF392" s="4">
        <v>990</v>
      </c>
      <c r="AG392" s="4">
        <v>-12.8</v>
      </c>
      <c r="AH392" s="4">
        <v>17</v>
      </c>
      <c r="AI392" s="4">
        <v>31</v>
      </c>
      <c r="AJ392" s="4">
        <v>191</v>
      </c>
      <c r="AK392" s="4">
        <v>139</v>
      </c>
      <c r="AL392" s="4">
        <v>2.9</v>
      </c>
      <c r="AM392" s="4">
        <v>195</v>
      </c>
      <c r="AN392" s="4" t="s">
        <v>155</v>
      </c>
      <c r="AO392" s="4">
        <v>2</v>
      </c>
      <c r="AP392" s="5">
        <v>0.6815162037037038</v>
      </c>
      <c r="AQ392" s="4">
        <v>47.164329000000002</v>
      </c>
      <c r="AR392" s="4">
        <v>-88.485822999999996</v>
      </c>
      <c r="AS392" s="4">
        <v>320</v>
      </c>
      <c r="AT392" s="4">
        <v>40.4</v>
      </c>
      <c r="AU392" s="4">
        <v>12</v>
      </c>
      <c r="AV392" s="4">
        <v>11</v>
      </c>
      <c r="AW392" s="4" t="s">
        <v>226</v>
      </c>
      <c r="AX392" s="4">
        <v>0.9</v>
      </c>
      <c r="AY392" s="4">
        <v>1.4</v>
      </c>
      <c r="AZ392" s="4">
        <v>1.6958</v>
      </c>
      <c r="BA392" s="4">
        <v>14.023</v>
      </c>
      <c r="BB392" s="4">
        <v>16.84</v>
      </c>
      <c r="BC392" s="4">
        <v>1.2</v>
      </c>
      <c r="BD392" s="4">
        <v>11.955</v>
      </c>
      <c r="BE392" s="4">
        <v>3034.0410000000002</v>
      </c>
      <c r="BF392" s="4">
        <v>0.14899999999999999</v>
      </c>
      <c r="BG392" s="4">
        <v>18.684000000000001</v>
      </c>
      <c r="BH392" s="4">
        <v>1.3220000000000001</v>
      </c>
      <c r="BI392" s="4">
        <v>20.006</v>
      </c>
      <c r="BJ392" s="4">
        <v>14.099</v>
      </c>
      <c r="BK392" s="4">
        <v>0.998</v>
      </c>
      <c r="BL392" s="4">
        <v>15.097</v>
      </c>
      <c r="BM392" s="4">
        <v>0</v>
      </c>
      <c r="BQ392" s="4">
        <v>583.08299999999997</v>
      </c>
      <c r="BR392" s="4">
        <v>0.155197</v>
      </c>
      <c r="BS392" s="4">
        <v>-5</v>
      </c>
      <c r="BT392" s="4">
        <v>0.363398</v>
      </c>
      <c r="BU392" s="4">
        <v>3.7926220000000002</v>
      </c>
      <c r="BV392" s="4">
        <v>7.3406320000000003</v>
      </c>
    </row>
    <row r="393" spans="1:74" x14ac:dyDescent="0.25">
      <c r="A393" s="2">
        <v>42068</v>
      </c>
      <c r="B393" s="3">
        <v>1.4925925925925926E-2</v>
      </c>
      <c r="C393" s="4">
        <v>12.449</v>
      </c>
      <c r="D393" s="4">
        <v>-1.2999999999999999E-3</v>
      </c>
      <c r="E393" s="4">
        <v>-13.338736000000001</v>
      </c>
      <c r="F393" s="4">
        <v>650.4</v>
      </c>
      <c r="G393" s="4">
        <v>33.299999999999997</v>
      </c>
      <c r="H393" s="4">
        <v>0</v>
      </c>
      <c r="J393" s="4">
        <v>3.3</v>
      </c>
      <c r="K393" s="4">
        <v>0.89380000000000004</v>
      </c>
      <c r="L393" s="4">
        <v>11.1274</v>
      </c>
      <c r="M393" s="4">
        <v>0</v>
      </c>
      <c r="N393" s="4">
        <v>581.31290000000001</v>
      </c>
      <c r="O393" s="4">
        <v>29.776499999999999</v>
      </c>
      <c r="P393" s="4">
        <v>611.1</v>
      </c>
      <c r="Q393" s="4">
        <v>439.13279999999997</v>
      </c>
      <c r="R393" s="4">
        <v>22.493600000000001</v>
      </c>
      <c r="S393" s="4">
        <v>461.6</v>
      </c>
      <c r="T393" s="4">
        <v>0</v>
      </c>
      <c r="W393" s="4">
        <v>0</v>
      </c>
      <c r="X393" s="4">
        <v>2.9496000000000002</v>
      </c>
      <c r="Y393" s="4">
        <v>11.8</v>
      </c>
      <c r="Z393" s="4">
        <v>884</v>
      </c>
      <c r="AA393" s="4">
        <v>916</v>
      </c>
      <c r="AB393" s="4">
        <v>852</v>
      </c>
      <c r="AC393" s="4">
        <v>58</v>
      </c>
      <c r="AD393" s="4">
        <v>6.11</v>
      </c>
      <c r="AE393" s="4">
        <v>0.14000000000000001</v>
      </c>
      <c r="AF393" s="4">
        <v>990</v>
      </c>
      <c r="AG393" s="4">
        <v>-12.2</v>
      </c>
      <c r="AH393" s="4">
        <v>17</v>
      </c>
      <c r="AI393" s="4">
        <v>31</v>
      </c>
      <c r="AJ393" s="4">
        <v>191</v>
      </c>
      <c r="AK393" s="4">
        <v>139</v>
      </c>
      <c r="AL393" s="4">
        <v>2.8</v>
      </c>
      <c r="AM393" s="4">
        <v>195</v>
      </c>
      <c r="AN393" s="4" t="s">
        <v>155</v>
      </c>
      <c r="AO393" s="4">
        <v>2</v>
      </c>
      <c r="AP393" s="5">
        <v>0.68152777777777773</v>
      </c>
      <c r="AQ393" s="4">
        <v>47.164394999999999</v>
      </c>
      <c r="AR393" s="4">
        <v>-88.486028000000005</v>
      </c>
      <c r="AS393" s="4">
        <v>320.7</v>
      </c>
      <c r="AT393" s="4">
        <v>38.799999999999997</v>
      </c>
      <c r="AU393" s="4">
        <v>12</v>
      </c>
      <c r="AV393" s="4">
        <v>11</v>
      </c>
      <c r="AW393" s="4" t="s">
        <v>226</v>
      </c>
      <c r="AX393" s="4">
        <v>0.80420000000000003</v>
      </c>
      <c r="AY393" s="4">
        <v>1.4958</v>
      </c>
      <c r="AZ393" s="4">
        <v>1.7958000000000001</v>
      </c>
      <c r="BA393" s="4">
        <v>14.023</v>
      </c>
      <c r="BB393" s="4">
        <v>16.940000000000001</v>
      </c>
      <c r="BC393" s="4">
        <v>1.21</v>
      </c>
      <c r="BD393" s="4">
        <v>11.88</v>
      </c>
      <c r="BE393" s="4">
        <v>3034.335</v>
      </c>
      <c r="BF393" s="4">
        <v>0</v>
      </c>
      <c r="BG393" s="4">
        <v>16.600000000000001</v>
      </c>
      <c r="BH393" s="4">
        <v>0.85</v>
      </c>
      <c r="BI393" s="4">
        <v>17.451000000000001</v>
      </c>
      <c r="BJ393" s="4">
        <v>12.54</v>
      </c>
      <c r="BK393" s="4">
        <v>0.64200000000000002</v>
      </c>
      <c r="BL393" s="4">
        <v>13.182</v>
      </c>
      <c r="BM393" s="4">
        <v>0</v>
      </c>
      <c r="BQ393" s="4">
        <v>584.83000000000004</v>
      </c>
      <c r="BR393" s="4">
        <v>0.15459999999999999</v>
      </c>
      <c r="BS393" s="4">
        <v>-5</v>
      </c>
      <c r="BT393" s="4">
        <v>0.36099999999999999</v>
      </c>
      <c r="BU393" s="4">
        <v>3.778038</v>
      </c>
      <c r="BV393" s="4">
        <v>7.2922000000000002</v>
      </c>
    </row>
    <row r="394" spans="1:74" x14ac:dyDescent="0.25">
      <c r="A394" s="2">
        <v>42068</v>
      </c>
      <c r="B394" s="3">
        <v>1.4937500000000001E-2</v>
      </c>
      <c r="C394" s="4">
        <v>12.023</v>
      </c>
      <c r="D394" s="4">
        <v>5.0000000000000001E-4</v>
      </c>
      <c r="E394" s="4">
        <v>5.0993950000000003</v>
      </c>
      <c r="F394" s="4">
        <v>545.9</v>
      </c>
      <c r="G394" s="4">
        <v>31.4</v>
      </c>
      <c r="H394" s="4">
        <v>15.9</v>
      </c>
      <c r="J394" s="4">
        <v>3.3</v>
      </c>
      <c r="K394" s="4">
        <v>0.8972</v>
      </c>
      <c r="L394" s="4">
        <v>10.787000000000001</v>
      </c>
      <c r="M394" s="4">
        <v>5.0000000000000001E-4</v>
      </c>
      <c r="N394" s="4">
        <v>489.78949999999998</v>
      </c>
      <c r="O394" s="4">
        <v>28.1721</v>
      </c>
      <c r="P394" s="4">
        <v>518</v>
      </c>
      <c r="Q394" s="4">
        <v>369.4898</v>
      </c>
      <c r="R394" s="4">
        <v>21.252600000000001</v>
      </c>
      <c r="S394" s="4">
        <v>390.7</v>
      </c>
      <c r="T394" s="4">
        <v>15.9476</v>
      </c>
      <c r="W394" s="4">
        <v>0</v>
      </c>
      <c r="X394" s="4">
        <v>2.9607999999999999</v>
      </c>
      <c r="Y394" s="4">
        <v>11.9</v>
      </c>
      <c r="Z394" s="4">
        <v>885</v>
      </c>
      <c r="AA394" s="4">
        <v>919</v>
      </c>
      <c r="AB394" s="4">
        <v>854</v>
      </c>
      <c r="AC394" s="4">
        <v>58</v>
      </c>
      <c r="AD394" s="4">
        <v>5.73</v>
      </c>
      <c r="AE394" s="4">
        <v>0.13</v>
      </c>
      <c r="AF394" s="4">
        <v>990</v>
      </c>
      <c r="AG394" s="4">
        <v>-13</v>
      </c>
      <c r="AH394" s="4">
        <v>17</v>
      </c>
      <c r="AI394" s="4">
        <v>31</v>
      </c>
      <c r="AJ394" s="4">
        <v>191</v>
      </c>
      <c r="AK394" s="4">
        <v>139</v>
      </c>
      <c r="AL394" s="4">
        <v>2.9</v>
      </c>
      <c r="AM394" s="4">
        <v>195</v>
      </c>
      <c r="AN394" s="4" t="s">
        <v>155</v>
      </c>
      <c r="AO394" s="4">
        <v>2</v>
      </c>
      <c r="AP394" s="5">
        <v>0.68153935185185188</v>
      </c>
      <c r="AQ394" s="4">
        <v>47.164445000000001</v>
      </c>
      <c r="AR394" s="4">
        <v>-88.486230000000006</v>
      </c>
      <c r="AS394" s="4">
        <v>320.7</v>
      </c>
      <c r="AT394" s="4">
        <v>36.5</v>
      </c>
      <c r="AU394" s="4">
        <v>12</v>
      </c>
      <c r="AV394" s="4">
        <v>11</v>
      </c>
      <c r="AW394" s="4" t="s">
        <v>226</v>
      </c>
      <c r="AX394" s="4">
        <v>0.8</v>
      </c>
      <c r="AY394" s="4">
        <v>1.5</v>
      </c>
      <c r="AZ394" s="4">
        <v>1.8</v>
      </c>
      <c r="BA394" s="4">
        <v>14.023</v>
      </c>
      <c r="BB394" s="4">
        <v>17.5</v>
      </c>
      <c r="BC394" s="4">
        <v>1.25</v>
      </c>
      <c r="BD394" s="4">
        <v>11.458</v>
      </c>
      <c r="BE394" s="4">
        <v>3034.1010000000001</v>
      </c>
      <c r="BF394" s="4">
        <v>8.2000000000000003E-2</v>
      </c>
      <c r="BG394" s="4">
        <v>14.427</v>
      </c>
      <c r="BH394" s="4">
        <v>0.83</v>
      </c>
      <c r="BI394" s="4">
        <v>15.257</v>
      </c>
      <c r="BJ394" s="4">
        <v>10.884</v>
      </c>
      <c r="BK394" s="4">
        <v>0.626</v>
      </c>
      <c r="BL394" s="4">
        <v>11.51</v>
      </c>
      <c r="BM394" s="4">
        <v>0.14829999999999999</v>
      </c>
      <c r="BQ394" s="4">
        <v>605.52700000000004</v>
      </c>
      <c r="BR394" s="4">
        <v>0.1628</v>
      </c>
      <c r="BS394" s="4">
        <v>-5</v>
      </c>
      <c r="BT394" s="4">
        <v>0.36120000000000002</v>
      </c>
      <c r="BU394" s="4">
        <v>3.9784250000000001</v>
      </c>
      <c r="BV394" s="4">
        <v>7.2962400000000001</v>
      </c>
    </row>
    <row r="395" spans="1:74" x14ac:dyDescent="0.25">
      <c r="A395" s="2">
        <v>42068</v>
      </c>
      <c r="B395" s="3">
        <v>1.4949074074074075E-2</v>
      </c>
      <c r="C395" s="4">
        <v>12.12</v>
      </c>
      <c r="D395" s="4">
        <v>2.5000000000000001E-3</v>
      </c>
      <c r="E395" s="4">
        <v>24.618506</v>
      </c>
      <c r="F395" s="4">
        <v>540.6</v>
      </c>
      <c r="G395" s="4">
        <v>32.299999999999997</v>
      </c>
      <c r="H395" s="4">
        <v>0</v>
      </c>
      <c r="J395" s="4">
        <v>3.3</v>
      </c>
      <c r="K395" s="4">
        <v>0.89639999999999997</v>
      </c>
      <c r="L395" s="4">
        <v>10.863899999999999</v>
      </c>
      <c r="M395" s="4">
        <v>2.2000000000000001E-3</v>
      </c>
      <c r="N395" s="4">
        <v>484.56349999999998</v>
      </c>
      <c r="O395" s="4">
        <v>28.984500000000001</v>
      </c>
      <c r="P395" s="4">
        <v>513.5</v>
      </c>
      <c r="Q395" s="4">
        <v>365.66919999999999</v>
      </c>
      <c r="R395" s="4">
        <v>21.872699999999998</v>
      </c>
      <c r="S395" s="4">
        <v>387.5</v>
      </c>
      <c r="T395" s="4">
        <v>0</v>
      </c>
      <c r="W395" s="4">
        <v>0</v>
      </c>
      <c r="X395" s="4">
        <v>2.9581</v>
      </c>
      <c r="Y395" s="4">
        <v>11.8</v>
      </c>
      <c r="Z395" s="4">
        <v>888</v>
      </c>
      <c r="AA395" s="4">
        <v>924</v>
      </c>
      <c r="AB395" s="4">
        <v>856</v>
      </c>
      <c r="AC395" s="4">
        <v>58</v>
      </c>
      <c r="AD395" s="4">
        <v>5.82</v>
      </c>
      <c r="AE395" s="4">
        <v>0.13</v>
      </c>
      <c r="AF395" s="4">
        <v>990</v>
      </c>
      <c r="AG395" s="4">
        <v>-12.8</v>
      </c>
      <c r="AH395" s="4">
        <v>17</v>
      </c>
      <c r="AI395" s="4">
        <v>31</v>
      </c>
      <c r="AJ395" s="4">
        <v>190.8</v>
      </c>
      <c r="AK395" s="4">
        <v>139</v>
      </c>
      <c r="AL395" s="4">
        <v>2.7</v>
      </c>
      <c r="AM395" s="4">
        <v>195</v>
      </c>
      <c r="AN395" s="4" t="s">
        <v>155</v>
      </c>
      <c r="AO395" s="4">
        <v>2</v>
      </c>
      <c r="AP395" s="5">
        <v>0.68155092592592592</v>
      </c>
      <c r="AQ395" s="4">
        <v>47.164447000000003</v>
      </c>
      <c r="AR395" s="4">
        <v>-88.486238</v>
      </c>
      <c r="AS395" s="4">
        <v>320.7</v>
      </c>
      <c r="AT395" s="4">
        <v>36.4</v>
      </c>
      <c r="AU395" s="4">
        <v>12</v>
      </c>
      <c r="AV395" s="4">
        <v>11</v>
      </c>
      <c r="AW395" s="4" t="s">
        <v>226</v>
      </c>
      <c r="AX395" s="4">
        <v>0.8</v>
      </c>
      <c r="AY395" s="4">
        <v>1.3084</v>
      </c>
      <c r="AZ395" s="4">
        <v>1.6084000000000001</v>
      </c>
      <c r="BA395" s="4">
        <v>14.023</v>
      </c>
      <c r="BB395" s="4">
        <v>17.37</v>
      </c>
      <c r="BC395" s="4">
        <v>1.24</v>
      </c>
      <c r="BD395" s="4">
        <v>11.56</v>
      </c>
      <c r="BE395" s="4">
        <v>3033.982</v>
      </c>
      <c r="BF395" s="4">
        <v>0.39200000000000002</v>
      </c>
      <c r="BG395" s="4">
        <v>14.170999999999999</v>
      </c>
      <c r="BH395" s="4">
        <v>0.84799999999999998</v>
      </c>
      <c r="BI395" s="4">
        <v>15.019</v>
      </c>
      <c r="BJ395" s="4">
        <v>10.694000000000001</v>
      </c>
      <c r="BK395" s="4">
        <v>0.64</v>
      </c>
      <c r="BL395" s="4">
        <v>11.334</v>
      </c>
      <c r="BM395" s="4">
        <v>0</v>
      </c>
      <c r="BQ395" s="4">
        <v>600.66700000000003</v>
      </c>
      <c r="BR395" s="4">
        <v>0.170184</v>
      </c>
      <c r="BS395" s="4">
        <v>-5</v>
      </c>
      <c r="BT395" s="4">
        <v>0.36199999999999999</v>
      </c>
      <c r="BU395" s="4">
        <v>4.1588669999999999</v>
      </c>
      <c r="BV395" s="4">
        <v>7.3124000000000002</v>
      </c>
    </row>
    <row r="396" spans="1:74" x14ac:dyDescent="0.25">
      <c r="A396" s="2">
        <v>42068</v>
      </c>
      <c r="B396" s="3">
        <v>1.4960648148148148E-2</v>
      </c>
      <c r="C396" s="4">
        <v>12.832000000000001</v>
      </c>
      <c r="D396" s="4">
        <v>2.2000000000000001E-3</v>
      </c>
      <c r="E396" s="4">
        <v>21.665292999999998</v>
      </c>
      <c r="F396" s="4">
        <v>534.5</v>
      </c>
      <c r="G396" s="4">
        <v>54.3</v>
      </c>
      <c r="H396" s="4">
        <v>14.1</v>
      </c>
      <c r="J396" s="4">
        <v>3.3</v>
      </c>
      <c r="K396" s="4">
        <v>0.89059999999999995</v>
      </c>
      <c r="L396" s="4">
        <v>11.4284</v>
      </c>
      <c r="M396" s="4">
        <v>1.9E-3</v>
      </c>
      <c r="N396" s="4">
        <v>476.02010000000001</v>
      </c>
      <c r="O396" s="4">
        <v>48.342500000000001</v>
      </c>
      <c r="P396" s="4">
        <v>524.4</v>
      </c>
      <c r="Q396" s="4">
        <v>359.72039999999998</v>
      </c>
      <c r="R396" s="4">
        <v>36.531599999999997</v>
      </c>
      <c r="S396" s="4">
        <v>396.3</v>
      </c>
      <c r="T396" s="4">
        <v>14.0501</v>
      </c>
      <c r="W396" s="4">
        <v>0</v>
      </c>
      <c r="X396" s="4">
        <v>2.9390999999999998</v>
      </c>
      <c r="Y396" s="4">
        <v>11.8</v>
      </c>
      <c r="Z396" s="4">
        <v>889</v>
      </c>
      <c r="AA396" s="4">
        <v>922</v>
      </c>
      <c r="AB396" s="4">
        <v>855</v>
      </c>
      <c r="AC396" s="4">
        <v>58</v>
      </c>
      <c r="AD396" s="4">
        <v>6.21</v>
      </c>
      <c r="AE396" s="4">
        <v>0.14000000000000001</v>
      </c>
      <c r="AF396" s="4">
        <v>990</v>
      </c>
      <c r="AG396" s="4">
        <v>-12</v>
      </c>
      <c r="AH396" s="4">
        <v>17</v>
      </c>
      <c r="AI396" s="4">
        <v>31</v>
      </c>
      <c r="AJ396" s="4">
        <v>190.2</v>
      </c>
      <c r="AK396" s="4">
        <v>139</v>
      </c>
      <c r="AL396" s="4">
        <v>2.4</v>
      </c>
      <c r="AM396" s="4">
        <v>195</v>
      </c>
      <c r="AN396" s="4" t="s">
        <v>155</v>
      </c>
      <c r="AO396" s="4">
        <v>2</v>
      </c>
      <c r="AP396" s="5">
        <v>0.68155092592592592</v>
      </c>
      <c r="AQ396" s="4">
        <v>47.164521999999998</v>
      </c>
      <c r="AR396" s="4">
        <v>-88.486618000000007</v>
      </c>
      <c r="AS396" s="4">
        <v>321.2</v>
      </c>
      <c r="AT396" s="4">
        <v>35.200000000000003</v>
      </c>
      <c r="AU396" s="4">
        <v>12</v>
      </c>
      <c r="AV396" s="4">
        <v>11</v>
      </c>
      <c r="AW396" s="4" t="s">
        <v>226</v>
      </c>
      <c r="AX396" s="4">
        <v>0.89580000000000004</v>
      </c>
      <c r="AY396" s="4">
        <v>1.4916</v>
      </c>
      <c r="AZ396" s="4">
        <v>1.7916000000000001</v>
      </c>
      <c r="BA396" s="4">
        <v>14.023</v>
      </c>
      <c r="BB396" s="4">
        <v>16.46</v>
      </c>
      <c r="BC396" s="4">
        <v>1.17</v>
      </c>
      <c r="BD396" s="4">
        <v>12.278</v>
      </c>
      <c r="BE396" s="4">
        <v>3033.1579999999999</v>
      </c>
      <c r="BF396" s="4">
        <v>0.32600000000000001</v>
      </c>
      <c r="BG396" s="4">
        <v>13.23</v>
      </c>
      <c r="BH396" s="4">
        <v>1.3440000000000001</v>
      </c>
      <c r="BI396" s="4">
        <v>14.574</v>
      </c>
      <c r="BJ396" s="4">
        <v>9.9979999999999993</v>
      </c>
      <c r="BK396" s="4">
        <v>1.0149999999999999</v>
      </c>
      <c r="BL396" s="4">
        <v>11.013</v>
      </c>
      <c r="BM396" s="4">
        <v>0.12330000000000001</v>
      </c>
      <c r="BQ396" s="4">
        <v>567.19100000000003</v>
      </c>
      <c r="BR396" s="4">
        <v>0.22723099999999999</v>
      </c>
      <c r="BS396" s="4">
        <v>-5</v>
      </c>
      <c r="BT396" s="4">
        <v>0.362398</v>
      </c>
      <c r="BU396" s="4">
        <v>5.5529630000000001</v>
      </c>
      <c r="BV396" s="4">
        <v>7.3204479999999998</v>
      </c>
    </row>
    <row r="397" spans="1:74" x14ac:dyDescent="0.25">
      <c r="A397" s="2">
        <v>42068</v>
      </c>
      <c r="B397" s="3">
        <v>1.4972222222222222E-2</v>
      </c>
      <c r="C397" s="4">
        <v>12.933</v>
      </c>
      <c r="D397" s="4">
        <v>0</v>
      </c>
      <c r="E397" s="4">
        <v>0</v>
      </c>
      <c r="F397" s="4">
        <v>577.5</v>
      </c>
      <c r="G397" s="4">
        <v>35.1</v>
      </c>
      <c r="H397" s="4">
        <v>8.4</v>
      </c>
      <c r="J397" s="4">
        <v>3.34</v>
      </c>
      <c r="K397" s="4">
        <v>0.88990000000000002</v>
      </c>
      <c r="L397" s="4">
        <v>11.508900000000001</v>
      </c>
      <c r="M397" s="4">
        <v>0</v>
      </c>
      <c r="N397" s="4">
        <v>513.93830000000003</v>
      </c>
      <c r="O397" s="4">
        <v>31.256900000000002</v>
      </c>
      <c r="P397" s="4">
        <v>545.20000000000005</v>
      </c>
      <c r="Q397" s="4">
        <v>388.37450000000001</v>
      </c>
      <c r="R397" s="4">
        <v>23.6203</v>
      </c>
      <c r="S397" s="4">
        <v>412</v>
      </c>
      <c r="T397" s="4">
        <v>8.4406999999999996</v>
      </c>
      <c r="W397" s="4">
        <v>0</v>
      </c>
      <c r="X397" s="4">
        <v>2.9681000000000002</v>
      </c>
      <c r="Y397" s="4">
        <v>11.9</v>
      </c>
      <c r="Z397" s="4">
        <v>886</v>
      </c>
      <c r="AA397" s="4">
        <v>917</v>
      </c>
      <c r="AB397" s="4">
        <v>851</v>
      </c>
      <c r="AC397" s="4">
        <v>58</v>
      </c>
      <c r="AD397" s="4">
        <v>6.21</v>
      </c>
      <c r="AE397" s="4">
        <v>0.14000000000000001</v>
      </c>
      <c r="AF397" s="4">
        <v>990</v>
      </c>
      <c r="AG397" s="4">
        <v>-12</v>
      </c>
      <c r="AH397" s="4">
        <v>16.8002</v>
      </c>
      <c r="AI397" s="4">
        <v>31</v>
      </c>
      <c r="AJ397" s="4">
        <v>190.8</v>
      </c>
      <c r="AK397" s="4">
        <v>139.19999999999999</v>
      </c>
      <c r="AL397" s="4">
        <v>2.5</v>
      </c>
      <c r="AM397" s="4">
        <v>195</v>
      </c>
      <c r="AN397" s="4" t="s">
        <v>155</v>
      </c>
      <c r="AO397" s="4">
        <v>2</v>
      </c>
      <c r="AP397" s="5">
        <v>0.681574074074074</v>
      </c>
      <c r="AQ397" s="4">
        <v>47.164532999999999</v>
      </c>
      <c r="AR397" s="4">
        <v>-88.486819999999994</v>
      </c>
      <c r="AS397" s="4">
        <v>321.3</v>
      </c>
      <c r="AT397" s="4">
        <v>33.799999999999997</v>
      </c>
      <c r="AU397" s="4">
        <v>12</v>
      </c>
      <c r="AV397" s="4">
        <v>11</v>
      </c>
      <c r="AW397" s="4" t="s">
        <v>226</v>
      </c>
      <c r="AX397" s="4">
        <v>0.99580000000000002</v>
      </c>
      <c r="AY397" s="4">
        <v>1.3084</v>
      </c>
      <c r="AZ397" s="4">
        <v>1.7041999999999999</v>
      </c>
      <c r="BA397" s="4">
        <v>14.023</v>
      </c>
      <c r="BB397" s="4">
        <v>16.34</v>
      </c>
      <c r="BC397" s="4">
        <v>1.17</v>
      </c>
      <c r="BD397" s="4">
        <v>12.372</v>
      </c>
      <c r="BE397" s="4">
        <v>3033.7489999999998</v>
      </c>
      <c r="BF397" s="4">
        <v>0</v>
      </c>
      <c r="BG397" s="4">
        <v>14.186999999999999</v>
      </c>
      <c r="BH397" s="4">
        <v>0.86299999999999999</v>
      </c>
      <c r="BI397" s="4">
        <v>15.05</v>
      </c>
      <c r="BJ397" s="4">
        <v>10.721</v>
      </c>
      <c r="BK397" s="4">
        <v>0.65200000000000002</v>
      </c>
      <c r="BL397" s="4">
        <v>11.372999999999999</v>
      </c>
      <c r="BM397" s="4">
        <v>7.3599999999999999E-2</v>
      </c>
      <c r="BQ397" s="4">
        <v>568.88499999999999</v>
      </c>
      <c r="BR397" s="4">
        <v>0.18241399999999999</v>
      </c>
      <c r="BS397" s="4">
        <v>-5</v>
      </c>
      <c r="BT397" s="4">
        <v>0.36359999999999998</v>
      </c>
      <c r="BU397" s="4">
        <v>4.457732</v>
      </c>
      <c r="BV397" s="4">
        <v>7.3447279999999999</v>
      </c>
    </row>
    <row r="398" spans="1:74" x14ac:dyDescent="0.25">
      <c r="A398" s="2">
        <v>42068</v>
      </c>
      <c r="B398" s="3">
        <v>1.4983796296296299E-2</v>
      </c>
      <c r="C398" s="4">
        <v>13.201000000000001</v>
      </c>
      <c r="D398" s="4">
        <v>0</v>
      </c>
      <c r="E398" s="4">
        <v>0</v>
      </c>
      <c r="F398" s="4">
        <v>731.2</v>
      </c>
      <c r="G398" s="4">
        <v>32.6</v>
      </c>
      <c r="H398" s="4">
        <v>0</v>
      </c>
      <c r="J398" s="4">
        <v>3.4</v>
      </c>
      <c r="K398" s="4">
        <v>0.88780000000000003</v>
      </c>
      <c r="L398" s="4">
        <v>11.7203</v>
      </c>
      <c r="M398" s="4">
        <v>0</v>
      </c>
      <c r="N398" s="4">
        <v>649.1848</v>
      </c>
      <c r="O398" s="4">
        <v>28.911999999999999</v>
      </c>
      <c r="P398" s="4">
        <v>678.1</v>
      </c>
      <c r="Q398" s="4">
        <v>490.40410000000003</v>
      </c>
      <c r="R398" s="4">
        <v>21.840599999999998</v>
      </c>
      <c r="S398" s="4">
        <v>512.20000000000005</v>
      </c>
      <c r="T398" s="4">
        <v>0</v>
      </c>
      <c r="W398" s="4">
        <v>0</v>
      </c>
      <c r="X398" s="4">
        <v>3.0185</v>
      </c>
      <c r="Y398" s="4">
        <v>11.8</v>
      </c>
      <c r="Z398" s="4">
        <v>885</v>
      </c>
      <c r="AA398" s="4">
        <v>916</v>
      </c>
      <c r="AB398" s="4">
        <v>850</v>
      </c>
      <c r="AC398" s="4">
        <v>58</v>
      </c>
      <c r="AD398" s="4">
        <v>6.11</v>
      </c>
      <c r="AE398" s="4">
        <v>0.14000000000000001</v>
      </c>
      <c r="AF398" s="4">
        <v>990</v>
      </c>
      <c r="AG398" s="4">
        <v>-12.2</v>
      </c>
      <c r="AH398" s="4">
        <v>16.200201</v>
      </c>
      <c r="AI398" s="4">
        <v>31</v>
      </c>
      <c r="AJ398" s="4">
        <v>190.2</v>
      </c>
      <c r="AK398" s="4">
        <v>139.80000000000001</v>
      </c>
      <c r="AL398" s="4">
        <v>2.5</v>
      </c>
      <c r="AM398" s="4">
        <v>195</v>
      </c>
      <c r="AN398" s="4" t="s">
        <v>155</v>
      </c>
      <c r="AO398" s="4">
        <v>2</v>
      </c>
      <c r="AP398" s="5">
        <v>0.68158564814814815</v>
      </c>
      <c r="AQ398" s="4">
        <v>47.164563999999999</v>
      </c>
      <c r="AR398" s="4">
        <v>-88.486965999999995</v>
      </c>
      <c r="AS398" s="4">
        <v>321.5</v>
      </c>
      <c r="AT398" s="4">
        <v>26.4</v>
      </c>
      <c r="AU398" s="4">
        <v>12</v>
      </c>
      <c r="AV398" s="4">
        <v>11</v>
      </c>
      <c r="AW398" s="4" t="s">
        <v>226</v>
      </c>
      <c r="AX398" s="4">
        <v>0.80840000000000001</v>
      </c>
      <c r="AY398" s="4">
        <v>1.3957999999999999</v>
      </c>
      <c r="AZ398" s="4">
        <v>1.7</v>
      </c>
      <c r="BA398" s="4">
        <v>14.023</v>
      </c>
      <c r="BB398" s="4">
        <v>16.03</v>
      </c>
      <c r="BC398" s="4">
        <v>1.1399999999999999</v>
      </c>
      <c r="BD398" s="4">
        <v>12.637</v>
      </c>
      <c r="BE398" s="4">
        <v>3033.7820000000002</v>
      </c>
      <c r="BF398" s="4">
        <v>0</v>
      </c>
      <c r="BG398" s="4">
        <v>17.597000000000001</v>
      </c>
      <c r="BH398" s="4">
        <v>0.78400000000000003</v>
      </c>
      <c r="BI398" s="4">
        <v>18.381</v>
      </c>
      <c r="BJ398" s="4">
        <v>13.292999999999999</v>
      </c>
      <c r="BK398" s="4">
        <v>0.59199999999999997</v>
      </c>
      <c r="BL398" s="4">
        <v>13.885</v>
      </c>
      <c r="BM398" s="4">
        <v>0</v>
      </c>
      <c r="BQ398" s="4">
        <v>568.12300000000005</v>
      </c>
      <c r="BR398" s="4">
        <v>0.125998</v>
      </c>
      <c r="BS398" s="4">
        <v>-5</v>
      </c>
      <c r="BT398" s="4">
        <v>0.36220000000000002</v>
      </c>
      <c r="BU398" s="4">
        <v>3.0790760000000001</v>
      </c>
      <c r="BV398" s="4">
        <v>7.3164439999999997</v>
      </c>
    </row>
    <row r="399" spans="1:74" x14ac:dyDescent="0.25">
      <c r="A399" s="2">
        <v>42068</v>
      </c>
      <c r="B399" s="3">
        <v>1.4995370370370369E-2</v>
      </c>
      <c r="C399" s="4">
        <v>13.516</v>
      </c>
      <c r="D399" s="4">
        <v>8.0000000000000004E-4</v>
      </c>
      <c r="E399" s="4">
        <v>7.7732789999999996</v>
      </c>
      <c r="F399" s="4">
        <v>802.6</v>
      </c>
      <c r="G399" s="4">
        <v>25.6</v>
      </c>
      <c r="H399" s="4">
        <v>16.899999999999999</v>
      </c>
      <c r="J399" s="4">
        <v>3.36</v>
      </c>
      <c r="K399" s="4">
        <v>0.88539999999999996</v>
      </c>
      <c r="L399" s="4">
        <v>11.9664</v>
      </c>
      <c r="M399" s="4">
        <v>6.9999999999999999E-4</v>
      </c>
      <c r="N399" s="4">
        <v>710.58659999999998</v>
      </c>
      <c r="O399" s="4">
        <v>22.665199999999999</v>
      </c>
      <c r="P399" s="4">
        <v>733.3</v>
      </c>
      <c r="Q399" s="4">
        <v>536.0557</v>
      </c>
      <c r="R399" s="4">
        <v>17.098299999999998</v>
      </c>
      <c r="S399" s="4">
        <v>553.20000000000005</v>
      </c>
      <c r="T399" s="4">
        <v>16.883099999999999</v>
      </c>
      <c r="W399" s="4">
        <v>0</v>
      </c>
      <c r="X399" s="4">
        <v>2.9765999999999999</v>
      </c>
      <c r="Y399" s="4">
        <v>11.8</v>
      </c>
      <c r="Z399" s="4">
        <v>882</v>
      </c>
      <c r="AA399" s="4">
        <v>913</v>
      </c>
      <c r="AB399" s="4">
        <v>850</v>
      </c>
      <c r="AC399" s="4">
        <v>58</v>
      </c>
      <c r="AD399" s="4">
        <v>5.73</v>
      </c>
      <c r="AE399" s="4">
        <v>0.13</v>
      </c>
      <c r="AF399" s="4">
        <v>990</v>
      </c>
      <c r="AG399" s="4">
        <v>-13</v>
      </c>
      <c r="AH399" s="4">
        <v>16.795204999999999</v>
      </c>
      <c r="AI399" s="4">
        <v>31</v>
      </c>
      <c r="AJ399" s="4">
        <v>191</v>
      </c>
      <c r="AK399" s="4">
        <v>139.19999999999999</v>
      </c>
      <c r="AL399" s="4">
        <v>2.6</v>
      </c>
      <c r="AM399" s="4">
        <v>195</v>
      </c>
      <c r="AN399" s="4" t="s">
        <v>155</v>
      </c>
      <c r="AO399" s="4">
        <v>2</v>
      </c>
      <c r="AP399" s="5">
        <v>0.6815972222222223</v>
      </c>
      <c r="AQ399" s="4">
        <v>47.164535999999998</v>
      </c>
      <c r="AR399" s="4">
        <v>-88.487154000000004</v>
      </c>
      <c r="AS399" s="4">
        <v>321.39999999999998</v>
      </c>
      <c r="AT399" s="4">
        <v>32.5</v>
      </c>
      <c r="AU399" s="4">
        <v>12</v>
      </c>
      <c r="AV399" s="4">
        <v>12</v>
      </c>
      <c r="AW399" s="4" t="s">
        <v>225</v>
      </c>
      <c r="AX399" s="4">
        <v>0.70420000000000005</v>
      </c>
      <c r="AY399" s="4">
        <v>1.1126</v>
      </c>
      <c r="AZ399" s="4">
        <v>1.3168</v>
      </c>
      <c r="BA399" s="4">
        <v>14.023</v>
      </c>
      <c r="BB399" s="4">
        <v>15.68</v>
      </c>
      <c r="BC399" s="4">
        <v>1.1200000000000001</v>
      </c>
      <c r="BD399" s="4">
        <v>12.948</v>
      </c>
      <c r="BE399" s="4">
        <v>3032.9650000000001</v>
      </c>
      <c r="BF399" s="4">
        <v>0.111</v>
      </c>
      <c r="BG399" s="4">
        <v>18.861000000000001</v>
      </c>
      <c r="BH399" s="4">
        <v>0.60199999999999998</v>
      </c>
      <c r="BI399" s="4">
        <v>19.462</v>
      </c>
      <c r="BJ399" s="4">
        <v>14.228</v>
      </c>
      <c r="BK399" s="4">
        <v>0.45400000000000001</v>
      </c>
      <c r="BL399" s="4">
        <v>14.682</v>
      </c>
      <c r="BM399" s="4">
        <v>0.14149999999999999</v>
      </c>
      <c r="BQ399" s="4">
        <v>548.56600000000003</v>
      </c>
      <c r="BR399" s="4">
        <v>0.11124199999999999</v>
      </c>
      <c r="BS399" s="4">
        <v>-5</v>
      </c>
      <c r="BT399" s="4">
        <v>0.363205</v>
      </c>
      <c r="BU399" s="4">
        <v>2.7184710000000001</v>
      </c>
      <c r="BV399" s="4">
        <v>7.3367370000000003</v>
      </c>
    </row>
    <row r="400" spans="1:74" x14ac:dyDescent="0.25">
      <c r="A400" s="2">
        <v>42068</v>
      </c>
      <c r="B400" s="3">
        <v>1.5006944444444443E-2</v>
      </c>
      <c r="C400" s="4">
        <v>13.904</v>
      </c>
      <c r="D400" s="4">
        <v>4.0000000000000002E-4</v>
      </c>
      <c r="E400" s="4">
        <v>3.861135</v>
      </c>
      <c r="F400" s="4">
        <v>767.4</v>
      </c>
      <c r="G400" s="4">
        <v>25.4</v>
      </c>
      <c r="H400" s="4">
        <v>0</v>
      </c>
      <c r="J400" s="4">
        <v>3.21</v>
      </c>
      <c r="K400" s="4">
        <v>0.88239999999999996</v>
      </c>
      <c r="L400" s="4">
        <v>12.2691</v>
      </c>
      <c r="M400" s="4">
        <v>2.9999999999999997E-4</v>
      </c>
      <c r="N400" s="4">
        <v>677.16030000000001</v>
      </c>
      <c r="O400" s="4">
        <v>22.4131</v>
      </c>
      <c r="P400" s="4">
        <v>699.6</v>
      </c>
      <c r="Q400" s="4">
        <v>510.803</v>
      </c>
      <c r="R400" s="4">
        <v>16.9069</v>
      </c>
      <c r="S400" s="4">
        <v>527.70000000000005</v>
      </c>
      <c r="T400" s="4">
        <v>0</v>
      </c>
      <c r="W400" s="4">
        <v>0</v>
      </c>
      <c r="X400" s="4">
        <v>2.8332000000000002</v>
      </c>
      <c r="Y400" s="4">
        <v>11.8</v>
      </c>
      <c r="Z400" s="4">
        <v>879</v>
      </c>
      <c r="AA400" s="4">
        <v>909</v>
      </c>
      <c r="AB400" s="4">
        <v>847</v>
      </c>
      <c r="AC400" s="4">
        <v>57.8</v>
      </c>
      <c r="AD400" s="4">
        <v>5.71</v>
      </c>
      <c r="AE400" s="4">
        <v>0.13</v>
      </c>
      <c r="AF400" s="4">
        <v>990</v>
      </c>
      <c r="AG400" s="4">
        <v>-13</v>
      </c>
      <c r="AH400" s="4">
        <v>16.203796000000001</v>
      </c>
      <c r="AI400" s="4">
        <v>31</v>
      </c>
      <c r="AJ400" s="4">
        <v>191</v>
      </c>
      <c r="AK400" s="4">
        <v>139.80000000000001</v>
      </c>
      <c r="AL400" s="4">
        <v>2.7</v>
      </c>
      <c r="AM400" s="4">
        <v>195</v>
      </c>
      <c r="AN400" s="4" t="s">
        <v>155</v>
      </c>
      <c r="AO400" s="4">
        <v>2</v>
      </c>
      <c r="AP400" s="5">
        <v>0.68160879629629623</v>
      </c>
      <c r="AQ400" s="4">
        <v>47.164496999999997</v>
      </c>
      <c r="AR400" s="4">
        <v>-88.487340000000003</v>
      </c>
      <c r="AS400" s="4">
        <v>321.2</v>
      </c>
      <c r="AT400" s="4">
        <v>32.5</v>
      </c>
      <c r="AU400" s="4">
        <v>12</v>
      </c>
      <c r="AV400" s="4">
        <v>12</v>
      </c>
      <c r="AW400" s="4" t="s">
        <v>225</v>
      </c>
      <c r="AX400" s="4">
        <v>0.79579999999999995</v>
      </c>
      <c r="AY400" s="4">
        <v>1.1000000000000001</v>
      </c>
      <c r="AZ400" s="4">
        <v>1.3</v>
      </c>
      <c r="BA400" s="4">
        <v>14.023</v>
      </c>
      <c r="BB400" s="4">
        <v>15.27</v>
      </c>
      <c r="BC400" s="4">
        <v>1.0900000000000001</v>
      </c>
      <c r="BD400" s="4">
        <v>13.326000000000001</v>
      </c>
      <c r="BE400" s="4">
        <v>3033.2339999999999</v>
      </c>
      <c r="BF400" s="4">
        <v>5.3999999999999999E-2</v>
      </c>
      <c r="BG400" s="4">
        <v>17.532</v>
      </c>
      <c r="BH400" s="4">
        <v>0.57999999999999996</v>
      </c>
      <c r="BI400" s="4">
        <v>18.111999999999998</v>
      </c>
      <c r="BJ400" s="4">
        <v>13.225</v>
      </c>
      <c r="BK400" s="4">
        <v>0.438</v>
      </c>
      <c r="BL400" s="4">
        <v>13.662000000000001</v>
      </c>
      <c r="BM400" s="4">
        <v>0</v>
      </c>
      <c r="BQ400" s="4">
        <v>509.29300000000001</v>
      </c>
      <c r="BR400" s="4">
        <v>9.0910000000000005E-2</v>
      </c>
      <c r="BS400" s="4">
        <v>-5</v>
      </c>
      <c r="BT400" s="4">
        <v>0.36420400000000003</v>
      </c>
      <c r="BU400" s="4">
        <v>2.221616</v>
      </c>
      <c r="BV400" s="4">
        <v>7.3569170000000002</v>
      </c>
    </row>
    <row r="401" spans="1:74" x14ac:dyDescent="0.25">
      <c r="A401" s="2">
        <v>42068</v>
      </c>
      <c r="B401" s="3">
        <v>1.5018518518518516E-2</v>
      </c>
      <c r="C401" s="4">
        <v>14.428000000000001</v>
      </c>
      <c r="D401" s="4">
        <v>5.0000000000000001E-4</v>
      </c>
      <c r="E401" s="4">
        <v>4.5714290000000002</v>
      </c>
      <c r="F401" s="4">
        <v>748.5</v>
      </c>
      <c r="G401" s="4">
        <v>25.4</v>
      </c>
      <c r="H401" s="4">
        <v>11.6</v>
      </c>
      <c r="J401" s="4">
        <v>3.06</v>
      </c>
      <c r="K401" s="4">
        <v>0.87839999999999996</v>
      </c>
      <c r="L401" s="4">
        <v>12.674200000000001</v>
      </c>
      <c r="M401" s="4">
        <v>4.0000000000000002E-4</v>
      </c>
      <c r="N401" s="4">
        <v>657.53380000000004</v>
      </c>
      <c r="O401" s="4">
        <v>22.312000000000001</v>
      </c>
      <c r="P401" s="4">
        <v>679.8</v>
      </c>
      <c r="Q401" s="4">
        <v>495.85969999999998</v>
      </c>
      <c r="R401" s="4">
        <v>16.826000000000001</v>
      </c>
      <c r="S401" s="4">
        <v>512.70000000000005</v>
      </c>
      <c r="T401" s="4">
        <v>11.5723</v>
      </c>
      <c r="W401" s="4">
        <v>0</v>
      </c>
      <c r="X401" s="4">
        <v>2.6917</v>
      </c>
      <c r="Y401" s="4">
        <v>11.9</v>
      </c>
      <c r="Z401" s="4">
        <v>877</v>
      </c>
      <c r="AA401" s="4">
        <v>907</v>
      </c>
      <c r="AB401" s="4">
        <v>845</v>
      </c>
      <c r="AC401" s="4">
        <v>57</v>
      </c>
      <c r="AD401" s="4">
        <v>5.63</v>
      </c>
      <c r="AE401" s="4">
        <v>0.13</v>
      </c>
      <c r="AF401" s="4">
        <v>990</v>
      </c>
      <c r="AG401" s="4">
        <v>-13</v>
      </c>
      <c r="AH401" s="4">
        <v>17</v>
      </c>
      <c r="AI401" s="4">
        <v>31</v>
      </c>
      <c r="AJ401" s="4">
        <v>191.2</v>
      </c>
      <c r="AK401" s="4">
        <v>139</v>
      </c>
      <c r="AL401" s="4">
        <v>2.9</v>
      </c>
      <c r="AM401" s="4">
        <v>195</v>
      </c>
      <c r="AN401" s="4" t="s">
        <v>155</v>
      </c>
      <c r="AO401" s="4">
        <v>2</v>
      </c>
      <c r="AP401" s="5">
        <v>0.68162037037037038</v>
      </c>
      <c r="AQ401" s="4">
        <v>47.164475000000003</v>
      </c>
      <c r="AR401" s="4">
        <v>-88.487429000000006</v>
      </c>
      <c r="AS401" s="4">
        <v>321.3</v>
      </c>
      <c r="AT401" s="4">
        <v>31.8</v>
      </c>
      <c r="AU401" s="4">
        <v>12</v>
      </c>
      <c r="AV401" s="4">
        <v>12</v>
      </c>
      <c r="AW401" s="4" t="s">
        <v>225</v>
      </c>
      <c r="AX401" s="4">
        <v>0.8</v>
      </c>
      <c r="AY401" s="4">
        <v>1.1000000000000001</v>
      </c>
      <c r="AZ401" s="4">
        <v>1.3479000000000001</v>
      </c>
      <c r="BA401" s="4">
        <v>14.023</v>
      </c>
      <c r="BB401" s="4">
        <v>14.75</v>
      </c>
      <c r="BC401" s="4">
        <v>1.05</v>
      </c>
      <c r="BD401" s="4">
        <v>13.84</v>
      </c>
      <c r="BE401" s="4">
        <v>3032.6280000000002</v>
      </c>
      <c r="BF401" s="4">
        <v>6.0999999999999999E-2</v>
      </c>
      <c r="BG401" s="4">
        <v>16.475999999999999</v>
      </c>
      <c r="BH401" s="4">
        <v>0.55900000000000005</v>
      </c>
      <c r="BI401" s="4">
        <v>17.035</v>
      </c>
      <c r="BJ401" s="4">
        <v>12.425000000000001</v>
      </c>
      <c r="BK401" s="4">
        <v>0.42199999999999999</v>
      </c>
      <c r="BL401" s="4">
        <v>12.846</v>
      </c>
      <c r="BM401" s="4">
        <v>9.1600000000000001E-2</v>
      </c>
      <c r="BQ401" s="4">
        <v>468.303</v>
      </c>
      <c r="BR401" s="4">
        <v>0.109336</v>
      </c>
      <c r="BS401" s="4">
        <v>-5</v>
      </c>
      <c r="BT401" s="4">
        <v>0.36540600000000001</v>
      </c>
      <c r="BU401" s="4">
        <v>2.6718899999999999</v>
      </c>
      <c r="BV401" s="4">
        <v>7.3811929999999997</v>
      </c>
    </row>
    <row r="402" spans="1:74" x14ac:dyDescent="0.25">
      <c r="A402" s="2">
        <v>42068</v>
      </c>
      <c r="B402" s="3">
        <v>1.5030092592592593E-2</v>
      </c>
      <c r="C402" s="4">
        <v>14.738</v>
      </c>
      <c r="D402" s="4">
        <v>6.9999999999999999E-4</v>
      </c>
      <c r="E402" s="4">
        <v>7.1149139999999997</v>
      </c>
      <c r="F402" s="4">
        <v>650.9</v>
      </c>
      <c r="G402" s="4">
        <v>18.3</v>
      </c>
      <c r="H402" s="4">
        <v>23.2</v>
      </c>
      <c r="J402" s="4">
        <v>2.81</v>
      </c>
      <c r="K402" s="4">
        <v>0.87609999999999999</v>
      </c>
      <c r="L402" s="4">
        <v>12.911199999999999</v>
      </c>
      <c r="M402" s="4">
        <v>5.9999999999999995E-4</v>
      </c>
      <c r="N402" s="4">
        <v>570.23230000000001</v>
      </c>
      <c r="O402" s="4">
        <v>16.063700000000001</v>
      </c>
      <c r="P402" s="4">
        <v>586.29999999999995</v>
      </c>
      <c r="Q402" s="4">
        <v>430.02390000000003</v>
      </c>
      <c r="R402" s="4">
        <v>12.113899999999999</v>
      </c>
      <c r="S402" s="4">
        <v>442.1</v>
      </c>
      <c r="T402" s="4">
        <v>23.175899999999999</v>
      </c>
      <c r="W402" s="4">
        <v>0</v>
      </c>
      <c r="X402" s="4">
        <v>2.4619</v>
      </c>
      <c r="Y402" s="4">
        <v>12</v>
      </c>
      <c r="Z402" s="4">
        <v>875</v>
      </c>
      <c r="AA402" s="4">
        <v>905</v>
      </c>
      <c r="AB402" s="4">
        <v>844</v>
      </c>
      <c r="AC402" s="4">
        <v>57</v>
      </c>
      <c r="AD402" s="4">
        <v>5.63</v>
      </c>
      <c r="AE402" s="4">
        <v>0.13</v>
      </c>
      <c r="AF402" s="4">
        <v>990</v>
      </c>
      <c r="AG402" s="4">
        <v>-13</v>
      </c>
      <c r="AH402" s="4">
        <v>17</v>
      </c>
      <c r="AI402" s="4">
        <v>31</v>
      </c>
      <c r="AJ402" s="4">
        <v>191.8</v>
      </c>
      <c r="AK402" s="4">
        <v>139</v>
      </c>
      <c r="AL402" s="4">
        <v>3</v>
      </c>
      <c r="AM402" s="4">
        <v>195</v>
      </c>
      <c r="AN402" s="4" t="s">
        <v>155</v>
      </c>
      <c r="AO402" s="4">
        <v>2</v>
      </c>
      <c r="AP402" s="5">
        <v>0.68162037037037038</v>
      </c>
      <c r="AQ402" s="4">
        <v>47.164453999999999</v>
      </c>
      <c r="AR402" s="4">
        <v>-88.487513000000007</v>
      </c>
      <c r="AS402" s="4">
        <v>321.39999999999998</v>
      </c>
      <c r="AT402" s="4">
        <v>31.1</v>
      </c>
      <c r="AU402" s="4">
        <v>12</v>
      </c>
      <c r="AV402" s="4">
        <v>12</v>
      </c>
      <c r="AW402" s="4" t="s">
        <v>225</v>
      </c>
      <c r="AX402" s="4">
        <v>0.8</v>
      </c>
      <c r="AY402" s="4">
        <v>1.1000000000000001</v>
      </c>
      <c r="AZ402" s="4">
        <v>1.3978999999999999</v>
      </c>
      <c r="BA402" s="4">
        <v>14.023</v>
      </c>
      <c r="BB402" s="4">
        <v>14.45</v>
      </c>
      <c r="BC402" s="4">
        <v>1.03</v>
      </c>
      <c r="BD402" s="4">
        <v>14.146000000000001</v>
      </c>
      <c r="BE402" s="4">
        <v>3032.1329999999998</v>
      </c>
      <c r="BF402" s="4">
        <v>9.2999999999999999E-2</v>
      </c>
      <c r="BG402" s="4">
        <v>14.023999999999999</v>
      </c>
      <c r="BH402" s="4">
        <v>0.39500000000000002</v>
      </c>
      <c r="BI402" s="4">
        <v>14.419</v>
      </c>
      <c r="BJ402" s="4">
        <v>10.576000000000001</v>
      </c>
      <c r="BK402" s="4">
        <v>0.29799999999999999</v>
      </c>
      <c r="BL402" s="4">
        <v>10.874000000000001</v>
      </c>
      <c r="BM402" s="4">
        <v>0.18</v>
      </c>
      <c r="BQ402" s="4">
        <v>420.387</v>
      </c>
      <c r="BR402" s="4">
        <v>8.9991000000000002E-2</v>
      </c>
      <c r="BS402" s="4">
        <v>-5</v>
      </c>
      <c r="BT402" s="4">
        <v>0.36639500000000003</v>
      </c>
      <c r="BU402" s="4">
        <v>2.1991550000000002</v>
      </c>
      <c r="BV402" s="4">
        <v>7.4011709999999997</v>
      </c>
    </row>
    <row r="403" spans="1:74" x14ac:dyDescent="0.25">
      <c r="A403" s="2">
        <v>42068</v>
      </c>
      <c r="B403" s="3">
        <v>1.5041666666666667E-2</v>
      </c>
      <c r="C403" s="4">
        <v>14.939</v>
      </c>
      <c r="D403" s="4">
        <v>-2.0000000000000001E-4</v>
      </c>
      <c r="E403" s="4">
        <v>-2.1765210000000002</v>
      </c>
      <c r="F403" s="4">
        <v>545.20000000000005</v>
      </c>
      <c r="G403" s="4">
        <v>16.3</v>
      </c>
      <c r="H403" s="4">
        <v>4</v>
      </c>
      <c r="J403" s="4">
        <v>2.4700000000000002</v>
      </c>
      <c r="K403" s="4">
        <v>0.87460000000000004</v>
      </c>
      <c r="L403" s="4">
        <v>13.0649</v>
      </c>
      <c r="M403" s="4">
        <v>0</v>
      </c>
      <c r="N403" s="4">
        <v>476.84210000000002</v>
      </c>
      <c r="O403" s="4">
        <v>14.2554</v>
      </c>
      <c r="P403" s="4">
        <v>491.1</v>
      </c>
      <c r="Q403" s="4">
        <v>359.59640000000002</v>
      </c>
      <c r="R403" s="4">
        <v>10.750299999999999</v>
      </c>
      <c r="S403" s="4">
        <v>370.3</v>
      </c>
      <c r="T403" s="4">
        <v>3.9567000000000001</v>
      </c>
      <c r="W403" s="4">
        <v>0</v>
      </c>
      <c r="X403" s="4">
        <v>2.1577999999999999</v>
      </c>
      <c r="Y403" s="4">
        <v>11.9</v>
      </c>
      <c r="Z403" s="4">
        <v>875</v>
      </c>
      <c r="AA403" s="4">
        <v>906</v>
      </c>
      <c r="AB403" s="4">
        <v>841</v>
      </c>
      <c r="AC403" s="4">
        <v>57</v>
      </c>
      <c r="AD403" s="4">
        <v>5.63</v>
      </c>
      <c r="AE403" s="4">
        <v>0.13</v>
      </c>
      <c r="AF403" s="4">
        <v>990</v>
      </c>
      <c r="AG403" s="4">
        <v>-13</v>
      </c>
      <c r="AH403" s="4">
        <v>17</v>
      </c>
      <c r="AI403" s="4">
        <v>31</v>
      </c>
      <c r="AJ403" s="4">
        <v>191</v>
      </c>
      <c r="AK403" s="4">
        <v>139.19999999999999</v>
      </c>
      <c r="AL403" s="4">
        <v>3</v>
      </c>
      <c r="AM403" s="4">
        <v>195</v>
      </c>
      <c r="AN403" s="4" t="s">
        <v>155</v>
      </c>
      <c r="AO403" s="4">
        <v>2</v>
      </c>
      <c r="AP403" s="5">
        <v>0.68163194444444442</v>
      </c>
      <c r="AQ403" s="4">
        <v>47.164385000000003</v>
      </c>
      <c r="AR403" s="4">
        <v>-88.487853000000001</v>
      </c>
      <c r="AS403" s="4">
        <v>321.60000000000002</v>
      </c>
      <c r="AT403" s="4">
        <v>31.1</v>
      </c>
      <c r="AU403" s="4">
        <v>12</v>
      </c>
      <c r="AV403" s="4">
        <v>12</v>
      </c>
      <c r="AW403" s="4" t="s">
        <v>225</v>
      </c>
      <c r="AX403" s="4">
        <v>1.182817</v>
      </c>
      <c r="AY403" s="4">
        <v>1.0042960000000001</v>
      </c>
      <c r="AZ403" s="4">
        <v>1.7828170000000001</v>
      </c>
      <c r="BA403" s="4">
        <v>14.023</v>
      </c>
      <c r="BB403" s="4">
        <v>14.28</v>
      </c>
      <c r="BC403" s="4">
        <v>1.02</v>
      </c>
      <c r="BD403" s="4">
        <v>14.342000000000001</v>
      </c>
      <c r="BE403" s="4">
        <v>3032.623</v>
      </c>
      <c r="BF403" s="4">
        <v>0</v>
      </c>
      <c r="BG403" s="4">
        <v>11.590999999999999</v>
      </c>
      <c r="BH403" s="4">
        <v>0.34699999999999998</v>
      </c>
      <c r="BI403" s="4">
        <v>11.938000000000001</v>
      </c>
      <c r="BJ403" s="4">
        <v>8.7409999999999997</v>
      </c>
      <c r="BK403" s="4">
        <v>0.26100000000000001</v>
      </c>
      <c r="BL403" s="4">
        <v>9.0020000000000007</v>
      </c>
      <c r="BM403" s="4">
        <v>3.04E-2</v>
      </c>
      <c r="BQ403" s="4">
        <v>364.18400000000003</v>
      </c>
      <c r="BR403" s="4">
        <v>8.8208999999999996E-2</v>
      </c>
      <c r="BS403" s="4">
        <v>-5</v>
      </c>
      <c r="BT403" s="4">
        <v>0.364201</v>
      </c>
      <c r="BU403" s="4">
        <v>2.155602</v>
      </c>
      <c r="BV403" s="4">
        <v>7.3568559999999996</v>
      </c>
    </row>
    <row r="404" spans="1:74" x14ac:dyDescent="0.25">
      <c r="A404" s="2">
        <v>42068</v>
      </c>
      <c r="B404" s="3">
        <v>1.505324074074074E-2</v>
      </c>
      <c r="C404" s="4">
        <v>14.637</v>
      </c>
      <c r="D404" s="4">
        <v>-1.9E-3</v>
      </c>
      <c r="E404" s="4">
        <v>-19.314482000000002</v>
      </c>
      <c r="F404" s="4">
        <v>436.2</v>
      </c>
      <c r="G404" s="4">
        <v>16.2</v>
      </c>
      <c r="H404" s="4">
        <v>26</v>
      </c>
      <c r="J404" s="4">
        <v>2.11</v>
      </c>
      <c r="K404" s="4">
        <v>0.87680000000000002</v>
      </c>
      <c r="L404" s="4">
        <v>12.8344</v>
      </c>
      <c r="M404" s="4">
        <v>0</v>
      </c>
      <c r="N404" s="4">
        <v>382.5043</v>
      </c>
      <c r="O404" s="4">
        <v>14.2242</v>
      </c>
      <c r="P404" s="4">
        <v>396.7</v>
      </c>
      <c r="Q404" s="4">
        <v>288.45429999999999</v>
      </c>
      <c r="R404" s="4">
        <v>10.726699999999999</v>
      </c>
      <c r="S404" s="4">
        <v>299.2</v>
      </c>
      <c r="T404" s="4">
        <v>25.977900000000002</v>
      </c>
      <c r="W404" s="4">
        <v>0</v>
      </c>
      <c r="X404" s="4">
        <v>1.8508</v>
      </c>
      <c r="Y404" s="4">
        <v>11.9</v>
      </c>
      <c r="Z404" s="4">
        <v>876</v>
      </c>
      <c r="AA404" s="4">
        <v>908</v>
      </c>
      <c r="AB404" s="4">
        <v>844</v>
      </c>
      <c r="AC404" s="4">
        <v>57</v>
      </c>
      <c r="AD404" s="4">
        <v>5.63</v>
      </c>
      <c r="AE404" s="4">
        <v>0.13</v>
      </c>
      <c r="AF404" s="4">
        <v>990</v>
      </c>
      <c r="AG404" s="4">
        <v>-13</v>
      </c>
      <c r="AH404" s="4">
        <v>17</v>
      </c>
      <c r="AI404" s="4">
        <v>31</v>
      </c>
      <c r="AJ404" s="4">
        <v>191</v>
      </c>
      <c r="AK404" s="4">
        <v>139.80000000000001</v>
      </c>
      <c r="AL404" s="4">
        <v>3</v>
      </c>
      <c r="AM404" s="4">
        <v>195</v>
      </c>
      <c r="AN404" s="4" t="s">
        <v>155</v>
      </c>
      <c r="AO404" s="4">
        <v>2</v>
      </c>
      <c r="AP404" s="5">
        <v>0.68165509259259249</v>
      </c>
      <c r="AQ404" s="4">
        <v>47.164346999999999</v>
      </c>
      <c r="AR404" s="4">
        <v>-88.488001999999994</v>
      </c>
      <c r="AS404" s="4">
        <v>321.60000000000002</v>
      </c>
      <c r="AT404" s="4">
        <v>29.6</v>
      </c>
      <c r="AU404" s="4">
        <v>12</v>
      </c>
      <c r="AV404" s="4">
        <v>12</v>
      </c>
      <c r="AW404" s="4" t="s">
        <v>225</v>
      </c>
      <c r="AX404" s="4">
        <v>1.2</v>
      </c>
      <c r="AY404" s="4">
        <v>1</v>
      </c>
      <c r="AZ404" s="4">
        <v>1.8</v>
      </c>
      <c r="BA404" s="4">
        <v>14.023</v>
      </c>
      <c r="BB404" s="4">
        <v>14.55</v>
      </c>
      <c r="BC404" s="4">
        <v>1.04</v>
      </c>
      <c r="BD404" s="4">
        <v>14.045</v>
      </c>
      <c r="BE404" s="4">
        <v>3032.2669999999998</v>
      </c>
      <c r="BF404" s="4">
        <v>0</v>
      </c>
      <c r="BG404" s="4">
        <v>9.4640000000000004</v>
      </c>
      <c r="BH404" s="4">
        <v>0.35199999999999998</v>
      </c>
      <c r="BI404" s="4">
        <v>9.8160000000000007</v>
      </c>
      <c r="BJ404" s="4">
        <v>7.1369999999999996</v>
      </c>
      <c r="BK404" s="4">
        <v>0.26500000000000001</v>
      </c>
      <c r="BL404" s="4">
        <v>7.4020000000000001</v>
      </c>
      <c r="BM404" s="4">
        <v>0.20300000000000001</v>
      </c>
      <c r="BQ404" s="4">
        <v>317.94600000000003</v>
      </c>
      <c r="BR404" s="4">
        <v>9.4403000000000001E-2</v>
      </c>
      <c r="BS404" s="4">
        <v>-5</v>
      </c>
      <c r="BT404" s="4">
        <v>0.3654</v>
      </c>
      <c r="BU404" s="4">
        <v>2.3069639999999998</v>
      </c>
      <c r="BV404" s="4">
        <v>7.3810719999999996</v>
      </c>
    </row>
    <row r="405" spans="1:74" x14ac:dyDescent="0.25">
      <c r="A405" s="2">
        <v>42068</v>
      </c>
      <c r="B405" s="3">
        <v>1.5064814814814816E-2</v>
      </c>
      <c r="C405" s="4">
        <v>14.41</v>
      </c>
      <c r="D405" s="4">
        <v>2.9999999999999997E-4</v>
      </c>
      <c r="E405" s="4">
        <v>3.3198379999999998</v>
      </c>
      <c r="F405" s="4">
        <v>333.7</v>
      </c>
      <c r="G405" s="4">
        <v>16.100000000000001</v>
      </c>
      <c r="H405" s="4">
        <v>5.6</v>
      </c>
      <c r="J405" s="4">
        <v>1.67</v>
      </c>
      <c r="K405" s="4">
        <v>0.87860000000000005</v>
      </c>
      <c r="L405" s="4">
        <v>12.661</v>
      </c>
      <c r="M405" s="4">
        <v>2.9999999999999997E-4</v>
      </c>
      <c r="N405" s="4">
        <v>293.20909999999998</v>
      </c>
      <c r="O405" s="4">
        <v>14.145799999999999</v>
      </c>
      <c r="P405" s="4">
        <v>307.39999999999998</v>
      </c>
      <c r="Q405" s="4">
        <v>221.11500000000001</v>
      </c>
      <c r="R405" s="4">
        <v>10.6677</v>
      </c>
      <c r="S405" s="4">
        <v>231.8</v>
      </c>
      <c r="T405" s="4">
        <v>5.6223999999999998</v>
      </c>
      <c r="W405" s="4">
        <v>0</v>
      </c>
      <c r="X405" s="4">
        <v>1.4655</v>
      </c>
      <c r="Y405" s="4">
        <v>11.9</v>
      </c>
      <c r="Z405" s="4">
        <v>876</v>
      </c>
      <c r="AA405" s="4">
        <v>908</v>
      </c>
      <c r="AB405" s="4">
        <v>847</v>
      </c>
      <c r="AC405" s="4">
        <v>57</v>
      </c>
      <c r="AD405" s="4">
        <v>5.63</v>
      </c>
      <c r="AE405" s="4">
        <v>0.13</v>
      </c>
      <c r="AF405" s="4">
        <v>990</v>
      </c>
      <c r="AG405" s="4">
        <v>-13</v>
      </c>
      <c r="AH405" s="4">
        <v>17</v>
      </c>
      <c r="AI405" s="4">
        <v>31</v>
      </c>
      <c r="AJ405" s="4">
        <v>191.2</v>
      </c>
      <c r="AK405" s="4">
        <v>139.19999999999999</v>
      </c>
      <c r="AL405" s="4">
        <v>3.1</v>
      </c>
      <c r="AM405" s="4">
        <v>195</v>
      </c>
      <c r="AN405" s="4" t="s">
        <v>155</v>
      </c>
      <c r="AO405" s="4">
        <v>2</v>
      </c>
      <c r="AP405" s="5">
        <v>0.68166666666666664</v>
      </c>
      <c r="AQ405" s="4">
        <v>47.164344999999997</v>
      </c>
      <c r="AR405" s="4">
        <v>-88.488007999999994</v>
      </c>
      <c r="AS405" s="4">
        <v>321.60000000000002</v>
      </c>
      <c r="AT405" s="4">
        <v>29.5</v>
      </c>
      <c r="AU405" s="4">
        <v>12</v>
      </c>
      <c r="AV405" s="4">
        <v>12</v>
      </c>
      <c r="AW405" s="4" t="s">
        <v>225</v>
      </c>
      <c r="AX405" s="4">
        <v>1.2</v>
      </c>
      <c r="AY405" s="4">
        <v>1</v>
      </c>
      <c r="AZ405" s="4">
        <v>1.8</v>
      </c>
      <c r="BA405" s="4">
        <v>14.023</v>
      </c>
      <c r="BB405" s="4">
        <v>14.76</v>
      </c>
      <c r="BC405" s="4">
        <v>1.05</v>
      </c>
      <c r="BD405" s="4">
        <v>13.814</v>
      </c>
      <c r="BE405" s="4">
        <v>3032.8069999999998</v>
      </c>
      <c r="BF405" s="4">
        <v>4.3999999999999997E-2</v>
      </c>
      <c r="BG405" s="4">
        <v>7.3550000000000004</v>
      </c>
      <c r="BH405" s="4">
        <v>0.35499999999999998</v>
      </c>
      <c r="BI405" s="4">
        <v>7.71</v>
      </c>
      <c r="BJ405" s="4">
        <v>5.5469999999999997</v>
      </c>
      <c r="BK405" s="4">
        <v>0.26800000000000002</v>
      </c>
      <c r="BL405" s="4">
        <v>5.8140000000000001</v>
      </c>
      <c r="BM405" s="4">
        <v>4.4499999999999998E-2</v>
      </c>
      <c r="BQ405" s="4">
        <v>255.24100000000001</v>
      </c>
      <c r="BR405" s="4">
        <v>8.4598000000000007E-2</v>
      </c>
      <c r="BS405" s="4">
        <v>-5</v>
      </c>
      <c r="BT405" s="4">
        <v>0.36680099999999999</v>
      </c>
      <c r="BU405" s="4">
        <v>2.0673539999999999</v>
      </c>
      <c r="BV405" s="4">
        <v>7.409376</v>
      </c>
    </row>
    <row r="406" spans="1:74" x14ac:dyDescent="0.25">
      <c r="A406" s="2">
        <v>42068</v>
      </c>
      <c r="B406" s="3">
        <v>1.5076388888888889E-2</v>
      </c>
      <c r="C406" s="4">
        <v>14.26</v>
      </c>
      <c r="D406" s="4">
        <v>-2.0000000000000001E-4</v>
      </c>
      <c r="E406" s="4">
        <v>-2.0833330000000001</v>
      </c>
      <c r="F406" s="4">
        <v>302.8</v>
      </c>
      <c r="G406" s="4">
        <v>16.100000000000001</v>
      </c>
      <c r="H406" s="4">
        <v>6</v>
      </c>
      <c r="J406" s="4">
        <v>1.31</v>
      </c>
      <c r="K406" s="4">
        <v>0.87980000000000003</v>
      </c>
      <c r="L406" s="4">
        <v>12.5457</v>
      </c>
      <c r="M406" s="4">
        <v>0</v>
      </c>
      <c r="N406" s="4">
        <v>266.35250000000002</v>
      </c>
      <c r="O406" s="4">
        <v>14.164400000000001</v>
      </c>
      <c r="P406" s="4">
        <v>280.5</v>
      </c>
      <c r="Q406" s="4">
        <v>200.86179999999999</v>
      </c>
      <c r="R406" s="4">
        <v>10.681699999999999</v>
      </c>
      <c r="S406" s="4">
        <v>211.5</v>
      </c>
      <c r="T406" s="4">
        <v>5.9680999999999997</v>
      </c>
      <c r="W406" s="4">
        <v>0</v>
      </c>
      <c r="X406" s="4">
        <v>1.1526000000000001</v>
      </c>
      <c r="Y406" s="4">
        <v>11.9</v>
      </c>
      <c r="Z406" s="4">
        <v>877</v>
      </c>
      <c r="AA406" s="4">
        <v>909</v>
      </c>
      <c r="AB406" s="4">
        <v>847</v>
      </c>
      <c r="AC406" s="4">
        <v>57</v>
      </c>
      <c r="AD406" s="4">
        <v>5.63</v>
      </c>
      <c r="AE406" s="4">
        <v>0.13</v>
      </c>
      <c r="AF406" s="4">
        <v>990</v>
      </c>
      <c r="AG406" s="4">
        <v>-13</v>
      </c>
      <c r="AH406" s="4">
        <v>17.2</v>
      </c>
      <c r="AI406" s="4">
        <v>31</v>
      </c>
      <c r="AJ406" s="4">
        <v>192</v>
      </c>
      <c r="AK406" s="4">
        <v>140</v>
      </c>
      <c r="AL406" s="4">
        <v>3.1</v>
      </c>
      <c r="AM406" s="4">
        <v>195</v>
      </c>
      <c r="AN406" s="4" t="s">
        <v>155</v>
      </c>
      <c r="AO406" s="4">
        <v>2</v>
      </c>
      <c r="AP406" s="5">
        <v>0.68166666666666664</v>
      </c>
      <c r="AQ406" s="4">
        <v>47.164310999999998</v>
      </c>
      <c r="AR406" s="4">
        <v>-88.488168000000002</v>
      </c>
      <c r="AS406" s="4">
        <v>321.60000000000002</v>
      </c>
      <c r="AT406" s="4">
        <v>29.5</v>
      </c>
      <c r="AU406" s="4">
        <v>12</v>
      </c>
      <c r="AV406" s="4">
        <v>12</v>
      </c>
      <c r="AW406" s="4" t="s">
        <v>225</v>
      </c>
      <c r="AX406" s="4">
        <v>1.2</v>
      </c>
      <c r="AY406" s="4">
        <v>1</v>
      </c>
      <c r="AZ406" s="4">
        <v>1.8</v>
      </c>
      <c r="BA406" s="4">
        <v>14.023</v>
      </c>
      <c r="BB406" s="4">
        <v>14.91</v>
      </c>
      <c r="BC406" s="4">
        <v>1.06</v>
      </c>
      <c r="BD406" s="4">
        <v>13.664999999999999</v>
      </c>
      <c r="BE406" s="4">
        <v>3032.9560000000001</v>
      </c>
      <c r="BF406" s="4">
        <v>0</v>
      </c>
      <c r="BG406" s="4">
        <v>6.7430000000000003</v>
      </c>
      <c r="BH406" s="4">
        <v>0.35899999999999999</v>
      </c>
      <c r="BI406" s="4">
        <v>7.1020000000000003</v>
      </c>
      <c r="BJ406" s="4">
        <v>5.085</v>
      </c>
      <c r="BK406" s="4">
        <v>0.27</v>
      </c>
      <c r="BL406" s="4">
        <v>5.3559999999999999</v>
      </c>
      <c r="BM406" s="4">
        <v>4.7699999999999999E-2</v>
      </c>
      <c r="BQ406" s="4">
        <v>202.608</v>
      </c>
      <c r="BR406" s="4">
        <v>9.0399999999999994E-2</v>
      </c>
      <c r="BS406" s="4">
        <v>-5</v>
      </c>
      <c r="BT406" s="4">
        <v>0.36680000000000001</v>
      </c>
      <c r="BU406" s="4">
        <v>2.2091500000000002</v>
      </c>
      <c r="BV406" s="4">
        <v>7.4093600000000004</v>
      </c>
    </row>
    <row r="407" spans="1:74" x14ac:dyDescent="0.25">
      <c r="A407" s="2">
        <v>42068</v>
      </c>
      <c r="B407" s="3">
        <v>1.5087962962962963E-2</v>
      </c>
      <c r="C407" s="4">
        <v>13.786</v>
      </c>
      <c r="D407" s="4">
        <v>-1E-4</v>
      </c>
      <c r="E407" s="4">
        <v>-1.0179640000000001</v>
      </c>
      <c r="F407" s="4">
        <v>366.5</v>
      </c>
      <c r="G407" s="4">
        <v>17.899999999999999</v>
      </c>
      <c r="H407" s="4">
        <v>8.6</v>
      </c>
      <c r="J407" s="4">
        <v>1.1000000000000001</v>
      </c>
      <c r="K407" s="4">
        <v>0.88339999999999996</v>
      </c>
      <c r="L407" s="4">
        <v>12.178599999999999</v>
      </c>
      <c r="M407" s="4">
        <v>0</v>
      </c>
      <c r="N407" s="4">
        <v>323.7722</v>
      </c>
      <c r="O407" s="4">
        <v>15.8063</v>
      </c>
      <c r="P407" s="4">
        <v>339.6</v>
      </c>
      <c r="Q407" s="4">
        <v>244.16329999999999</v>
      </c>
      <c r="R407" s="4">
        <v>11.9198</v>
      </c>
      <c r="S407" s="4">
        <v>256.10000000000002</v>
      </c>
      <c r="T407" s="4">
        <v>8.5877999999999997</v>
      </c>
      <c r="W407" s="4">
        <v>0</v>
      </c>
      <c r="X407" s="4">
        <v>0.9718</v>
      </c>
      <c r="Y407" s="4">
        <v>12</v>
      </c>
      <c r="Z407" s="4">
        <v>877</v>
      </c>
      <c r="AA407" s="4">
        <v>911</v>
      </c>
      <c r="AB407" s="4">
        <v>846</v>
      </c>
      <c r="AC407" s="4">
        <v>57</v>
      </c>
      <c r="AD407" s="4">
        <v>5.63</v>
      </c>
      <c r="AE407" s="4">
        <v>0.13</v>
      </c>
      <c r="AF407" s="4">
        <v>990</v>
      </c>
      <c r="AG407" s="4">
        <v>-13</v>
      </c>
      <c r="AH407" s="4">
        <v>17.8</v>
      </c>
      <c r="AI407" s="4">
        <v>31</v>
      </c>
      <c r="AJ407" s="4">
        <v>192</v>
      </c>
      <c r="AK407" s="4">
        <v>140</v>
      </c>
      <c r="AL407" s="4">
        <v>3.1</v>
      </c>
      <c r="AM407" s="4">
        <v>195</v>
      </c>
      <c r="AN407" s="4" t="s">
        <v>155</v>
      </c>
      <c r="AO407" s="4">
        <v>2</v>
      </c>
      <c r="AP407" s="5">
        <v>0.68167824074074079</v>
      </c>
      <c r="AQ407" s="4">
        <v>47.164278000000003</v>
      </c>
      <c r="AR407" s="4">
        <v>-88.488335000000006</v>
      </c>
      <c r="AS407" s="4">
        <v>321.7</v>
      </c>
      <c r="AT407" s="4">
        <v>29.5</v>
      </c>
      <c r="AU407" s="4">
        <v>12</v>
      </c>
      <c r="AV407" s="4">
        <v>12</v>
      </c>
      <c r="AW407" s="4" t="s">
        <v>225</v>
      </c>
      <c r="AX407" s="4">
        <v>1.2</v>
      </c>
      <c r="AY407" s="4">
        <v>1</v>
      </c>
      <c r="AZ407" s="4">
        <v>1.8</v>
      </c>
      <c r="BA407" s="4">
        <v>14.023</v>
      </c>
      <c r="BB407" s="4">
        <v>15.39</v>
      </c>
      <c r="BC407" s="4">
        <v>1.1000000000000001</v>
      </c>
      <c r="BD407" s="4">
        <v>13.195</v>
      </c>
      <c r="BE407" s="4">
        <v>3033.1779999999999</v>
      </c>
      <c r="BF407" s="4">
        <v>0</v>
      </c>
      <c r="BG407" s="4">
        <v>8.4450000000000003</v>
      </c>
      <c r="BH407" s="4">
        <v>0.41199999999999998</v>
      </c>
      <c r="BI407" s="4">
        <v>8.8569999999999993</v>
      </c>
      <c r="BJ407" s="4">
        <v>6.3680000000000003</v>
      </c>
      <c r="BK407" s="4">
        <v>0.311</v>
      </c>
      <c r="BL407" s="4">
        <v>6.6790000000000003</v>
      </c>
      <c r="BM407" s="4">
        <v>7.0699999999999999E-2</v>
      </c>
      <c r="BQ407" s="4">
        <v>175.98</v>
      </c>
      <c r="BR407" s="4">
        <v>0.10299999999999999</v>
      </c>
      <c r="BS407" s="4">
        <v>-5</v>
      </c>
      <c r="BT407" s="4">
        <v>0.37019999999999997</v>
      </c>
      <c r="BU407" s="4">
        <v>2.5170629999999998</v>
      </c>
      <c r="BV407" s="4">
        <v>7.47804</v>
      </c>
    </row>
    <row r="408" spans="1:74" x14ac:dyDescent="0.25">
      <c r="A408" s="2">
        <v>42068</v>
      </c>
      <c r="B408" s="3">
        <v>1.5099537037037036E-2</v>
      </c>
      <c r="C408" s="4">
        <v>12.944000000000001</v>
      </c>
      <c r="D408" s="4">
        <v>1E-3</v>
      </c>
      <c r="E408" s="4">
        <v>10</v>
      </c>
      <c r="F408" s="4">
        <v>533.79999999999995</v>
      </c>
      <c r="G408" s="4">
        <v>29.3</v>
      </c>
      <c r="H408" s="4">
        <v>0</v>
      </c>
      <c r="J408" s="4">
        <v>1.01</v>
      </c>
      <c r="K408" s="4">
        <v>0.89</v>
      </c>
      <c r="L408" s="4">
        <v>11.519399999999999</v>
      </c>
      <c r="M408" s="4">
        <v>8.9999999999999998E-4</v>
      </c>
      <c r="N408" s="4">
        <v>475.05779999999999</v>
      </c>
      <c r="O408" s="4">
        <v>26.107900000000001</v>
      </c>
      <c r="P408" s="4">
        <v>501.2</v>
      </c>
      <c r="Q408" s="4">
        <v>358.25080000000003</v>
      </c>
      <c r="R408" s="4">
        <v>19.688500000000001</v>
      </c>
      <c r="S408" s="4">
        <v>377.9</v>
      </c>
      <c r="T408" s="4">
        <v>0</v>
      </c>
      <c r="W408" s="4">
        <v>0</v>
      </c>
      <c r="X408" s="4">
        <v>0.89900000000000002</v>
      </c>
      <c r="Y408" s="4">
        <v>11.9</v>
      </c>
      <c r="Z408" s="4">
        <v>879</v>
      </c>
      <c r="AA408" s="4">
        <v>912</v>
      </c>
      <c r="AB408" s="4">
        <v>844</v>
      </c>
      <c r="AC408" s="4">
        <v>57</v>
      </c>
      <c r="AD408" s="4">
        <v>5.63</v>
      </c>
      <c r="AE408" s="4">
        <v>0.13</v>
      </c>
      <c r="AF408" s="4">
        <v>990</v>
      </c>
      <c r="AG408" s="4">
        <v>-13</v>
      </c>
      <c r="AH408" s="4">
        <v>17</v>
      </c>
      <c r="AI408" s="4">
        <v>31</v>
      </c>
      <c r="AJ408" s="4">
        <v>192</v>
      </c>
      <c r="AK408" s="4">
        <v>140</v>
      </c>
      <c r="AL408" s="4">
        <v>3</v>
      </c>
      <c r="AM408" s="4">
        <v>195</v>
      </c>
      <c r="AN408" s="4" t="s">
        <v>155</v>
      </c>
      <c r="AO408" s="4">
        <v>2</v>
      </c>
      <c r="AP408" s="5">
        <v>0.68168981481481483</v>
      </c>
      <c r="AQ408" s="4">
        <v>47.164307000000001</v>
      </c>
      <c r="AR408" s="4">
        <v>-88.488540999999998</v>
      </c>
      <c r="AS408" s="4">
        <v>322.10000000000002</v>
      </c>
      <c r="AT408" s="4">
        <v>23.3</v>
      </c>
      <c r="AU408" s="4">
        <v>12</v>
      </c>
      <c r="AV408" s="4">
        <v>12</v>
      </c>
      <c r="AW408" s="4" t="s">
        <v>225</v>
      </c>
      <c r="AX408" s="4">
        <v>1.1042000000000001</v>
      </c>
      <c r="AY408" s="4">
        <v>1</v>
      </c>
      <c r="AZ408" s="4">
        <v>1.7041999999999999</v>
      </c>
      <c r="BA408" s="4">
        <v>14.023</v>
      </c>
      <c r="BB408" s="4">
        <v>16.329999999999998</v>
      </c>
      <c r="BC408" s="4">
        <v>1.1599999999999999</v>
      </c>
      <c r="BD408" s="4">
        <v>12.364000000000001</v>
      </c>
      <c r="BE408" s="4">
        <v>3033.7289999999998</v>
      </c>
      <c r="BF408" s="4">
        <v>0.14899999999999999</v>
      </c>
      <c r="BG408" s="4">
        <v>13.102</v>
      </c>
      <c r="BH408" s="4">
        <v>0.72</v>
      </c>
      <c r="BI408" s="4">
        <v>13.821999999999999</v>
      </c>
      <c r="BJ408" s="4">
        <v>9.8800000000000008</v>
      </c>
      <c r="BK408" s="4">
        <v>0.54300000000000004</v>
      </c>
      <c r="BL408" s="4">
        <v>10.423</v>
      </c>
      <c r="BM408" s="4">
        <v>0</v>
      </c>
      <c r="BQ408" s="4">
        <v>172.14</v>
      </c>
      <c r="BR408" s="4">
        <v>0.106638</v>
      </c>
      <c r="BS408" s="4">
        <v>-5</v>
      </c>
      <c r="BT408" s="4">
        <v>0.371</v>
      </c>
      <c r="BU408" s="4">
        <v>2.6059709999999998</v>
      </c>
      <c r="BV408" s="4">
        <v>7.4942000000000002</v>
      </c>
    </row>
    <row r="409" spans="1:74" x14ac:dyDescent="0.25">
      <c r="A409" s="2">
        <v>42068</v>
      </c>
      <c r="B409" s="3">
        <v>1.5111111111111112E-2</v>
      </c>
      <c r="C409" s="4">
        <v>12.571</v>
      </c>
      <c r="D409" s="4">
        <v>1.1000000000000001E-3</v>
      </c>
      <c r="E409" s="4">
        <v>11.05761</v>
      </c>
      <c r="F409" s="4">
        <v>682.5</v>
      </c>
      <c r="G409" s="4">
        <v>30</v>
      </c>
      <c r="H409" s="4">
        <v>22.8</v>
      </c>
      <c r="J409" s="4">
        <v>0.9</v>
      </c>
      <c r="K409" s="4">
        <v>0.89280000000000004</v>
      </c>
      <c r="L409" s="4">
        <v>11.2242</v>
      </c>
      <c r="M409" s="4">
        <v>1E-3</v>
      </c>
      <c r="N409" s="4">
        <v>609.33669999999995</v>
      </c>
      <c r="O409" s="4">
        <v>26.790600000000001</v>
      </c>
      <c r="P409" s="4">
        <v>636.1</v>
      </c>
      <c r="Q409" s="4">
        <v>459.51330000000002</v>
      </c>
      <c r="R409" s="4">
        <v>20.203299999999999</v>
      </c>
      <c r="S409" s="4">
        <v>479.7</v>
      </c>
      <c r="T409" s="4">
        <v>22.827300000000001</v>
      </c>
      <c r="W409" s="4">
        <v>0</v>
      </c>
      <c r="X409" s="4">
        <v>0.80359999999999998</v>
      </c>
      <c r="Y409" s="4">
        <v>11.9</v>
      </c>
      <c r="Z409" s="4">
        <v>881</v>
      </c>
      <c r="AA409" s="4">
        <v>914</v>
      </c>
      <c r="AB409" s="4">
        <v>847</v>
      </c>
      <c r="AC409" s="4">
        <v>57</v>
      </c>
      <c r="AD409" s="4">
        <v>5.63</v>
      </c>
      <c r="AE409" s="4">
        <v>0.13</v>
      </c>
      <c r="AF409" s="4">
        <v>990</v>
      </c>
      <c r="AG409" s="4">
        <v>-13</v>
      </c>
      <c r="AH409" s="4">
        <v>17</v>
      </c>
      <c r="AI409" s="4">
        <v>31</v>
      </c>
      <c r="AJ409" s="4">
        <v>192</v>
      </c>
      <c r="AK409" s="4">
        <v>140</v>
      </c>
      <c r="AL409" s="4">
        <v>2.8</v>
      </c>
      <c r="AM409" s="4">
        <v>195</v>
      </c>
      <c r="AN409" s="4" t="s">
        <v>155</v>
      </c>
      <c r="AO409" s="4">
        <v>2</v>
      </c>
      <c r="AP409" s="5">
        <v>0.68171296296296291</v>
      </c>
      <c r="AQ409" s="4">
        <v>47.164307999999998</v>
      </c>
      <c r="AR409" s="4">
        <v>-88.488550000000004</v>
      </c>
      <c r="AS409" s="4">
        <v>322.10000000000002</v>
      </c>
      <c r="AT409" s="4">
        <v>23</v>
      </c>
      <c r="AU409" s="4">
        <v>12</v>
      </c>
      <c r="AV409" s="4">
        <v>11</v>
      </c>
      <c r="AW409" s="4" t="s">
        <v>225</v>
      </c>
      <c r="AX409" s="4">
        <v>1.1000000000000001</v>
      </c>
      <c r="AY409" s="4">
        <v>1</v>
      </c>
      <c r="AZ409" s="4">
        <v>1.7</v>
      </c>
      <c r="BA409" s="4">
        <v>14.023</v>
      </c>
      <c r="BB409" s="4">
        <v>16.78</v>
      </c>
      <c r="BC409" s="4">
        <v>1.2</v>
      </c>
      <c r="BD409" s="4">
        <v>12.002000000000001</v>
      </c>
      <c r="BE409" s="4">
        <v>3033.355</v>
      </c>
      <c r="BF409" s="4">
        <v>0.17</v>
      </c>
      <c r="BG409" s="4">
        <v>17.245000000000001</v>
      </c>
      <c r="BH409" s="4">
        <v>0.75800000000000001</v>
      </c>
      <c r="BI409" s="4">
        <v>18.003</v>
      </c>
      <c r="BJ409" s="4">
        <v>13.005000000000001</v>
      </c>
      <c r="BK409" s="4">
        <v>0.57199999999999995</v>
      </c>
      <c r="BL409" s="4">
        <v>13.577</v>
      </c>
      <c r="BM409" s="4">
        <v>0.20399999999999999</v>
      </c>
      <c r="BQ409" s="4">
        <v>157.9</v>
      </c>
      <c r="BR409" s="4">
        <v>0.144373</v>
      </c>
      <c r="BS409" s="4">
        <v>-5</v>
      </c>
      <c r="BT409" s="4">
        <v>0.371614</v>
      </c>
      <c r="BU409" s="4">
        <v>3.5281069999999999</v>
      </c>
      <c r="BV409" s="4">
        <v>7.5066110000000004</v>
      </c>
    </row>
    <row r="410" spans="1:74" x14ac:dyDescent="0.25">
      <c r="A410" s="2">
        <v>42068</v>
      </c>
      <c r="B410" s="3">
        <v>1.5122685185185185E-2</v>
      </c>
      <c r="C410" s="4">
        <v>12.285</v>
      </c>
      <c r="D410" s="4">
        <v>2E-3</v>
      </c>
      <c r="E410" s="4">
        <v>19.656061999999999</v>
      </c>
      <c r="F410" s="4">
        <v>716.4</v>
      </c>
      <c r="G410" s="4">
        <v>20.9</v>
      </c>
      <c r="H410" s="4">
        <v>40.1</v>
      </c>
      <c r="J410" s="4">
        <v>0.9</v>
      </c>
      <c r="K410" s="4">
        <v>0.89510000000000001</v>
      </c>
      <c r="L410" s="4">
        <v>10.9969</v>
      </c>
      <c r="M410" s="4">
        <v>1.8E-3</v>
      </c>
      <c r="N410" s="4">
        <v>641.25909999999999</v>
      </c>
      <c r="O410" s="4">
        <v>18.727599999999999</v>
      </c>
      <c r="P410" s="4">
        <v>660</v>
      </c>
      <c r="Q410" s="4">
        <v>483.7833</v>
      </c>
      <c r="R410" s="4">
        <v>14.1286</v>
      </c>
      <c r="S410" s="4">
        <v>497.9</v>
      </c>
      <c r="T410" s="4">
        <v>40.1</v>
      </c>
      <c r="W410" s="4">
        <v>0</v>
      </c>
      <c r="X410" s="4">
        <v>0.80559999999999998</v>
      </c>
      <c r="Y410" s="4">
        <v>12</v>
      </c>
      <c r="Z410" s="4">
        <v>883</v>
      </c>
      <c r="AA410" s="4">
        <v>916</v>
      </c>
      <c r="AB410" s="4">
        <v>850</v>
      </c>
      <c r="AC410" s="4">
        <v>57.2</v>
      </c>
      <c r="AD410" s="4">
        <v>5.74</v>
      </c>
      <c r="AE410" s="4">
        <v>0.13</v>
      </c>
      <c r="AF410" s="4">
        <v>990</v>
      </c>
      <c r="AG410" s="4">
        <v>-12.8</v>
      </c>
      <c r="AH410" s="4">
        <v>17</v>
      </c>
      <c r="AI410" s="4">
        <v>31</v>
      </c>
      <c r="AJ410" s="4">
        <v>192</v>
      </c>
      <c r="AK410" s="4">
        <v>140</v>
      </c>
      <c r="AL410" s="4">
        <v>3</v>
      </c>
      <c r="AM410" s="4">
        <v>195</v>
      </c>
      <c r="AN410" s="4" t="s">
        <v>155</v>
      </c>
      <c r="AO410" s="4">
        <v>2</v>
      </c>
      <c r="AP410" s="5">
        <v>0.68171296296296291</v>
      </c>
      <c r="AQ410" s="4">
        <v>47.164358</v>
      </c>
      <c r="AR410" s="4">
        <v>-88.488651000000004</v>
      </c>
      <c r="AS410" s="4">
        <v>322.3</v>
      </c>
      <c r="AT410" s="4">
        <v>21.3</v>
      </c>
      <c r="AU410" s="4">
        <v>12</v>
      </c>
      <c r="AV410" s="4">
        <v>11</v>
      </c>
      <c r="AW410" s="4" t="s">
        <v>225</v>
      </c>
      <c r="AX410" s="4">
        <v>1.2916000000000001</v>
      </c>
      <c r="AY410" s="4">
        <v>1</v>
      </c>
      <c r="AZ410" s="4">
        <v>1.7</v>
      </c>
      <c r="BA410" s="4">
        <v>14.023</v>
      </c>
      <c r="BB410" s="4">
        <v>17.14</v>
      </c>
      <c r="BC410" s="4">
        <v>1.22</v>
      </c>
      <c r="BD410" s="4">
        <v>11.718</v>
      </c>
      <c r="BE410" s="4">
        <v>3032.8679999999999</v>
      </c>
      <c r="BF410" s="4">
        <v>0.309</v>
      </c>
      <c r="BG410" s="4">
        <v>18.521000000000001</v>
      </c>
      <c r="BH410" s="4">
        <v>0.54100000000000004</v>
      </c>
      <c r="BI410" s="4">
        <v>19.061</v>
      </c>
      <c r="BJ410" s="4">
        <v>13.972</v>
      </c>
      <c r="BK410" s="4">
        <v>0.40799999999999997</v>
      </c>
      <c r="BL410" s="4">
        <v>14.38</v>
      </c>
      <c r="BM410" s="4">
        <v>0.36570000000000003</v>
      </c>
      <c r="BQ410" s="4">
        <v>161.548</v>
      </c>
      <c r="BR410" s="4">
        <v>0.16831299999999999</v>
      </c>
      <c r="BS410" s="4">
        <v>-5</v>
      </c>
      <c r="BT410" s="4">
        <v>0.374</v>
      </c>
      <c r="BU410" s="4">
        <v>4.1131419999999999</v>
      </c>
      <c r="BV410" s="4">
        <v>7.5548000000000002</v>
      </c>
    </row>
    <row r="411" spans="1:74" x14ac:dyDescent="0.25">
      <c r="A411" s="2">
        <v>42068</v>
      </c>
      <c r="B411" s="3">
        <v>1.5134259259259259E-2</v>
      </c>
      <c r="C411" s="4">
        <v>12.191000000000001</v>
      </c>
      <c r="D411" s="4">
        <v>2.8E-3</v>
      </c>
      <c r="E411" s="4">
        <v>27.754442999999998</v>
      </c>
      <c r="F411" s="4">
        <v>687.5</v>
      </c>
      <c r="G411" s="4">
        <v>20.7</v>
      </c>
      <c r="H411" s="4">
        <v>37.200000000000003</v>
      </c>
      <c r="J411" s="4">
        <v>1.1599999999999999</v>
      </c>
      <c r="K411" s="4">
        <v>0.89580000000000004</v>
      </c>
      <c r="L411" s="4">
        <v>10.921099999999999</v>
      </c>
      <c r="M411" s="4">
        <v>2.5000000000000001E-3</v>
      </c>
      <c r="N411" s="4">
        <v>615.88969999999995</v>
      </c>
      <c r="O411" s="4">
        <v>18.563199999999998</v>
      </c>
      <c r="P411" s="4">
        <v>634.5</v>
      </c>
      <c r="Q411" s="4">
        <v>465.25029999999998</v>
      </c>
      <c r="R411" s="4">
        <v>14.0229</v>
      </c>
      <c r="S411" s="4">
        <v>479.3</v>
      </c>
      <c r="T411" s="4">
        <v>37.165399999999998</v>
      </c>
      <c r="W411" s="4">
        <v>0</v>
      </c>
      <c r="X411" s="4">
        <v>1.0416000000000001</v>
      </c>
      <c r="Y411" s="4">
        <v>11.9</v>
      </c>
      <c r="Z411" s="4">
        <v>885</v>
      </c>
      <c r="AA411" s="4">
        <v>916</v>
      </c>
      <c r="AB411" s="4">
        <v>852</v>
      </c>
      <c r="AC411" s="4">
        <v>58</v>
      </c>
      <c r="AD411" s="4">
        <v>6.11</v>
      </c>
      <c r="AE411" s="4">
        <v>0.14000000000000001</v>
      </c>
      <c r="AF411" s="4">
        <v>990</v>
      </c>
      <c r="AG411" s="4">
        <v>-12.2</v>
      </c>
      <c r="AH411" s="4">
        <v>17</v>
      </c>
      <c r="AI411" s="4">
        <v>31</v>
      </c>
      <c r="AJ411" s="4">
        <v>192</v>
      </c>
      <c r="AK411" s="4">
        <v>140</v>
      </c>
      <c r="AL411" s="4">
        <v>2.9</v>
      </c>
      <c r="AM411" s="4">
        <v>195</v>
      </c>
      <c r="AN411" s="4" t="s">
        <v>155</v>
      </c>
      <c r="AO411" s="4">
        <v>2</v>
      </c>
      <c r="AP411" s="5">
        <v>0.68172453703703706</v>
      </c>
      <c r="AQ411" s="4">
        <v>47.164380999999999</v>
      </c>
      <c r="AR411" s="4">
        <v>-88.488770000000002</v>
      </c>
      <c r="AS411" s="4">
        <v>322.5</v>
      </c>
      <c r="AT411" s="4">
        <v>21.2</v>
      </c>
      <c r="AU411" s="4">
        <v>12</v>
      </c>
      <c r="AV411" s="4">
        <v>11</v>
      </c>
      <c r="AW411" s="4" t="s">
        <v>208</v>
      </c>
      <c r="AX411" s="4">
        <v>1.3</v>
      </c>
      <c r="AY411" s="4">
        <v>1</v>
      </c>
      <c r="AZ411" s="4">
        <v>1.7</v>
      </c>
      <c r="BA411" s="4">
        <v>14.023</v>
      </c>
      <c r="BB411" s="4">
        <v>17.27</v>
      </c>
      <c r="BC411" s="4">
        <v>1.23</v>
      </c>
      <c r="BD411" s="4">
        <v>11.629</v>
      </c>
      <c r="BE411" s="4">
        <v>3032.8119999999999</v>
      </c>
      <c r="BF411" s="4">
        <v>0.439</v>
      </c>
      <c r="BG411" s="4">
        <v>17.911000000000001</v>
      </c>
      <c r="BH411" s="4">
        <v>0.54</v>
      </c>
      <c r="BI411" s="4">
        <v>18.451000000000001</v>
      </c>
      <c r="BJ411" s="4">
        <v>13.53</v>
      </c>
      <c r="BK411" s="4">
        <v>0.40799999999999997</v>
      </c>
      <c r="BL411" s="4">
        <v>13.938000000000001</v>
      </c>
      <c r="BM411" s="4">
        <v>0.34129999999999999</v>
      </c>
      <c r="BQ411" s="4">
        <v>210.315</v>
      </c>
      <c r="BR411" s="4">
        <v>0.16014</v>
      </c>
      <c r="BS411" s="4">
        <v>-5</v>
      </c>
      <c r="BT411" s="4">
        <v>0.374608</v>
      </c>
      <c r="BU411" s="4">
        <v>3.9134180000000001</v>
      </c>
      <c r="BV411" s="4">
        <v>7.5670900000000003</v>
      </c>
    </row>
    <row r="412" spans="1:74" x14ac:dyDescent="0.25">
      <c r="A412" s="2">
        <v>42068</v>
      </c>
      <c r="B412" s="3">
        <v>1.5145833333333332E-2</v>
      </c>
      <c r="C412" s="4">
        <v>12.176</v>
      </c>
      <c r="D412" s="4">
        <v>2.3999999999999998E-3</v>
      </c>
      <c r="E412" s="4">
        <v>23.978314999999998</v>
      </c>
      <c r="F412" s="4">
        <v>696.7</v>
      </c>
      <c r="G412" s="4">
        <v>16.5</v>
      </c>
      <c r="H412" s="4">
        <v>50.1</v>
      </c>
      <c r="J412" s="4">
        <v>1.58</v>
      </c>
      <c r="K412" s="4">
        <v>0.89600000000000002</v>
      </c>
      <c r="L412" s="4">
        <v>10.9099</v>
      </c>
      <c r="M412" s="4">
        <v>2.0999999999999999E-3</v>
      </c>
      <c r="N412" s="4">
        <v>624.30619999999999</v>
      </c>
      <c r="O412" s="4">
        <v>14.8269</v>
      </c>
      <c r="P412" s="4">
        <v>639.1</v>
      </c>
      <c r="Q412" s="4">
        <v>470.96719999999999</v>
      </c>
      <c r="R412" s="4">
        <v>11.1852</v>
      </c>
      <c r="S412" s="4">
        <v>482.2</v>
      </c>
      <c r="T412" s="4">
        <v>50.1</v>
      </c>
      <c r="W412" s="4">
        <v>0</v>
      </c>
      <c r="X412" s="4">
        <v>1.4153</v>
      </c>
      <c r="Y412" s="4">
        <v>12</v>
      </c>
      <c r="Z412" s="4">
        <v>884</v>
      </c>
      <c r="AA412" s="4">
        <v>916</v>
      </c>
      <c r="AB412" s="4">
        <v>851</v>
      </c>
      <c r="AC412" s="4">
        <v>58</v>
      </c>
      <c r="AD412" s="4">
        <v>5.73</v>
      </c>
      <c r="AE412" s="4">
        <v>0.13</v>
      </c>
      <c r="AF412" s="4">
        <v>990</v>
      </c>
      <c r="AG412" s="4">
        <v>-13</v>
      </c>
      <c r="AH412" s="4">
        <v>17.201798</v>
      </c>
      <c r="AI412" s="4">
        <v>31</v>
      </c>
      <c r="AJ412" s="4">
        <v>192</v>
      </c>
      <c r="AK412" s="4">
        <v>140</v>
      </c>
      <c r="AL412" s="4">
        <v>3.3</v>
      </c>
      <c r="AM412" s="4">
        <v>195</v>
      </c>
      <c r="AN412" s="4" t="s">
        <v>155</v>
      </c>
      <c r="AO412" s="4">
        <v>2</v>
      </c>
      <c r="AP412" s="5">
        <v>0.68173611111111121</v>
      </c>
      <c r="AQ412" s="4">
        <v>47.164403999999998</v>
      </c>
      <c r="AR412" s="4">
        <v>-88.488889999999998</v>
      </c>
      <c r="AS412" s="4">
        <v>322.60000000000002</v>
      </c>
      <c r="AT412" s="4">
        <v>21.2</v>
      </c>
      <c r="AU412" s="4">
        <v>12</v>
      </c>
      <c r="AV412" s="4">
        <v>9</v>
      </c>
      <c r="AW412" s="4" t="s">
        <v>201</v>
      </c>
      <c r="AX412" s="4">
        <v>1.3</v>
      </c>
      <c r="AY412" s="4">
        <v>1</v>
      </c>
      <c r="AZ412" s="4">
        <v>1.7</v>
      </c>
      <c r="BA412" s="4">
        <v>14.023</v>
      </c>
      <c r="BB412" s="4">
        <v>17.29</v>
      </c>
      <c r="BC412" s="4">
        <v>1.23</v>
      </c>
      <c r="BD412" s="4">
        <v>11.602</v>
      </c>
      <c r="BE412" s="4">
        <v>3032.556</v>
      </c>
      <c r="BF412" s="4">
        <v>0.38</v>
      </c>
      <c r="BG412" s="4">
        <v>18.172999999999998</v>
      </c>
      <c r="BH412" s="4">
        <v>0.432</v>
      </c>
      <c r="BI412" s="4">
        <v>18.603999999999999</v>
      </c>
      <c r="BJ412" s="4">
        <v>13.709</v>
      </c>
      <c r="BK412" s="4">
        <v>0.32600000000000001</v>
      </c>
      <c r="BL412" s="4">
        <v>14.035</v>
      </c>
      <c r="BM412" s="4">
        <v>0.46050000000000002</v>
      </c>
      <c r="BQ412" s="4">
        <v>286.05200000000002</v>
      </c>
      <c r="BR412" s="4">
        <v>0.19717499999999999</v>
      </c>
      <c r="BS412" s="4">
        <v>-5</v>
      </c>
      <c r="BT412" s="4">
        <v>0.37800899999999998</v>
      </c>
      <c r="BU412" s="4">
        <v>4.81846</v>
      </c>
      <c r="BV412" s="4">
        <v>7.6357819999999998</v>
      </c>
    </row>
    <row r="413" spans="1:74" x14ac:dyDescent="0.25">
      <c r="A413" s="2">
        <v>42068</v>
      </c>
      <c r="B413" s="3">
        <v>1.5157407407407409E-2</v>
      </c>
      <c r="C413" s="4">
        <v>12.000999999999999</v>
      </c>
      <c r="D413" s="4">
        <v>2.3999999999999998E-3</v>
      </c>
      <c r="E413" s="4">
        <v>24.458653000000002</v>
      </c>
      <c r="F413" s="4">
        <v>703.2</v>
      </c>
      <c r="G413" s="4">
        <v>16.2</v>
      </c>
      <c r="H413" s="4">
        <v>40.1</v>
      </c>
      <c r="J413" s="4">
        <v>1.96</v>
      </c>
      <c r="K413" s="4">
        <v>0.89749999999999996</v>
      </c>
      <c r="L413" s="4">
        <v>10.771000000000001</v>
      </c>
      <c r="M413" s="4">
        <v>2.2000000000000001E-3</v>
      </c>
      <c r="N413" s="4">
        <v>631.10680000000002</v>
      </c>
      <c r="O413" s="4">
        <v>14.5596</v>
      </c>
      <c r="P413" s="4">
        <v>645.70000000000005</v>
      </c>
      <c r="Q413" s="4">
        <v>476.09739999999999</v>
      </c>
      <c r="R413" s="4">
        <v>10.983499999999999</v>
      </c>
      <c r="S413" s="4">
        <v>487.1</v>
      </c>
      <c r="T413" s="4">
        <v>40.1</v>
      </c>
      <c r="W413" s="4">
        <v>0</v>
      </c>
      <c r="X413" s="4">
        <v>1.7612000000000001</v>
      </c>
      <c r="Y413" s="4">
        <v>12.2</v>
      </c>
      <c r="Z413" s="4">
        <v>882</v>
      </c>
      <c r="AA413" s="4">
        <v>914</v>
      </c>
      <c r="AB413" s="4">
        <v>848</v>
      </c>
      <c r="AC413" s="4">
        <v>58</v>
      </c>
      <c r="AD413" s="4">
        <v>5.73</v>
      </c>
      <c r="AE413" s="4">
        <v>0.13</v>
      </c>
      <c r="AF413" s="4">
        <v>990</v>
      </c>
      <c r="AG413" s="4">
        <v>-13</v>
      </c>
      <c r="AH413" s="4">
        <v>18</v>
      </c>
      <c r="AI413" s="4">
        <v>31</v>
      </c>
      <c r="AJ413" s="4">
        <v>192</v>
      </c>
      <c r="AK413" s="4">
        <v>140.19999999999999</v>
      </c>
      <c r="AL413" s="4">
        <v>3.5</v>
      </c>
      <c r="AM413" s="4">
        <v>195</v>
      </c>
      <c r="AN413" s="4" t="s">
        <v>155</v>
      </c>
      <c r="AO413" s="4">
        <v>2</v>
      </c>
      <c r="AP413" s="5">
        <v>0.68174768518518514</v>
      </c>
      <c r="AQ413" s="4">
        <v>47.164414999999998</v>
      </c>
      <c r="AR413" s="4">
        <v>-88.489138999999994</v>
      </c>
      <c r="AS413" s="4">
        <v>322</v>
      </c>
      <c r="AT413" s="4">
        <v>21.6</v>
      </c>
      <c r="AU413" s="4">
        <v>12</v>
      </c>
      <c r="AV413" s="4">
        <v>8</v>
      </c>
      <c r="AW413" s="4" t="s">
        <v>238</v>
      </c>
      <c r="AX413" s="4">
        <v>1.3957999999999999</v>
      </c>
      <c r="AY413" s="4">
        <v>1.1916</v>
      </c>
      <c r="AZ413" s="4">
        <v>1.8915999999999999</v>
      </c>
      <c r="BA413" s="4">
        <v>14.023</v>
      </c>
      <c r="BB413" s="4">
        <v>17.53</v>
      </c>
      <c r="BC413" s="4">
        <v>1.25</v>
      </c>
      <c r="BD413" s="4">
        <v>11.417999999999999</v>
      </c>
      <c r="BE413" s="4">
        <v>3032.9430000000002</v>
      </c>
      <c r="BF413" s="4">
        <v>0.39300000000000002</v>
      </c>
      <c r="BG413" s="4">
        <v>18.61</v>
      </c>
      <c r="BH413" s="4">
        <v>0.42899999999999999</v>
      </c>
      <c r="BI413" s="4">
        <v>19.039000000000001</v>
      </c>
      <c r="BJ413" s="4">
        <v>14.039</v>
      </c>
      <c r="BK413" s="4">
        <v>0.32400000000000001</v>
      </c>
      <c r="BL413" s="4">
        <v>14.363</v>
      </c>
      <c r="BM413" s="4">
        <v>0.37340000000000001</v>
      </c>
      <c r="BQ413" s="4">
        <v>360.58800000000002</v>
      </c>
      <c r="BR413" s="4">
        <v>0.18339</v>
      </c>
      <c r="BS413" s="4">
        <v>-5</v>
      </c>
      <c r="BT413" s="4">
        <v>0.38240200000000002</v>
      </c>
      <c r="BU413" s="4">
        <v>4.4815839999999998</v>
      </c>
      <c r="BV413" s="4">
        <v>7.7245119999999998</v>
      </c>
    </row>
    <row r="414" spans="1:74" x14ac:dyDescent="0.25">
      <c r="A414" s="2">
        <v>42068</v>
      </c>
      <c r="B414" s="3">
        <v>1.5168981481481483E-2</v>
      </c>
      <c r="C414" s="4">
        <v>11.683</v>
      </c>
      <c r="D414" s="4">
        <v>3.3E-3</v>
      </c>
      <c r="E414" s="4">
        <v>32.956080999999998</v>
      </c>
      <c r="F414" s="4">
        <v>697.5</v>
      </c>
      <c r="G414" s="4">
        <v>16.2</v>
      </c>
      <c r="H414" s="4">
        <v>61.8</v>
      </c>
      <c r="J414" s="4">
        <v>2.38</v>
      </c>
      <c r="K414" s="4">
        <v>0.90010000000000001</v>
      </c>
      <c r="L414" s="4">
        <v>10.5154</v>
      </c>
      <c r="M414" s="4">
        <v>3.0000000000000001E-3</v>
      </c>
      <c r="N414" s="4">
        <v>627.82659999999998</v>
      </c>
      <c r="O414" s="4">
        <v>14.581300000000001</v>
      </c>
      <c r="P414" s="4">
        <v>642.4</v>
      </c>
      <c r="Q414" s="4">
        <v>473.62290000000002</v>
      </c>
      <c r="R414" s="4">
        <v>10.9999</v>
      </c>
      <c r="S414" s="4">
        <v>484.6</v>
      </c>
      <c r="T414" s="4">
        <v>61.828400000000002</v>
      </c>
      <c r="W414" s="4">
        <v>0</v>
      </c>
      <c r="X414" s="4">
        <v>2.1417000000000002</v>
      </c>
      <c r="Y414" s="4">
        <v>12.2</v>
      </c>
      <c r="Z414" s="4">
        <v>882</v>
      </c>
      <c r="AA414" s="4">
        <v>913</v>
      </c>
      <c r="AB414" s="4">
        <v>848</v>
      </c>
      <c r="AC414" s="4">
        <v>58</v>
      </c>
      <c r="AD414" s="4">
        <v>5.73</v>
      </c>
      <c r="AE414" s="4">
        <v>0.13</v>
      </c>
      <c r="AF414" s="4">
        <v>990</v>
      </c>
      <c r="AG414" s="4">
        <v>-13</v>
      </c>
      <c r="AH414" s="4">
        <v>18</v>
      </c>
      <c r="AI414" s="4">
        <v>31</v>
      </c>
      <c r="AJ414" s="4">
        <v>192</v>
      </c>
      <c r="AK414" s="4">
        <v>140.80000000000001</v>
      </c>
      <c r="AL414" s="4">
        <v>3.7</v>
      </c>
      <c r="AM414" s="4">
        <v>195</v>
      </c>
      <c r="AN414" s="4" t="s">
        <v>155</v>
      </c>
      <c r="AO414" s="4">
        <v>2</v>
      </c>
      <c r="AP414" s="5">
        <v>0.68177083333333333</v>
      </c>
      <c r="AQ414" s="4">
        <v>47.164377000000002</v>
      </c>
      <c r="AR414" s="4">
        <v>-88.489296999999993</v>
      </c>
      <c r="AS414" s="4">
        <v>321.60000000000002</v>
      </c>
      <c r="AT414" s="4">
        <v>27</v>
      </c>
      <c r="AU414" s="4">
        <v>12</v>
      </c>
      <c r="AV414" s="4">
        <v>8</v>
      </c>
      <c r="AW414" s="4" t="s">
        <v>238</v>
      </c>
      <c r="AX414" s="4">
        <v>1.4</v>
      </c>
      <c r="AY414" s="4">
        <v>1.2</v>
      </c>
      <c r="AZ414" s="4">
        <v>1.9</v>
      </c>
      <c r="BA414" s="4">
        <v>14.023</v>
      </c>
      <c r="BB414" s="4">
        <v>17.97</v>
      </c>
      <c r="BC414" s="4">
        <v>1.28</v>
      </c>
      <c r="BD414" s="4">
        <v>11.101000000000001</v>
      </c>
      <c r="BE414" s="4">
        <v>3032.3229999999999</v>
      </c>
      <c r="BF414" s="4">
        <v>0.54400000000000004</v>
      </c>
      <c r="BG414" s="4">
        <v>18.959</v>
      </c>
      <c r="BH414" s="4">
        <v>0.44</v>
      </c>
      <c r="BI414" s="4">
        <v>19.399999999999999</v>
      </c>
      <c r="BJ414" s="4">
        <v>14.303000000000001</v>
      </c>
      <c r="BK414" s="4">
        <v>0.33200000000000002</v>
      </c>
      <c r="BL414" s="4">
        <v>14.635</v>
      </c>
      <c r="BM414" s="4">
        <v>0.58960000000000001</v>
      </c>
      <c r="BQ414" s="4">
        <v>449.06900000000002</v>
      </c>
      <c r="BR414" s="4">
        <v>0.1774</v>
      </c>
      <c r="BS414" s="4">
        <v>-5</v>
      </c>
      <c r="BT414" s="4">
        <v>0.3846</v>
      </c>
      <c r="BU414" s="4">
        <v>4.3352130000000004</v>
      </c>
      <c r="BV414" s="4">
        <v>7.7689199999999996</v>
      </c>
    </row>
    <row r="415" spans="1:74" x14ac:dyDescent="0.25">
      <c r="A415" s="2">
        <v>42068</v>
      </c>
      <c r="B415" s="3">
        <v>1.5180555555555557E-2</v>
      </c>
      <c r="C415" s="4">
        <v>11.98</v>
      </c>
      <c r="D415" s="4">
        <v>3.7000000000000002E-3</v>
      </c>
      <c r="E415" s="4">
        <v>37.247098000000001</v>
      </c>
      <c r="F415" s="4">
        <v>647.79999999999995</v>
      </c>
      <c r="G415" s="4">
        <v>16.2</v>
      </c>
      <c r="H415" s="4">
        <v>64.400000000000006</v>
      </c>
      <c r="J415" s="4">
        <v>2.64</v>
      </c>
      <c r="K415" s="4">
        <v>0.89780000000000004</v>
      </c>
      <c r="L415" s="4">
        <v>10.755599999999999</v>
      </c>
      <c r="M415" s="4">
        <v>3.3E-3</v>
      </c>
      <c r="N415" s="4">
        <v>581.57169999999996</v>
      </c>
      <c r="O415" s="4">
        <v>14.543799999999999</v>
      </c>
      <c r="P415" s="4">
        <v>596.1</v>
      </c>
      <c r="Q415" s="4">
        <v>438.72890000000001</v>
      </c>
      <c r="R415" s="4">
        <v>10.9716</v>
      </c>
      <c r="S415" s="4">
        <v>449.7</v>
      </c>
      <c r="T415" s="4">
        <v>64.443200000000004</v>
      </c>
      <c r="W415" s="4">
        <v>0</v>
      </c>
      <c r="X415" s="4">
        <v>2.3677999999999999</v>
      </c>
      <c r="Y415" s="4">
        <v>12.4</v>
      </c>
      <c r="Z415" s="4">
        <v>882</v>
      </c>
      <c r="AA415" s="4">
        <v>912</v>
      </c>
      <c r="AB415" s="4">
        <v>848</v>
      </c>
      <c r="AC415" s="4">
        <v>58</v>
      </c>
      <c r="AD415" s="4">
        <v>5.73</v>
      </c>
      <c r="AE415" s="4">
        <v>0.13</v>
      </c>
      <c r="AF415" s="4">
        <v>990</v>
      </c>
      <c r="AG415" s="4">
        <v>-13</v>
      </c>
      <c r="AH415" s="4">
        <v>18</v>
      </c>
      <c r="AI415" s="4">
        <v>31</v>
      </c>
      <c r="AJ415" s="4">
        <v>192.2</v>
      </c>
      <c r="AK415" s="4">
        <v>140</v>
      </c>
      <c r="AL415" s="4">
        <v>3.9</v>
      </c>
      <c r="AM415" s="4">
        <v>195</v>
      </c>
      <c r="AN415" s="4" t="s">
        <v>155</v>
      </c>
      <c r="AO415" s="4">
        <v>2</v>
      </c>
      <c r="AP415" s="5">
        <v>0.68178240740740748</v>
      </c>
      <c r="AQ415" s="4">
        <v>47.164375</v>
      </c>
      <c r="AR415" s="4">
        <v>-88.489303000000007</v>
      </c>
      <c r="AS415" s="4">
        <v>321.60000000000002</v>
      </c>
      <c r="AT415" s="4">
        <v>27.2</v>
      </c>
      <c r="AU415" s="4">
        <v>12</v>
      </c>
      <c r="AV415" s="4">
        <v>7</v>
      </c>
      <c r="AW415" s="4" t="s">
        <v>238</v>
      </c>
      <c r="AX415" s="4">
        <v>1.3042</v>
      </c>
      <c r="AY415" s="4">
        <v>1.2958000000000001</v>
      </c>
      <c r="AZ415" s="4">
        <v>1.9958</v>
      </c>
      <c r="BA415" s="4">
        <v>14.023</v>
      </c>
      <c r="BB415" s="4">
        <v>17.55</v>
      </c>
      <c r="BC415" s="4">
        <v>1.25</v>
      </c>
      <c r="BD415" s="4">
        <v>11.388</v>
      </c>
      <c r="BE415" s="4">
        <v>3031.944</v>
      </c>
      <c r="BF415" s="4">
        <v>0.6</v>
      </c>
      <c r="BG415" s="4">
        <v>17.167999999999999</v>
      </c>
      <c r="BH415" s="4">
        <v>0.42899999999999999</v>
      </c>
      <c r="BI415" s="4">
        <v>17.597999999999999</v>
      </c>
      <c r="BJ415" s="4">
        <v>12.951000000000001</v>
      </c>
      <c r="BK415" s="4">
        <v>0.32400000000000001</v>
      </c>
      <c r="BL415" s="4">
        <v>13.275</v>
      </c>
      <c r="BM415" s="4">
        <v>0.60070000000000001</v>
      </c>
      <c r="BQ415" s="4">
        <v>485.32799999999997</v>
      </c>
      <c r="BR415" s="4">
        <v>0.20718800000000001</v>
      </c>
      <c r="BS415" s="4">
        <v>-5</v>
      </c>
      <c r="BT415" s="4">
        <v>0.38640099999999999</v>
      </c>
      <c r="BU415" s="4">
        <v>5.0631529999999998</v>
      </c>
      <c r="BV415" s="4">
        <v>7.8052919999999997</v>
      </c>
    </row>
    <row r="416" spans="1:74" x14ac:dyDescent="0.25">
      <c r="A416" s="2">
        <v>42068</v>
      </c>
      <c r="B416" s="3">
        <v>1.519212962962963E-2</v>
      </c>
      <c r="C416" s="4">
        <v>11.997999999999999</v>
      </c>
      <c r="D416" s="4">
        <v>2.0999999999999999E-3</v>
      </c>
      <c r="E416" s="4">
        <v>20.663350000000001</v>
      </c>
      <c r="F416" s="4">
        <v>572.1</v>
      </c>
      <c r="G416" s="4">
        <v>16.2</v>
      </c>
      <c r="H416" s="4">
        <v>41.6</v>
      </c>
      <c r="J416" s="4">
        <v>2.99</v>
      </c>
      <c r="K416" s="4">
        <v>0.89770000000000005</v>
      </c>
      <c r="L416" s="4">
        <v>10.7698</v>
      </c>
      <c r="M416" s="4">
        <v>1.9E-3</v>
      </c>
      <c r="N416" s="4">
        <v>513.55179999999996</v>
      </c>
      <c r="O416" s="4">
        <v>14.542</v>
      </c>
      <c r="P416" s="4">
        <v>528.1</v>
      </c>
      <c r="Q416" s="4">
        <v>387.41570000000002</v>
      </c>
      <c r="R416" s="4">
        <v>10.9703</v>
      </c>
      <c r="S416" s="4">
        <v>398.4</v>
      </c>
      <c r="T416" s="4">
        <v>41.643599999999999</v>
      </c>
      <c r="W416" s="4">
        <v>0</v>
      </c>
      <c r="X416" s="4">
        <v>2.6839</v>
      </c>
      <c r="Y416" s="4">
        <v>12.3</v>
      </c>
      <c r="Z416" s="4">
        <v>884</v>
      </c>
      <c r="AA416" s="4">
        <v>915</v>
      </c>
      <c r="AB416" s="4">
        <v>850</v>
      </c>
      <c r="AC416" s="4">
        <v>58</v>
      </c>
      <c r="AD416" s="4">
        <v>5.73</v>
      </c>
      <c r="AE416" s="4">
        <v>0.13</v>
      </c>
      <c r="AF416" s="4">
        <v>990</v>
      </c>
      <c r="AG416" s="4">
        <v>-13</v>
      </c>
      <c r="AH416" s="4">
        <v>18</v>
      </c>
      <c r="AI416" s="4">
        <v>31</v>
      </c>
      <c r="AJ416" s="4">
        <v>192.8</v>
      </c>
      <c r="AK416" s="4">
        <v>140.19999999999999</v>
      </c>
      <c r="AL416" s="4">
        <v>3.9</v>
      </c>
      <c r="AM416" s="4">
        <v>195</v>
      </c>
      <c r="AN416" s="4" t="s">
        <v>155</v>
      </c>
      <c r="AO416" s="4">
        <v>2</v>
      </c>
      <c r="AP416" s="5">
        <v>0.68178240740740748</v>
      </c>
      <c r="AQ416" s="4">
        <v>47.164310999999998</v>
      </c>
      <c r="AR416" s="4">
        <v>-88.489594999999994</v>
      </c>
      <c r="AS416" s="4">
        <v>321.5</v>
      </c>
      <c r="AT416" s="4">
        <v>27.2</v>
      </c>
      <c r="AU416" s="4">
        <v>12</v>
      </c>
      <c r="AV416" s="4">
        <v>7</v>
      </c>
      <c r="AW416" s="4" t="s">
        <v>239</v>
      </c>
      <c r="AX416" s="4">
        <v>1.3</v>
      </c>
      <c r="AY416" s="4">
        <v>1.3</v>
      </c>
      <c r="AZ416" s="4">
        <v>2</v>
      </c>
      <c r="BA416" s="4">
        <v>14.023</v>
      </c>
      <c r="BB416" s="4">
        <v>17.53</v>
      </c>
      <c r="BC416" s="4">
        <v>1.25</v>
      </c>
      <c r="BD416" s="4">
        <v>11.401</v>
      </c>
      <c r="BE416" s="4">
        <v>3032.9969999999998</v>
      </c>
      <c r="BF416" s="4">
        <v>0.33200000000000002</v>
      </c>
      <c r="BG416" s="4">
        <v>15.145</v>
      </c>
      <c r="BH416" s="4">
        <v>0.42899999999999999</v>
      </c>
      <c r="BI416" s="4">
        <v>15.574</v>
      </c>
      <c r="BJ416" s="4">
        <v>11.426</v>
      </c>
      <c r="BK416" s="4">
        <v>0.32400000000000001</v>
      </c>
      <c r="BL416" s="4">
        <v>11.749000000000001</v>
      </c>
      <c r="BM416" s="4">
        <v>0.38779999999999998</v>
      </c>
      <c r="BQ416" s="4">
        <v>549.57000000000005</v>
      </c>
      <c r="BR416" s="4">
        <v>0.25619900000000001</v>
      </c>
      <c r="BS416" s="4">
        <v>-5</v>
      </c>
      <c r="BT416" s="4">
        <v>0.38439800000000002</v>
      </c>
      <c r="BU416" s="4">
        <v>6.2608680000000003</v>
      </c>
      <c r="BV416" s="4">
        <v>7.7648479999999998</v>
      </c>
    </row>
    <row r="417" spans="1:74" x14ac:dyDescent="0.25">
      <c r="A417" s="2">
        <v>42068</v>
      </c>
      <c r="B417" s="3">
        <v>1.5203703703703705E-2</v>
      </c>
      <c r="C417" s="4">
        <v>11.765000000000001</v>
      </c>
      <c r="D417" s="4">
        <v>2.8E-3</v>
      </c>
      <c r="E417" s="4">
        <v>27.875308</v>
      </c>
      <c r="F417" s="4">
        <v>562.6</v>
      </c>
      <c r="G417" s="4">
        <v>16.2</v>
      </c>
      <c r="H417" s="4">
        <v>76.099999999999994</v>
      </c>
      <c r="J417" s="4">
        <v>3.33</v>
      </c>
      <c r="K417" s="4">
        <v>0.89939999999999998</v>
      </c>
      <c r="L417" s="4">
        <v>10.5823</v>
      </c>
      <c r="M417" s="4">
        <v>2.5000000000000001E-3</v>
      </c>
      <c r="N417" s="4">
        <v>506.05739999999997</v>
      </c>
      <c r="O417" s="4">
        <v>14.571</v>
      </c>
      <c r="P417" s="4">
        <v>520.6</v>
      </c>
      <c r="Q417" s="4">
        <v>381.762</v>
      </c>
      <c r="R417" s="4">
        <v>10.9922</v>
      </c>
      <c r="S417" s="4">
        <v>392.8</v>
      </c>
      <c r="T417" s="4">
        <v>76.115700000000004</v>
      </c>
      <c r="W417" s="4">
        <v>0</v>
      </c>
      <c r="X417" s="4">
        <v>2.9977999999999998</v>
      </c>
      <c r="Y417" s="4">
        <v>12.3</v>
      </c>
      <c r="Z417" s="4">
        <v>882</v>
      </c>
      <c r="AA417" s="4">
        <v>913</v>
      </c>
      <c r="AB417" s="4">
        <v>849</v>
      </c>
      <c r="AC417" s="4">
        <v>58</v>
      </c>
      <c r="AD417" s="4">
        <v>5.73</v>
      </c>
      <c r="AE417" s="4">
        <v>0.13</v>
      </c>
      <c r="AF417" s="4">
        <v>990</v>
      </c>
      <c r="AG417" s="4">
        <v>-13</v>
      </c>
      <c r="AH417" s="4">
        <v>18</v>
      </c>
      <c r="AI417" s="4">
        <v>31</v>
      </c>
      <c r="AJ417" s="4">
        <v>192</v>
      </c>
      <c r="AK417" s="4">
        <v>141</v>
      </c>
      <c r="AL417" s="4">
        <v>3.8</v>
      </c>
      <c r="AM417" s="4">
        <v>195</v>
      </c>
      <c r="AN417" s="4" t="s">
        <v>155</v>
      </c>
      <c r="AO417" s="4">
        <v>2</v>
      </c>
      <c r="AP417" s="5">
        <v>0.68180555555555555</v>
      </c>
      <c r="AQ417" s="4">
        <v>47.164307999999998</v>
      </c>
      <c r="AR417" s="4">
        <v>-88.489608000000004</v>
      </c>
      <c r="AS417" s="4">
        <v>321.5</v>
      </c>
      <c r="AT417" s="4">
        <v>27.2</v>
      </c>
      <c r="AU417" s="4">
        <v>12</v>
      </c>
      <c r="AV417" s="4">
        <v>7</v>
      </c>
      <c r="AW417" s="4" t="s">
        <v>239</v>
      </c>
      <c r="AX417" s="4">
        <v>1.3</v>
      </c>
      <c r="AY417" s="4">
        <v>1.3</v>
      </c>
      <c r="AZ417" s="4">
        <v>2</v>
      </c>
      <c r="BA417" s="4">
        <v>14.023</v>
      </c>
      <c r="BB417" s="4">
        <v>17.850000000000001</v>
      </c>
      <c r="BC417" s="4">
        <v>1.27</v>
      </c>
      <c r="BD417" s="4">
        <v>11.179</v>
      </c>
      <c r="BE417" s="4">
        <v>3031.9879999999998</v>
      </c>
      <c r="BF417" s="4">
        <v>0.45700000000000002</v>
      </c>
      <c r="BG417" s="4">
        <v>15.183999999999999</v>
      </c>
      <c r="BH417" s="4">
        <v>0.437</v>
      </c>
      <c r="BI417" s="4">
        <v>15.621</v>
      </c>
      <c r="BJ417" s="4">
        <v>11.455</v>
      </c>
      <c r="BK417" s="4">
        <v>0.33</v>
      </c>
      <c r="BL417" s="4">
        <v>11.784000000000001</v>
      </c>
      <c r="BM417" s="4">
        <v>0.72119999999999995</v>
      </c>
      <c r="BQ417" s="4">
        <v>624.51700000000005</v>
      </c>
      <c r="BR417" s="4">
        <v>0.25519999999999998</v>
      </c>
      <c r="BS417" s="4">
        <v>-5</v>
      </c>
      <c r="BT417" s="4">
        <v>0.3856</v>
      </c>
      <c r="BU417" s="4">
        <v>6.2364499999999996</v>
      </c>
      <c r="BV417" s="4">
        <v>7.7891199999999996</v>
      </c>
    </row>
    <row r="418" spans="1:74" x14ac:dyDescent="0.25">
      <c r="A418" s="2">
        <v>42068</v>
      </c>
      <c r="B418" s="3">
        <v>1.5215277777777779E-2</v>
      </c>
      <c r="C418" s="4">
        <v>11.61</v>
      </c>
      <c r="D418" s="4">
        <v>3.5999999999999999E-3</v>
      </c>
      <c r="E418" s="4">
        <v>36.073770000000003</v>
      </c>
      <c r="F418" s="4">
        <v>638.1</v>
      </c>
      <c r="G418" s="4">
        <v>16.2</v>
      </c>
      <c r="H418" s="4">
        <v>60.1</v>
      </c>
      <c r="J418" s="4">
        <v>3.5</v>
      </c>
      <c r="K418" s="4">
        <v>0.90069999999999995</v>
      </c>
      <c r="L418" s="4">
        <v>10.457000000000001</v>
      </c>
      <c r="M418" s="4">
        <v>3.2000000000000002E-3</v>
      </c>
      <c r="N418" s="4">
        <v>574.72540000000004</v>
      </c>
      <c r="O418" s="4">
        <v>14.590999999999999</v>
      </c>
      <c r="P418" s="4">
        <v>589.29999999999995</v>
      </c>
      <c r="Q418" s="4">
        <v>433.5641</v>
      </c>
      <c r="R418" s="4">
        <v>11.007199999999999</v>
      </c>
      <c r="S418" s="4">
        <v>444.6</v>
      </c>
      <c r="T418" s="4">
        <v>60.1</v>
      </c>
      <c r="W418" s="4">
        <v>0</v>
      </c>
      <c r="X418" s="4">
        <v>3.1524000000000001</v>
      </c>
      <c r="Y418" s="4">
        <v>12.3</v>
      </c>
      <c r="Z418" s="4">
        <v>883</v>
      </c>
      <c r="AA418" s="4">
        <v>913</v>
      </c>
      <c r="AB418" s="4">
        <v>850</v>
      </c>
      <c r="AC418" s="4">
        <v>58</v>
      </c>
      <c r="AD418" s="4">
        <v>5.73</v>
      </c>
      <c r="AE418" s="4">
        <v>0.13</v>
      </c>
      <c r="AF418" s="4">
        <v>990</v>
      </c>
      <c r="AG418" s="4">
        <v>-13</v>
      </c>
      <c r="AH418" s="4">
        <v>18</v>
      </c>
      <c r="AI418" s="4">
        <v>31</v>
      </c>
      <c r="AJ418" s="4">
        <v>192</v>
      </c>
      <c r="AK418" s="4">
        <v>140.80000000000001</v>
      </c>
      <c r="AL418" s="4">
        <v>3.7</v>
      </c>
      <c r="AM418" s="4">
        <v>195</v>
      </c>
      <c r="AN418" s="4" t="s">
        <v>155</v>
      </c>
      <c r="AO418" s="4">
        <v>2</v>
      </c>
      <c r="AP418" s="5">
        <v>0.68180555555555555</v>
      </c>
      <c r="AQ418" s="4">
        <v>47.164197999999999</v>
      </c>
      <c r="AR418" s="4">
        <v>-88.489900000000006</v>
      </c>
      <c r="AS418" s="4">
        <v>321.3</v>
      </c>
      <c r="AT418" s="4">
        <v>28.1</v>
      </c>
      <c r="AU418" s="4">
        <v>12</v>
      </c>
      <c r="AV418" s="4">
        <v>7</v>
      </c>
      <c r="AW418" s="4" t="s">
        <v>239</v>
      </c>
      <c r="AX418" s="4">
        <v>1.3</v>
      </c>
      <c r="AY418" s="4">
        <v>1.3</v>
      </c>
      <c r="AZ418" s="4">
        <v>1.9041999999999999</v>
      </c>
      <c r="BA418" s="4">
        <v>14.023</v>
      </c>
      <c r="BB418" s="4">
        <v>18.079999999999998</v>
      </c>
      <c r="BC418" s="4">
        <v>1.29</v>
      </c>
      <c r="BD418" s="4">
        <v>11.028</v>
      </c>
      <c r="BE418" s="4">
        <v>3032.3409999999999</v>
      </c>
      <c r="BF418" s="4">
        <v>0.6</v>
      </c>
      <c r="BG418" s="4">
        <v>17.452999999999999</v>
      </c>
      <c r="BH418" s="4">
        <v>0.443</v>
      </c>
      <c r="BI418" s="4">
        <v>17.896000000000001</v>
      </c>
      <c r="BJ418" s="4">
        <v>13.166</v>
      </c>
      <c r="BK418" s="4">
        <v>0.33400000000000002</v>
      </c>
      <c r="BL418" s="4">
        <v>13.5</v>
      </c>
      <c r="BM418" s="4">
        <v>0.57630000000000003</v>
      </c>
      <c r="BQ418" s="4">
        <v>664.66800000000001</v>
      </c>
      <c r="BR418" s="4">
        <v>0.2432</v>
      </c>
      <c r="BS418" s="4">
        <v>-5</v>
      </c>
      <c r="BT418" s="4">
        <v>0.38400000000000001</v>
      </c>
      <c r="BU418" s="4">
        <v>5.9432</v>
      </c>
      <c r="BV418" s="4">
        <v>7.7568000000000001</v>
      </c>
    </row>
    <row r="419" spans="1:74" x14ac:dyDescent="0.25">
      <c r="A419" s="2">
        <v>42068</v>
      </c>
      <c r="B419" s="3">
        <v>1.5226851851851851E-2</v>
      </c>
      <c r="C419" s="4">
        <v>11.798999999999999</v>
      </c>
      <c r="D419" s="4">
        <v>3.5999999999999999E-3</v>
      </c>
      <c r="E419" s="4">
        <v>35.610782999999998</v>
      </c>
      <c r="F419" s="4">
        <v>604.70000000000005</v>
      </c>
      <c r="G419" s="4">
        <v>16.2</v>
      </c>
      <c r="H419" s="4">
        <v>60.2</v>
      </c>
      <c r="J419" s="4">
        <v>3.6</v>
      </c>
      <c r="K419" s="4">
        <v>0.8992</v>
      </c>
      <c r="L419" s="4">
        <v>10.6092</v>
      </c>
      <c r="M419" s="4">
        <v>3.2000000000000002E-3</v>
      </c>
      <c r="N419" s="4">
        <v>543.7106</v>
      </c>
      <c r="O419" s="4">
        <v>14.5665</v>
      </c>
      <c r="P419" s="4">
        <v>558.29999999999995</v>
      </c>
      <c r="Q419" s="4">
        <v>410.16699999999997</v>
      </c>
      <c r="R419" s="4">
        <v>10.988799999999999</v>
      </c>
      <c r="S419" s="4">
        <v>421.2</v>
      </c>
      <c r="T419" s="4">
        <v>60.201999999999998</v>
      </c>
      <c r="W419" s="4">
        <v>0</v>
      </c>
      <c r="X419" s="4">
        <v>3.2370000000000001</v>
      </c>
      <c r="Y419" s="4">
        <v>12.3</v>
      </c>
      <c r="Z419" s="4">
        <v>883</v>
      </c>
      <c r="AA419" s="4">
        <v>914</v>
      </c>
      <c r="AB419" s="4">
        <v>852</v>
      </c>
      <c r="AC419" s="4">
        <v>58</v>
      </c>
      <c r="AD419" s="4">
        <v>5.73</v>
      </c>
      <c r="AE419" s="4">
        <v>0.13</v>
      </c>
      <c r="AF419" s="4">
        <v>990</v>
      </c>
      <c r="AG419" s="4">
        <v>-13</v>
      </c>
      <c r="AH419" s="4">
        <v>18.200803000000001</v>
      </c>
      <c r="AI419" s="4">
        <v>31</v>
      </c>
      <c r="AJ419" s="4">
        <v>192</v>
      </c>
      <c r="AK419" s="4">
        <v>140</v>
      </c>
      <c r="AL419" s="4">
        <v>3.7</v>
      </c>
      <c r="AM419" s="4">
        <v>195</v>
      </c>
      <c r="AN419" s="4" t="s">
        <v>155</v>
      </c>
      <c r="AO419" s="4">
        <v>2</v>
      </c>
      <c r="AP419" s="5">
        <v>0.68182870370370363</v>
      </c>
      <c r="AQ419" s="4">
        <v>47.164192999999997</v>
      </c>
      <c r="AR419" s="4">
        <v>-88.489913000000001</v>
      </c>
      <c r="AS419" s="4">
        <v>321.3</v>
      </c>
      <c r="AT419" s="4">
        <v>28.1</v>
      </c>
      <c r="AU419" s="4">
        <v>12</v>
      </c>
      <c r="AV419" s="4">
        <v>10</v>
      </c>
      <c r="AW419" s="4" t="s">
        <v>213</v>
      </c>
      <c r="AX419" s="4">
        <v>1.3</v>
      </c>
      <c r="AY419" s="4">
        <v>1.3</v>
      </c>
      <c r="AZ419" s="4">
        <v>1.9</v>
      </c>
      <c r="BA419" s="4">
        <v>14.023</v>
      </c>
      <c r="BB419" s="4">
        <v>17.809999999999999</v>
      </c>
      <c r="BC419" s="4">
        <v>1.27</v>
      </c>
      <c r="BD419" s="4">
        <v>11.214</v>
      </c>
      <c r="BE419" s="4">
        <v>3032.2240000000002</v>
      </c>
      <c r="BF419" s="4">
        <v>0.58199999999999996</v>
      </c>
      <c r="BG419" s="4">
        <v>16.274000000000001</v>
      </c>
      <c r="BH419" s="4">
        <v>0.436</v>
      </c>
      <c r="BI419" s="4">
        <v>16.71</v>
      </c>
      <c r="BJ419" s="4">
        <v>12.276999999999999</v>
      </c>
      <c r="BK419" s="4">
        <v>0.32900000000000001</v>
      </c>
      <c r="BL419" s="4">
        <v>12.605</v>
      </c>
      <c r="BM419" s="4">
        <v>0.56899999999999995</v>
      </c>
      <c r="BQ419" s="4">
        <v>672.69899999999996</v>
      </c>
      <c r="BR419" s="4">
        <v>0.21938199999999999</v>
      </c>
      <c r="BS419" s="4">
        <v>-5</v>
      </c>
      <c r="BT419" s="4">
        <v>0.38440200000000002</v>
      </c>
      <c r="BU419" s="4">
        <v>5.3611360000000001</v>
      </c>
      <c r="BV419" s="4">
        <v>7.7649119999999998</v>
      </c>
    </row>
    <row r="420" spans="1:74" x14ac:dyDescent="0.25">
      <c r="A420" s="2">
        <v>42068</v>
      </c>
      <c r="B420" s="3">
        <v>1.5238425925925926E-2</v>
      </c>
      <c r="C420" s="4">
        <v>11.954000000000001</v>
      </c>
      <c r="D420" s="4">
        <v>2.7000000000000001E-3</v>
      </c>
      <c r="E420" s="4">
        <v>27.223607999999999</v>
      </c>
      <c r="F420" s="4">
        <v>474</v>
      </c>
      <c r="G420" s="4">
        <v>18.899999999999999</v>
      </c>
      <c r="H420" s="4">
        <v>52.3</v>
      </c>
      <c r="J420" s="4">
        <v>3.79</v>
      </c>
      <c r="K420" s="4">
        <v>0.89800000000000002</v>
      </c>
      <c r="L420" s="4">
        <v>10.734</v>
      </c>
      <c r="M420" s="4">
        <v>2.3999999999999998E-3</v>
      </c>
      <c r="N420" s="4">
        <v>425.60160000000002</v>
      </c>
      <c r="O420" s="4">
        <v>16.9282</v>
      </c>
      <c r="P420" s="4">
        <v>442.5</v>
      </c>
      <c r="Q420" s="4">
        <v>321.06740000000002</v>
      </c>
      <c r="R420" s="4">
        <v>12.7704</v>
      </c>
      <c r="S420" s="4">
        <v>333.8</v>
      </c>
      <c r="T420" s="4">
        <v>52.337600000000002</v>
      </c>
      <c r="W420" s="4">
        <v>0</v>
      </c>
      <c r="X420" s="4">
        <v>3.4026000000000001</v>
      </c>
      <c r="Y420" s="4">
        <v>12.4</v>
      </c>
      <c r="Z420" s="4">
        <v>881</v>
      </c>
      <c r="AA420" s="4">
        <v>913</v>
      </c>
      <c r="AB420" s="4">
        <v>850</v>
      </c>
      <c r="AC420" s="4">
        <v>58</v>
      </c>
      <c r="AD420" s="4">
        <v>5.73</v>
      </c>
      <c r="AE420" s="4">
        <v>0.13</v>
      </c>
      <c r="AF420" s="4">
        <v>990</v>
      </c>
      <c r="AG420" s="4">
        <v>-13</v>
      </c>
      <c r="AH420" s="4">
        <v>18.796203999999999</v>
      </c>
      <c r="AI420" s="4">
        <v>31</v>
      </c>
      <c r="AJ420" s="4">
        <v>192</v>
      </c>
      <c r="AK420" s="4">
        <v>140.19999999999999</v>
      </c>
      <c r="AL420" s="4">
        <v>3.8</v>
      </c>
      <c r="AM420" s="4">
        <v>195</v>
      </c>
      <c r="AN420" s="4" t="s">
        <v>155</v>
      </c>
      <c r="AO420" s="4">
        <v>2</v>
      </c>
      <c r="AP420" s="5">
        <v>0.68182870370370363</v>
      </c>
      <c r="AQ420" s="4">
        <v>47.164065999999998</v>
      </c>
      <c r="AR420" s="4">
        <v>-88.490047000000004</v>
      </c>
      <c r="AS420" s="4">
        <v>321.2</v>
      </c>
      <c r="AT420" s="4">
        <v>32.299999999999997</v>
      </c>
      <c r="AU420" s="4">
        <v>12</v>
      </c>
      <c r="AV420" s="4">
        <v>10</v>
      </c>
      <c r="AW420" s="4" t="s">
        <v>213</v>
      </c>
      <c r="AX420" s="4">
        <v>1.1084080000000001</v>
      </c>
      <c r="AY420" s="4">
        <v>1.395796</v>
      </c>
      <c r="AZ420" s="4">
        <v>1.9957959999999999</v>
      </c>
      <c r="BA420" s="4">
        <v>14.023</v>
      </c>
      <c r="BB420" s="4">
        <v>17.59</v>
      </c>
      <c r="BC420" s="4">
        <v>1.25</v>
      </c>
      <c r="BD420" s="4">
        <v>11.364000000000001</v>
      </c>
      <c r="BE420" s="4">
        <v>3032.5590000000002</v>
      </c>
      <c r="BF420" s="4">
        <v>0.44</v>
      </c>
      <c r="BG420" s="4">
        <v>12.592000000000001</v>
      </c>
      <c r="BH420" s="4">
        <v>0.501</v>
      </c>
      <c r="BI420" s="4">
        <v>13.093</v>
      </c>
      <c r="BJ420" s="4">
        <v>9.4990000000000006</v>
      </c>
      <c r="BK420" s="4">
        <v>0.378</v>
      </c>
      <c r="BL420" s="4">
        <v>9.8770000000000007</v>
      </c>
      <c r="BM420" s="4">
        <v>0.48899999999999999</v>
      </c>
      <c r="BQ420" s="4">
        <v>698.97400000000005</v>
      </c>
      <c r="BR420" s="4">
        <v>0.19672000000000001</v>
      </c>
      <c r="BS420" s="4">
        <v>-5</v>
      </c>
      <c r="BT420" s="4">
        <v>0.38559199999999999</v>
      </c>
      <c r="BU420" s="4">
        <v>4.8073519999999998</v>
      </c>
      <c r="BV420" s="4">
        <v>7.7889670000000004</v>
      </c>
    </row>
    <row r="421" spans="1:74" x14ac:dyDescent="0.25">
      <c r="A421" s="2">
        <v>42068</v>
      </c>
      <c r="B421" s="3">
        <v>1.525E-2</v>
      </c>
      <c r="C421" s="4">
        <v>11.813000000000001</v>
      </c>
      <c r="D421" s="4">
        <v>2.0999999999999999E-3</v>
      </c>
      <c r="E421" s="4">
        <v>21.118701999999999</v>
      </c>
      <c r="F421" s="4">
        <v>453.6</v>
      </c>
      <c r="G421" s="4">
        <v>20.9</v>
      </c>
      <c r="H421" s="4">
        <v>40.1</v>
      </c>
      <c r="J421" s="4">
        <v>3.9</v>
      </c>
      <c r="K421" s="4">
        <v>0.89900000000000002</v>
      </c>
      <c r="L421" s="4">
        <v>10.620200000000001</v>
      </c>
      <c r="M421" s="4">
        <v>1.9E-3</v>
      </c>
      <c r="N421" s="4">
        <v>407.83080000000001</v>
      </c>
      <c r="O421" s="4">
        <v>18.790099999999999</v>
      </c>
      <c r="P421" s="4">
        <v>426.6</v>
      </c>
      <c r="Q421" s="4">
        <v>307.66140000000001</v>
      </c>
      <c r="R421" s="4">
        <v>14.175000000000001</v>
      </c>
      <c r="S421" s="4">
        <v>321.8</v>
      </c>
      <c r="T421" s="4">
        <v>40.1</v>
      </c>
      <c r="W421" s="4">
        <v>0</v>
      </c>
      <c r="X421" s="4">
        <v>3.5063</v>
      </c>
      <c r="Y421" s="4">
        <v>12.3</v>
      </c>
      <c r="Z421" s="4">
        <v>882</v>
      </c>
      <c r="AA421" s="4">
        <v>912</v>
      </c>
      <c r="AB421" s="4">
        <v>850</v>
      </c>
      <c r="AC421" s="4">
        <v>58</v>
      </c>
      <c r="AD421" s="4">
        <v>5.73</v>
      </c>
      <c r="AE421" s="4">
        <v>0.13</v>
      </c>
      <c r="AF421" s="4">
        <v>990</v>
      </c>
      <c r="AG421" s="4">
        <v>-13</v>
      </c>
      <c r="AH421" s="4">
        <v>18</v>
      </c>
      <c r="AI421" s="4">
        <v>31</v>
      </c>
      <c r="AJ421" s="4">
        <v>192</v>
      </c>
      <c r="AK421" s="4">
        <v>141</v>
      </c>
      <c r="AL421" s="4">
        <v>3.6</v>
      </c>
      <c r="AM421" s="4">
        <v>195</v>
      </c>
      <c r="AN421" s="4" t="s">
        <v>155</v>
      </c>
      <c r="AO421" s="4">
        <v>2</v>
      </c>
      <c r="AP421" s="5">
        <v>0.68184027777777778</v>
      </c>
      <c r="AQ421" s="4">
        <v>47.163904000000002</v>
      </c>
      <c r="AR421" s="4">
        <v>-88.490358999999998</v>
      </c>
      <c r="AS421" s="4">
        <v>320.7</v>
      </c>
      <c r="AT421" s="4">
        <v>33</v>
      </c>
      <c r="AU421" s="4">
        <v>12</v>
      </c>
      <c r="AV421" s="4">
        <v>11</v>
      </c>
      <c r="AW421" s="4" t="s">
        <v>231</v>
      </c>
      <c r="AX421" s="4">
        <v>1.1000000000000001</v>
      </c>
      <c r="AY421" s="4">
        <v>1.3042</v>
      </c>
      <c r="AZ421" s="4">
        <v>1.7125999999999999</v>
      </c>
      <c r="BA421" s="4">
        <v>14.023</v>
      </c>
      <c r="BB421" s="4">
        <v>17.79</v>
      </c>
      <c r="BC421" s="4">
        <v>1.27</v>
      </c>
      <c r="BD421" s="4">
        <v>11.228999999999999</v>
      </c>
      <c r="BE421" s="4">
        <v>3033.1640000000002</v>
      </c>
      <c r="BF421" s="4">
        <v>0.34499999999999997</v>
      </c>
      <c r="BG421" s="4">
        <v>12.198</v>
      </c>
      <c r="BH421" s="4">
        <v>0.56200000000000006</v>
      </c>
      <c r="BI421" s="4">
        <v>12.76</v>
      </c>
      <c r="BJ421" s="4">
        <v>9.202</v>
      </c>
      <c r="BK421" s="4">
        <v>0.42399999999999999</v>
      </c>
      <c r="BL421" s="4">
        <v>9.6259999999999994</v>
      </c>
      <c r="BM421" s="4">
        <v>0.37869999999999998</v>
      </c>
      <c r="BQ421" s="4">
        <v>728.12599999999998</v>
      </c>
      <c r="BR421" s="4">
        <v>0.18446199999999999</v>
      </c>
      <c r="BS421" s="4">
        <v>-5</v>
      </c>
      <c r="BT421" s="4">
        <v>0.38400000000000001</v>
      </c>
      <c r="BU421" s="4">
        <v>4.5077790000000002</v>
      </c>
      <c r="BV421" s="4">
        <v>7.7568000000000001</v>
      </c>
    </row>
    <row r="422" spans="1:74" x14ac:dyDescent="0.25">
      <c r="A422" s="2">
        <v>42068</v>
      </c>
      <c r="B422" s="3">
        <v>1.5261574074074073E-2</v>
      </c>
      <c r="C422" s="4">
        <v>11.805999999999999</v>
      </c>
      <c r="D422" s="4">
        <v>3.0000000000000001E-3</v>
      </c>
      <c r="E422" s="4">
        <v>29.658411999999998</v>
      </c>
      <c r="F422" s="4">
        <v>554</v>
      </c>
      <c r="G422" s="4">
        <v>20.6</v>
      </c>
      <c r="H422" s="4">
        <v>71.2</v>
      </c>
      <c r="J422" s="4">
        <v>3.9</v>
      </c>
      <c r="K422" s="4">
        <v>0.89900000000000002</v>
      </c>
      <c r="L422" s="4">
        <v>10.614000000000001</v>
      </c>
      <c r="M422" s="4">
        <v>2.7000000000000001E-3</v>
      </c>
      <c r="N422" s="4">
        <v>498.04730000000001</v>
      </c>
      <c r="O422" s="4">
        <v>18.4895</v>
      </c>
      <c r="P422" s="4">
        <v>516.5</v>
      </c>
      <c r="Q422" s="4">
        <v>375.71929999999998</v>
      </c>
      <c r="R422" s="4">
        <v>13.9482</v>
      </c>
      <c r="S422" s="4">
        <v>389.7</v>
      </c>
      <c r="T422" s="4">
        <v>71.216800000000006</v>
      </c>
      <c r="W422" s="4">
        <v>0</v>
      </c>
      <c r="X422" s="4">
        <v>3.5062000000000002</v>
      </c>
      <c r="Y422" s="4">
        <v>12.3</v>
      </c>
      <c r="Z422" s="4">
        <v>883</v>
      </c>
      <c r="AA422" s="4">
        <v>912</v>
      </c>
      <c r="AB422" s="4">
        <v>850</v>
      </c>
      <c r="AC422" s="4">
        <v>58</v>
      </c>
      <c r="AD422" s="4">
        <v>5.73</v>
      </c>
      <c r="AE422" s="4">
        <v>0.13</v>
      </c>
      <c r="AF422" s="4">
        <v>990</v>
      </c>
      <c r="AG422" s="4">
        <v>-13</v>
      </c>
      <c r="AH422" s="4">
        <v>18</v>
      </c>
      <c r="AI422" s="4">
        <v>31</v>
      </c>
      <c r="AJ422" s="4">
        <v>192</v>
      </c>
      <c r="AK422" s="4">
        <v>141</v>
      </c>
      <c r="AL422" s="4">
        <v>3.5</v>
      </c>
      <c r="AM422" s="4">
        <v>195</v>
      </c>
      <c r="AN422" s="4" t="s">
        <v>155</v>
      </c>
      <c r="AO422" s="4">
        <v>2</v>
      </c>
      <c r="AP422" s="5">
        <v>0.68186342592592597</v>
      </c>
      <c r="AQ422" s="4">
        <v>47.163843999999997</v>
      </c>
      <c r="AR422" s="4">
        <v>-88.490540999999993</v>
      </c>
      <c r="AS422" s="4">
        <v>320.5</v>
      </c>
      <c r="AT422" s="4">
        <v>32.200000000000003</v>
      </c>
      <c r="AU422" s="4">
        <v>12</v>
      </c>
      <c r="AV422" s="4">
        <v>10</v>
      </c>
      <c r="AW422" s="4" t="s">
        <v>231</v>
      </c>
      <c r="AX422" s="4">
        <v>0.71679999999999999</v>
      </c>
      <c r="AY422" s="4">
        <v>1.1084000000000001</v>
      </c>
      <c r="AZ422" s="4">
        <v>1.3168</v>
      </c>
      <c r="BA422" s="4">
        <v>14.023</v>
      </c>
      <c r="BB422" s="4">
        <v>17.79</v>
      </c>
      <c r="BC422" s="4">
        <v>1.27</v>
      </c>
      <c r="BD422" s="4">
        <v>11.23</v>
      </c>
      <c r="BE422" s="4">
        <v>3032.058</v>
      </c>
      <c r="BF422" s="4">
        <v>0.48499999999999999</v>
      </c>
      <c r="BG422" s="4">
        <v>14.898999999999999</v>
      </c>
      <c r="BH422" s="4">
        <v>0.55300000000000005</v>
      </c>
      <c r="BI422" s="4">
        <v>15.452</v>
      </c>
      <c r="BJ422" s="4">
        <v>11.24</v>
      </c>
      <c r="BK422" s="4">
        <v>0.41699999999999998</v>
      </c>
      <c r="BL422" s="4">
        <v>11.657</v>
      </c>
      <c r="BM422" s="4">
        <v>0.67279999999999995</v>
      </c>
      <c r="BQ422" s="4">
        <v>728.27599999999995</v>
      </c>
      <c r="BR422" s="4">
        <v>0.20139499999999999</v>
      </c>
      <c r="BS422" s="4">
        <v>-5</v>
      </c>
      <c r="BT422" s="4">
        <v>0.38420199999999999</v>
      </c>
      <c r="BU422" s="4">
        <v>4.9215809999999998</v>
      </c>
      <c r="BV422" s="4">
        <v>7.7608759999999997</v>
      </c>
    </row>
    <row r="423" spans="1:74" x14ac:dyDescent="0.25">
      <c r="A423" s="2">
        <v>42068</v>
      </c>
      <c r="B423" s="3">
        <v>1.5273148148148147E-2</v>
      </c>
      <c r="C423" s="4">
        <v>11.942</v>
      </c>
      <c r="D423" s="4">
        <v>2.2000000000000001E-3</v>
      </c>
      <c r="E423" s="4">
        <v>22</v>
      </c>
      <c r="F423" s="4">
        <v>581.6</v>
      </c>
      <c r="G423" s="4">
        <v>20.5</v>
      </c>
      <c r="H423" s="4">
        <v>48.4</v>
      </c>
      <c r="J423" s="4">
        <v>4</v>
      </c>
      <c r="K423" s="4">
        <v>0.89790000000000003</v>
      </c>
      <c r="L423" s="4">
        <v>10.723000000000001</v>
      </c>
      <c r="M423" s="4">
        <v>2E-3</v>
      </c>
      <c r="N423" s="4">
        <v>522.2473</v>
      </c>
      <c r="O423" s="4">
        <v>18.407900000000001</v>
      </c>
      <c r="P423" s="4">
        <v>540.70000000000005</v>
      </c>
      <c r="Q423" s="4">
        <v>393.97550000000001</v>
      </c>
      <c r="R423" s="4">
        <v>13.886699999999999</v>
      </c>
      <c r="S423" s="4">
        <v>407.9</v>
      </c>
      <c r="T423" s="4">
        <v>48.354599999999998</v>
      </c>
      <c r="W423" s="4">
        <v>0</v>
      </c>
      <c r="X423" s="4">
        <v>3.5918000000000001</v>
      </c>
      <c r="Y423" s="4">
        <v>12.3</v>
      </c>
      <c r="Z423" s="4">
        <v>882</v>
      </c>
      <c r="AA423" s="4">
        <v>914</v>
      </c>
      <c r="AB423" s="4">
        <v>849</v>
      </c>
      <c r="AC423" s="4">
        <v>58</v>
      </c>
      <c r="AD423" s="4">
        <v>5.73</v>
      </c>
      <c r="AE423" s="4">
        <v>0.13</v>
      </c>
      <c r="AF423" s="4">
        <v>990</v>
      </c>
      <c r="AG423" s="4">
        <v>-13</v>
      </c>
      <c r="AH423" s="4">
        <v>18</v>
      </c>
      <c r="AI423" s="4">
        <v>31</v>
      </c>
      <c r="AJ423" s="4">
        <v>192</v>
      </c>
      <c r="AK423" s="4">
        <v>141</v>
      </c>
      <c r="AL423" s="4">
        <v>3.4</v>
      </c>
      <c r="AM423" s="4">
        <v>195</v>
      </c>
      <c r="AN423" s="4" t="s">
        <v>155</v>
      </c>
      <c r="AO423" s="4">
        <v>2</v>
      </c>
      <c r="AP423" s="5">
        <v>0.6818749999999999</v>
      </c>
      <c r="AQ423" s="4">
        <v>47.163815999999997</v>
      </c>
      <c r="AR423" s="4">
        <v>-88.490729999999999</v>
      </c>
      <c r="AS423" s="4">
        <v>320.10000000000002</v>
      </c>
      <c r="AT423" s="4">
        <v>32.1</v>
      </c>
      <c r="AU423" s="4">
        <v>12</v>
      </c>
      <c r="AV423" s="4">
        <v>12</v>
      </c>
      <c r="AW423" s="4" t="s">
        <v>225</v>
      </c>
      <c r="AX423" s="4">
        <v>0.79579999999999995</v>
      </c>
      <c r="AY423" s="4">
        <v>1.4832000000000001</v>
      </c>
      <c r="AZ423" s="4">
        <v>1.7789999999999999</v>
      </c>
      <c r="BA423" s="4">
        <v>14.023</v>
      </c>
      <c r="BB423" s="4">
        <v>17.61</v>
      </c>
      <c r="BC423" s="4">
        <v>1.26</v>
      </c>
      <c r="BD423" s="4">
        <v>11.365</v>
      </c>
      <c r="BE423" s="4">
        <v>3032.8139999999999</v>
      </c>
      <c r="BF423" s="4">
        <v>0.35599999999999998</v>
      </c>
      <c r="BG423" s="4">
        <v>15.468</v>
      </c>
      <c r="BH423" s="4">
        <v>0.54500000000000004</v>
      </c>
      <c r="BI423" s="4">
        <v>16.013000000000002</v>
      </c>
      <c r="BJ423" s="4">
        <v>11.669</v>
      </c>
      <c r="BK423" s="4">
        <v>0.41099999999999998</v>
      </c>
      <c r="BL423" s="4">
        <v>12.08</v>
      </c>
      <c r="BM423" s="4">
        <v>0.45229999999999998</v>
      </c>
      <c r="BQ423" s="4">
        <v>738.649</v>
      </c>
      <c r="BR423" s="4">
        <v>0.19658999999999999</v>
      </c>
      <c r="BS423" s="4">
        <v>-5</v>
      </c>
      <c r="BT423" s="4">
        <v>0.38500000000000001</v>
      </c>
      <c r="BU423" s="4">
        <v>4.8041780000000003</v>
      </c>
      <c r="BV423" s="4">
        <v>7.7770000000000001</v>
      </c>
    </row>
    <row r="424" spans="1:74" x14ac:dyDescent="0.25">
      <c r="A424" s="2">
        <v>42068</v>
      </c>
      <c r="B424" s="3">
        <v>1.5284722222222222E-2</v>
      </c>
      <c r="C424" s="4">
        <v>12.143000000000001</v>
      </c>
      <c r="D424" s="4">
        <v>1.4E-3</v>
      </c>
      <c r="E424" s="4">
        <v>13.900482</v>
      </c>
      <c r="F424" s="4">
        <v>544.9</v>
      </c>
      <c r="G424" s="4">
        <v>19.5</v>
      </c>
      <c r="H424" s="4">
        <v>44.7</v>
      </c>
      <c r="J424" s="4">
        <v>4</v>
      </c>
      <c r="K424" s="4">
        <v>0.89629999999999999</v>
      </c>
      <c r="L424" s="4">
        <v>10.884399999999999</v>
      </c>
      <c r="M424" s="4">
        <v>1.1999999999999999E-3</v>
      </c>
      <c r="N424" s="4">
        <v>488.37909999999999</v>
      </c>
      <c r="O424" s="4">
        <v>17.4465</v>
      </c>
      <c r="P424" s="4">
        <v>505.8</v>
      </c>
      <c r="Q424" s="4">
        <v>368.42579999999998</v>
      </c>
      <c r="R424" s="4">
        <v>13.161300000000001</v>
      </c>
      <c r="S424" s="4">
        <v>381.6</v>
      </c>
      <c r="T424" s="4">
        <v>44.690399999999997</v>
      </c>
      <c r="W424" s="4">
        <v>0</v>
      </c>
      <c r="X424" s="4">
        <v>3.5853999999999999</v>
      </c>
      <c r="Y424" s="4">
        <v>12.3</v>
      </c>
      <c r="Z424" s="4">
        <v>881</v>
      </c>
      <c r="AA424" s="4">
        <v>913</v>
      </c>
      <c r="AB424" s="4">
        <v>848</v>
      </c>
      <c r="AC424" s="4">
        <v>58</v>
      </c>
      <c r="AD424" s="4">
        <v>5.73</v>
      </c>
      <c r="AE424" s="4">
        <v>0.13</v>
      </c>
      <c r="AF424" s="4">
        <v>990</v>
      </c>
      <c r="AG424" s="4">
        <v>-13</v>
      </c>
      <c r="AH424" s="4">
        <v>18</v>
      </c>
      <c r="AI424" s="4">
        <v>31</v>
      </c>
      <c r="AJ424" s="4">
        <v>192</v>
      </c>
      <c r="AK424" s="4">
        <v>141</v>
      </c>
      <c r="AL424" s="4">
        <v>3.4</v>
      </c>
      <c r="AM424" s="4">
        <v>195</v>
      </c>
      <c r="AN424" s="4" t="s">
        <v>155</v>
      </c>
      <c r="AO424" s="4">
        <v>2</v>
      </c>
      <c r="AP424" s="5">
        <v>0.68188657407407405</v>
      </c>
      <c r="AQ424" s="4">
        <v>47.163791000000003</v>
      </c>
      <c r="AR424" s="4">
        <v>-88.490914000000004</v>
      </c>
      <c r="AS424" s="4">
        <v>320.3</v>
      </c>
      <c r="AT424" s="4">
        <v>31.6</v>
      </c>
      <c r="AU424" s="4">
        <v>12</v>
      </c>
      <c r="AV424" s="4">
        <v>12</v>
      </c>
      <c r="AW424" s="4" t="s">
        <v>225</v>
      </c>
      <c r="AX424" s="4">
        <v>0.89580000000000004</v>
      </c>
      <c r="AY424" s="4">
        <v>1.5958000000000001</v>
      </c>
      <c r="AZ424" s="4">
        <v>1.8</v>
      </c>
      <c r="BA424" s="4">
        <v>14.023</v>
      </c>
      <c r="BB424" s="4">
        <v>17.329999999999998</v>
      </c>
      <c r="BC424" s="4">
        <v>1.24</v>
      </c>
      <c r="BD424" s="4">
        <v>11.564</v>
      </c>
      <c r="BE424" s="4">
        <v>3032.9810000000002</v>
      </c>
      <c r="BF424" s="4">
        <v>0.221</v>
      </c>
      <c r="BG424" s="4">
        <v>14.250999999999999</v>
      </c>
      <c r="BH424" s="4">
        <v>0.50900000000000001</v>
      </c>
      <c r="BI424" s="4">
        <v>14.76</v>
      </c>
      <c r="BJ424" s="4">
        <v>10.750999999999999</v>
      </c>
      <c r="BK424" s="4">
        <v>0.38400000000000001</v>
      </c>
      <c r="BL424" s="4">
        <v>11.135</v>
      </c>
      <c r="BM424" s="4">
        <v>0.4118</v>
      </c>
      <c r="BQ424" s="4">
        <v>726.43600000000004</v>
      </c>
      <c r="BR424" s="4">
        <v>0.19120000000000001</v>
      </c>
      <c r="BS424" s="4">
        <v>-5</v>
      </c>
      <c r="BT424" s="4">
        <v>0.38519999999999999</v>
      </c>
      <c r="BU424" s="4">
        <v>4.6724500000000004</v>
      </c>
      <c r="BV424" s="4">
        <v>7.78104</v>
      </c>
    </row>
    <row r="425" spans="1:74" x14ac:dyDescent="0.25">
      <c r="A425" s="2">
        <v>42068</v>
      </c>
      <c r="B425" s="3">
        <v>1.5296296296296296E-2</v>
      </c>
      <c r="C425" s="4">
        <v>12.26</v>
      </c>
      <c r="D425" s="4">
        <v>5.9999999999999995E-4</v>
      </c>
      <c r="E425" s="4">
        <v>5.6770399999999999</v>
      </c>
      <c r="F425" s="4">
        <v>529.29999999999995</v>
      </c>
      <c r="G425" s="4">
        <v>19.100000000000001</v>
      </c>
      <c r="H425" s="4">
        <v>52.8</v>
      </c>
      <c r="J425" s="4">
        <v>4</v>
      </c>
      <c r="K425" s="4">
        <v>0.89549999999999996</v>
      </c>
      <c r="L425" s="4">
        <v>10.9788</v>
      </c>
      <c r="M425" s="4">
        <v>5.0000000000000001E-4</v>
      </c>
      <c r="N425" s="4">
        <v>474.00979999999998</v>
      </c>
      <c r="O425" s="4">
        <v>17.1233</v>
      </c>
      <c r="P425" s="4">
        <v>491.1</v>
      </c>
      <c r="Q425" s="4">
        <v>357.58580000000001</v>
      </c>
      <c r="R425" s="4">
        <v>12.9176</v>
      </c>
      <c r="S425" s="4">
        <v>370.5</v>
      </c>
      <c r="T425" s="4">
        <v>52.8215</v>
      </c>
      <c r="W425" s="4">
        <v>0</v>
      </c>
      <c r="X425" s="4">
        <v>3.5819000000000001</v>
      </c>
      <c r="Y425" s="4">
        <v>12.4</v>
      </c>
      <c r="Z425" s="4">
        <v>880</v>
      </c>
      <c r="AA425" s="4">
        <v>911</v>
      </c>
      <c r="AB425" s="4">
        <v>848</v>
      </c>
      <c r="AC425" s="4">
        <v>58</v>
      </c>
      <c r="AD425" s="4">
        <v>5.73</v>
      </c>
      <c r="AE425" s="4">
        <v>0.13</v>
      </c>
      <c r="AF425" s="4">
        <v>990</v>
      </c>
      <c r="AG425" s="4">
        <v>-13</v>
      </c>
      <c r="AH425" s="4">
        <v>18</v>
      </c>
      <c r="AI425" s="4">
        <v>31</v>
      </c>
      <c r="AJ425" s="4">
        <v>192</v>
      </c>
      <c r="AK425" s="4">
        <v>141</v>
      </c>
      <c r="AL425" s="4">
        <v>3.6</v>
      </c>
      <c r="AM425" s="4">
        <v>195</v>
      </c>
      <c r="AN425" s="4" t="s">
        <v>155</v>
      </c>
      <c r="AO425" s="4">
        <v>2</v>
      </c>
      <c r="AP425" s="5">
        <v>0.6818981481481482</v>
      </c>
      <c r="AQ425" s="4">
        <v>47.16375</v>
      </c>
      <c r="AR425" s="4">
        <v>-88.49109</v>
      </c>
      <c r="AS425" s="4">
        <v>320.10000000000002</v>
      </c>
      <c r="AT425" s="4">
        <v>31.2</v>
      </c>
      <c r="AU425" s="4">
        <v>12</v>
      </c>
      <c r="AV425" s="4">
        <v>12</v>
      </c>
      <c r="AW425" s="4" t="s">
        <v>225</v>
      </c>
      <c r="AX425" s="4">
        <v>0.9</v>
      </c>
      <c r="AY425" s="4">
        <v>1.6</v>
      </c>
      <c r="AZ425" s="4">
        <v>1.8</v>
      </c>
      <c r="BA425" s="4">
        <v>14.023</v>
      </c>
      <c r="BB425" s="4">
        <v>17.18</v>
      </c>
      <c r="BC425" s="4">
        <v>1.22</v>
      </c>
      <c r="BD425" s="4">
        <v>11.672000000000001</v>
      </c>
      <c r="BE425" s="4">
        <v>3032.8780000000002</v>
      </c>
      <c r="BF425" s="4">
        <v>8.8999999999999996E-2</v>
      </c>
      <c r="BG425" s="4">
        <v>13.712999999999999</v>
      </c>
      <c r="BH425" s="4">
        <v>0.495</v>
      </c>
      <c r="BI425" s="4">
        <v>14.208</v>
      </c>
      <c r="BJ425" s="4">
        <v>10.345000000000001</v>
      </c>
      <c r="BK425" s="4">
        <v>0.374</v>
      </c>
      <c r="BL425" s="4">
        <v>10.718</v>
      </c>
      <c r="BM425" s="4">
        <v>0.48249999999999998</v>
      </c>
      <c r="BQ425" s="4">
        <v>719.47199999999998</v>
      </c>
      <c r="BR425" s="4">
        <v>0.20039999999999999</v>
      </c>
      <c r="BS425" s="4">
        <v>-5</v>
      </c>
      <c r="BT425" s="4">
        <v>0.38600000000000001</v>
      </c>
      <c r="BU425" s="4">
        <v>4.8972749999999996</v>
      </c>
      <c r="BV425" s="4">
        <v>7.7972000000000001</v>
      </c>
    </row>
    <row r="426" spans="1:74" x14ac:dyDescent="0.25">
      <c r="A426" s="2">
        <v>42068</v>
      </c>
      <c r="B426" s="3">
        <v>1.5307870370370369E-2</v>
      </c>
      <c r="C426" s="4">
        <v>11.923</v>
      </c>
      <c r="D426" s="4">
        <v>5.0000000000000001E-4</v>
      </c>
      <c r="E426" s="4">
        <v>5.3763439999999996</v>
      </c>
      <c r="F426" s="4">
        <v>540.6</v>
      </c>
      <c r="G426" s="4">
        <v>19.2</v>
      </c>
      <c r="H426" s="4">
        <v>30.1</v>
      </c>
      <c r="J426" s="4">
        <v>4</v>
      </c>
      <c r="K426" s="4">
        <v>0.8982</v>
      </c>
      <c r="L426" s="4">
        <v>10.709099999999999</v>
      </c>
      <c r="M426" s="4">
        <v>5.0000000000000001E-4</v>
      </c>
      <c r="N426" s="4">
        <v>485.5376</v>
      </c>
      <c r="O426" s="4">
        <v>17.224499999999999</v>
      </c>
      <c r="P426" s="4">
        <v>502.8</v>
      </c>
      <c r="Q426" s="4">
        <v>366.28219999999999</v>
      </c>
      <c r="R426" s="4">
        <v>12.9939</v>
      </c>
      <c r="S426" s="4">
        <v>379.3</v>
      </c>
      <c r="T426" s="4">
        <v>30.1</v>
      </c>
      <c r="W426" s="4">
        <v>0</v>
      </c>
      <c r="X426" s="4">
        <v>3.5926</v>
      </c>
      <c r="Y426" s="4">
        <v>12.3</v>
      </c>
      <c r="Z426" s="4">
        <v>880</v>
      </c>
      <c r="AA426" s="4">
        <v>912</v>
      </c>
      <c r="AB426" s="4">
        <v>849</v>
      </c>
      <c r="AC426" s="4">
        <v>58</v>
      </c>
      <c r="AD426" s="4">
        <v>5.73</v>
      </c>
      <c r="AE426" s="4">
        <v>0.13</v>
      </c>
      <c r="AF426" s="4">
        <v>990</v>
      </c>
      <c r="AG426" s="4">
        <v>-13</v>
      </c>
      <c r="AH426" s="4">
        <v>18</v>
      </c>
      <c r="AI426" s="4">
        <v>31</v>
      </c>
      <c r="AJ426" s="4">
        <v>192</v>
      </c>
      <c r="AK426" s="4">
        <v>140.80000000000001</v>
      </c>
      <c r="AL426" s="4">
        <v>3.5</v>
      </c>
      <c r="AM426" s="4">
        <v>195</v>
      </c>
      <c r="AN426" s="4" t="s">
        <v>155</v>
      </c>
      <c r="AO426" s="4">
        <v>2</v>
      </c>
      <c r="AP426" s="5">
        <v>0.68190972222222224</v>
      </c>
      <c r="AQ426" s="4">
        <v>47.163710000000002</v>
      </c>
      <c r="AR426" s="4">
        <v>-88.491263000000004</v>
      </c>
      <c r="AS426" s="4">
        <v>319.89999999999998</v>
      </c>
      <c r="AT426" s="4">
        <v>30.8</v>
      </c>
      <c r="AU426" s="4">
        <v>12</v>
      </c>
      <c r="AV426" s="4">
        <v>12</v>
      </c>
      <c r="AW426" s="4" t="s">
        <v>225</v>
      </c>
      <c r="AX426" s="4">
        <v>0.80420000000000003</v>
      </c>
      <c r="AY426" s="4">
        <v>1.121</v>
      </c>
      <c r="AZ426" s="4">
        <v>1.4168000000000001</v>
      </c>
      <c r="BA426" s="4">
        <v>14.023</v>
      </c>
      <c r="BB426" s="4">
        <v>17.64</v>
      </c>
      <c r="BC426" s="4">
        <v>1.26</v>
      </c>
      <c r="BD426" s="4">
        <v>11.339</v>
      </c>
      <c r="BE426" s="4">
        <v>3033.7689999999998</v>
      </c>
      <c r="BF426" s="4">
        <v>8.6999999999999994E-2</v>
      </c>
      <c r="BG426" s="4">
        <v>14.404</v>
      </c>
      <c r="BH426" s="4">
        <v>0.51100000000000001</v>
      </c>
      <c r="BI426" s="4">
        <v>14.914999999999999</v>
      </c>
      <c r="BJ426" s="4">
        <v>10.866</v>
      </c>
      <c r="BK426" s="4">
        <v>0.38500000000000001</v>
      </c>
      <c r="BL426" s="4">
        <v>11.252000000000001</v>
      </c>
      <c r="BM426" s="4">
        <v>0.28199999999999997</v>
      </c>
      <c r="BQ426" s="4">
        <v>740.01099999999997</v>
      </c>
      <c r="BR426" s="4">
        <v>0.17819199999999999</v>
      </c>
      <c r="BS426" s="4">
        <v>-5</v>
      </c>
      <c r="BT426" s="4">
        <v>0.38600000000000001</v>
      </c>
      <c r="BU426" s="4">
        <v>4.3545619999999996</v>
      </c>
      <c r="BV426" s="4">
        <v>7.7972000000000001</v>
      </c>
    </row>
    <row r="427" spans="1:74" x14ac:dyDescent="0.25">
      <c r="A427" s="2">
        <v>42068</v>
      </c>
      <c r="B427" s="3">
        <v>1.5319444444444443E-2</v>
      </c>
      <c r="C427" s="4">
        <v>11.879</v>
      </c>
      <c r="D427" s="4">
        <v>2E-3</v>
      </c>
      <c r="E427" s="4">
        <v>20</v>
      </c>
      <c r="F427" s="4">
        <v>523.5</v>
      </c>
      <c r="G427" s="4">
        <v>19.399999999999999</v>
      </c>
      <c r="H427" s="4">
        <v>68.599999999999994</v>
      </c>
      <c r="J427" s="4">
        <v>4</v>
      </c>
      <c r="K427" s="4">
        <v>0.89839999999999998</v>
      </c>
      <c r="L427" s="4">
        <v>10.6729</v>
      </c>
      <c r="M427" s="4">
        <v>1.8E-3</v>
      </c>
      <c r="N427" s="4">
        <v>470.29289999999997</v>
      </c>
      <c r="O427" s="4">
        <v>17.41</v>
      </c>
      <c r="P427" s="4">
        <v>487.7</v>
      </c>
      <c r="Q427" s="4">
        <v>354.78179999999998</v>
      </c>
      <c r="R427" s="4">
        <v>13.133800000000001</v>
      </c>
      <c r="S427" s="4">
        <v>367.9</v>
      </c>
      <c r="T427" s="4">
        <v>68.579700000000003</v>
      </c>
      <c r="W427" s="4">
        <v>0</v>
      </c>
      <c r="X427" s="4">
        <v>3.5937999999999999</v>
      </c>
      <c r="Y427" s="4">
        <v>12.4</v>
      </c>
      <c r="Z427" s="4">
        <v>882</v>
      </c>
      <c r="AA427" s="4">
        <v>914</v>
      </c>
      <c r="AB427" s="4">
        <v>850</v>
      </c>
      <c r="AC427" s="4">
        <v>58</v>
      </c>
      <c r="AD427" s="4">
        <v>5.73</v>
      </c>
      <c r="AE427" s="4">
        <v>0.13</v>
      </c>
      <c r="AF427" s="4">
        <v>990</v>
      </c>
      <c r="AG427" s="4">
        <v>-13</v>
      </c>
      <c r="AH427" s="4">
        <v>18</v>
      </c>
      <c r="AI427" s="4">
        <v>31</v>
      </c>
      <c r="AJ427" s="4">
        <v>192</v>
      </c>
      <c r="AK427" s="4">
        <v>140.19999999999999</v>
      </c>
      <c r="AL427" s="4">
        <v>3.4</v>
      </c>
      <c r="AM427" s="4">
        <v>195</v>
      </c>
      <c r="AN427" s="4" t="s">
        <v>155</v>
      </c>
      <c r="AO427" s="4">
        <v>2</v>
      </c>
      <c r="AP427" s="5">
        <v>0.68192129629629628</v>
      </c>
      <c r="AQ427" s="4">
        <v>47.163657000000001</v>
      </c>
      <c r="AR427" s="4">
        <v>-88.491434999999996</v>
      </c>
      <c r="AS427" s="4">
        <v>319.7</v>
      </c>
      <c r="AT427" s="4">
        <v>30.8</v>
      </c>
      <c r="AU427" s="4">
        <v>12</v>
      </c>
      <c r="AV427" s="4">
        <v>12</v>
      </c>
      <c r="AW427" s="4" t="s">
        <v>225</v>
      </c>
      <c r="AX427" s="4">
        <v>0.8</v>
      </c>
      <c r="AY427" s="4">
        <v>1.1000000000000001</v>
      </c>
      <c r="AZ427" s="4">
        <v>1.4</v>
      </c>
      <c r="BA427" s="4">
        <v>14.023</v>
      </c>
      <c r="BB427" s="4">
        <v>17.690000000000001</v>
      </c>
      <c r="BC427" s="4">
        <v>1.26</v>
      </c>
      <c r="BD427" s="4">
        <v>11.304</v>
      </c>
      <c r="BE427" s="4">
        <v>3032.3330000000001</v>
      </c>
      <c r="BF427" s="4">
        <v>0.32500000000000001</v>
      </c>
      <c r="BG427" s="4">
        <v>13.993</v>
      </c>
      <c r="BH427" s="4">
        <v>0.51800000000000002</v>
      </c>
      <c r="BI427" s="4">
        <v>14.510999999999999</v>
      </c>
      <c r="BJ427" s="4">
        <v>10.555999999999999</v>
      </c>
      <c r="BK427" s="4">
        <v>0.39100000000000001</v>
      </c>
      <c r="BL427" s="4">
        <v>10.946999999999999</v>
      </c>
      <c r="BM427" s="4">
        <v>0.64429999999999998</v>
      </c>
      <c r="BQ427" s="4">
        <v>742.41099999999994</v>
      </c>
      <c r="BR427" s="4">
        <v>0.21815699999999999</v>
      </c>
      <c r="BS427" s="4">
        <v>-5</v>
      </c>
      <c r="BT427" s="4">
        <v>0.38619900000000001</v>
      </c>
      <c r="BU427" s="4">
        <v>5.331207</v>
      </c>
      <c r="BV427" s="4">
        <v>7.8012160000000002</v>
      </c>
    </row>
    <row r="428" spans="1:74" x14ac:dyDescent="0.25">
      <c r="A428" s="2">
        <v>42068</v>
      </c>
      <c r="B428" s="3">
        <v>1.533101851851852E-2</v>
      </c>
      <c r="C428" s="4">
        <v>11.87</v>
      </c>
      <c r="D428" s="4">
        <v>2E-3</v>
      </c>
      <c r="E428" s="4">
        <v>20</v>
      </c>
      <c r="F428" s="4">
        <v>517.79999999999995</v>
      </c>
      <c r="G428" s="4">
        <v>19.5</v>
      </c>
      <c r="H428" s="4">
        <v>64.099999999999994</v>
      </c>
      <c r="J428" s="4">
        <v>3.91</v>
      </c>
      <c r="K428" s="4">
        <v>0.89859999999999995</v>
      </c>
      <c r="L428" s="4">
        <v>10.665900000000001</v>
      </c>
      <c r="M428" s="4">
        <v>1.8E-3</v>
      </c>
      <c r="N428" s="4">
        <v>465.27249999999998</v>
      </c>
      <c r="O428" s="4">
        <v>17.521899999999999</v>
      </c>
      <c r="P428" s="4">
        <v>482.8</v>
      </c>
      <c r="Q428" s="4">
        <v>351.11070000000001</v>
      </c>
      <c r="R428" s="4">
        <v>13.2226</v>
      </c>
      <c r="S428" s="4">
        <v>364.3</v>
      </c>
      <c r="T428" s="4">
        <v>64.143799999999999</v>
      </c>
      <c r="W428" s="4">
        <v>0</v>
      </c>
      <c r="X428" s="4">
        <v>3.5137</v>
      </c>
      <c r="Y428" s="4">
        <v>12.4</v>
      </c>
      <c r="Z428" s="4">
        <v>884</v>
      </c>
      <c r="AA428" s="4">
        <v>914</v>
      </c>
      <c r="AB428" s="4">
        <v>851</v>
      </c>
      <c r="AC428" s="4">
        <v>58</v>
      </c>
      <c r="AD428" s="4">
        <v>5.82</v>
      </c>
      <c r="AE428" s="4">
        <v>0.13</v>
      </c>
      <c r="AF428" s="4">
        <v>990</v>
      </c>
      <c r="AG428" s="4">
        <v>-12.8</v>
      </c>
      <c r="AH428" s="4">
        <v>18</v>
      </c>
      <c r="AI428" s="4">
        <v>31</v>
      </c>
      <c r="AJ428" s="4">
        <v>191.8</v>
      </c>
      <c r="AK428" s="4">
        <v>141</v>
      </c>
      <c r="AL428" s="4">
        <v>3.5</v>
      </c>
      <c r="AM428" s="4">
        <v>195</v>
      </c>
      <c r="AN428" s="4" t="s">
        <v>155</v>
      </c>
      <c r="AO428" s="4">
        <v>2</v>
      </c>
      <c r="AP428" s="5">
        <v>0.68193287037037031</v>
      </c>
      <c r="AQ428" s="4">
        <v>47.163654999999999</v>
      </c>
      <c r="AR428" s="4">
        <v>-88.491442000000006</v>
      </c>
      <c r="AS428" s="4">
        <v>319.7</v>
      </c>
      <c r="AT428" s="4">
        <v>30.8</v>
      </c>
      <c r="AU428" s="4">
        <v>12</v>
      </c>
      <c r="AV428" s="4">
        <v>12</v>
      </c>
      <c r="AW428" s="4" t="s">
        <v>225</v>
      </c>
      <c r="AX428" s="4">
        <v>0.8</v>
      </c>
      <c r="AY428" s="4">
        <v>1.1958</v>
      </c>
      <c r="AZ428" s="4">
        <v>1.4</v>
      </c>
      <c r="BA428" s="4">
        <v>14.023</v>
      </c>
      <c r="BB428" s="4">
        <v>17.71</v>
      </c>
      <c r="BC428" s="4">
        <v>1.26</v>
      </c>
      <c r="BD428" s="4">
        <v>11.29</v>
      </c>
      <c r="BE428" s="4">
        <v>3032.4650000000001</v>
      </c>
      <c r="BF428" s="4">
        <v>0.32500000000000001</v>
      </c>
      <c r="BG428" s="4">
        <v>13.853</v>
      </c>
      <c r="BH428" s="4">
        <v>0.52200000000000002</v>
      </c>
      <c r="BI428" s="4">
        <v>14.375</v>
      </c>
      <c r="BJ428" s="4">
        <v>10.454000000000001</v>
      </c>
      <c r="BK428" s="4">
        <v>0.39400000000000002</v>
      </c>
      <c r="BL428" s="4">
        <v>10.848000000000001</v>
      </c>
      <c r="BM428" s="4">
        <v>0.60309999999999997</v>
      </c>
      <c r="BQ428" s="4">
        <v>726.37</v>
      </c>
      <c r="BR428" s="4">
        <v>0.24402699999999999</v>
      </c>
      <c r="BS428" s="4">
        <v>-5</v>
      </c>
      <c r="BT428" s="4">
        <v>0.386604</v>
      </c>
      <c r="BU428" s="4">
        <v>5.9634099999999997</v>
      </c>
      <c r="BV428" s="4">
        <v>7.809393</v>
      </c>
    </row>
    <row r="429" spans="1:74" x14ac:dyDescent="0.25">
      <c r="A429" s="2">
        <v>42068</v>
      </c>
      <c r="B429" s="3">
        <v>1.5342592592592593E-2</v>
      </c>
      <c r="C429" s="4">
        <v>11.773999999999999</v>
      </c>
      <c r="D429" s="4">
        <v>2E-3</v>
      </c>
      <c r="E429" s="4">
        <v>20</v>
      </c>
      <c r="F429" s="4">
        <v>484.3</v>
      </c>
      <c r="G429" s="4">
        <v>19.5</v>
      </c>
      <c r="H429" s="4">
        <v>77.7</v>
      </c>
      <c r="J429" s="4">
        <v>3.9</v>
      </c>
      <c r="K429" s="4">
        <v>0.89939999999999998</v>
      </c>
      <c r="L429" s="4">
        <v>10.5893</v>
      </c>
      <c r="M429" s="4">
        <v>1.8E-3</v>
      </c>
      <c r="N429" s="4">
        <v>435.51889999999997</v>
      </c>
      <c r="O429" s="4">
        <v>17.537500000000001</v>
      </c>
      <c r="P429" s="4">
        <v>453.1</v>
      </c>
      <c r="Q429" s="4">
        <v>328.99759999999998</v>
      </c>
      <c r="R429" s="4">
        <v>13.248100000000001</v>
      </c>
      <c r="S429" s="4">
        <v>342.2</v>
      </c>
      <c r="T429" s="4">
        <v>77.744799999999998</v>
      </c>
      <c r="W429" s="4">
        <v>0</v>
      </c>
      <c r="X429" s="4">
        <v>3.5074999999999998</v>
      </c>
      <c r="Y429" s="4">
        <v>12.3</v>
      </c>
      <c r="Z429" s="4">
        <v>886</v>
      </c>
      <c r="AA429" s="4">
        <v>917</v>
      </c>
      <c r="AB429" s="4">
        <v>853</v>
      </c>
      <c r="AC429" s="4">
        <v>58</v>
      </c>
      <c r="AD429" s="4">
        <v>6.11</v>
      </c>
      <c r="AE429" s="4">
        <v>0.14000000000000001</v>
      </c>
      <c r="AF429" s="4">
        <v>990</v>
      </c>
      <c r="AG429" s="4">
        <v>-12.2</v>
      </c>
      <c r="AH429" s="4">
        <v>18</v>
      </c>
      <c r="AI429" s="4">
        <v>31</v>
      </c>
      <c r="AJ429" s="4">
        <v>191</v>
      </c>
      <c r="AK429" s="4">
        <v>141</v>
      </c>
      <c r="AL429" s="4">
        <v>3.7</v>
      </c>
      <c r="AM429" s="4">
        <v>195</v>
      </c>
      <c r="AN429" s="4" t="s">
        <v>155</v>
      </c>
      <c r="AO429" s="4">
        <v>2</v>
      </c>
      <c r="AP429" s="5">
        <v>0.68193287037037031</v>
      </c>
      <c r="AQ429" s="4">
        <v>47.163521000000003</v>
      </c>
      <c r="AR429" s="4">
        <v>-88.491729000000007</v>
      </c>
      <c r="AS429" s="4">
        <v>319.8</v>
      </c>
      <c r="AT429" s="4">
        <v>30.4</v>
      </c>
      <c r="AU429" s="4">
        <v>12</v>
      </c>
      <c r="AV429" s="4">
        <v>12</v>
      </c>
      <c r="AW429" s="4" t="s">
        <v>225</v>
      </c>
      <c r="AX429" s="4">
        <v>0.8</v>
      </c>
      <c r="AY429" s="4">
        <v>1.2</v>
      </c>
      <c r="AZ429" s="4">
        <v>1.4958</v>
      </c>
      <c r="BA429" s="4">
        <v>14.023</v>
      </c>
      <c r="BB429" s="4">
        <v>17.84</v>
      </c>
      <c r="BC429" s="4">
        <v>1.27</v>
      </c>
      <c r="BD429" s="4">
        <v>11.19</v>
      </c>
      <c r="BE429" s="4">
        <v>3032.1390000000001</v>
      </c>
      <c r="BF429" s="4">
        <v>0.32800000000000001</v>
      </c>
      <c r="BG429" s="4">
        <v>13.058999999999999</v>
      </c>
      <c r="BH429" s="4">
        <v>0.52600000000000002</v>
      </c>
      <c r="BI429" s="4">
        <v>13.585000000000001</v>
      </c>
      <c r="BJ429" s="4">
        <v>9.8650000000000002</v>
      </c>
      <c r="BK429" s="4">
        <v>0.39700000000000002</v>
      </c>
      <c r="BL429" s="4">
        <v>10.263</v>
      </c>
      <c r="BM429" s="4">
        <v>0.73619999999999997</v>
      </c>
      <c r="BQ429" s="4">
        <v>730.26099999999997</v>
      </c>
      <c r="BR429" s="4">
        <v>0.239007</v>
      </c>
      <c r="BS429" s="4">
        <v>-5</v>
      </c>
      <c r="BT429" s="4">
        <v>0.38540000000000002</v>
      </c>
      <c r="BU429" s="4">
        <v>5.8407349999999996</v>
      </c>
      <c r="BV429" s="4">
        <v>7.785088</v>
      </c>
    </row>
    <row r="430" spans="1:74" x14ac:dyDescent="0.25">
      <c r="A430" s="2">
        <v>42068</v>
      </c>
      <c r="B430" s="3">
        <v>1.5354166666666667E-2</v>
      </c>
      <c r="C430" s="4">
        <v>11.733000000000001</v>
      </c>
      <c r="D430" s="4">
        <v>3.2000000000000002E-3</v>
      </c>
      <c r="E430" s="4">
        <v>31.881188000000002</v>
      </c>
      <c r="F430" s="4">
        <v>461.3</v>
      </c>
      <c r="G430" s="4">
        <v>19.399999999999999</v>
      </c>
      <c r="H430" s="4">
        <v>130.30000000000001</v>
      </c>
      <c r="J430" s="4">
        <v>3.9</v>
      </c>
      <c r="K430" s="4">
        <v>0.89959999999999996</v>
      </c>
      <c r="L430" s="4">
        <v>10.5557</v>
      </c>
      <c r="M430" s="4">
        <v>2.8999999999999998E-3</v>
      </c>
      <c r="N430" s="4">
        <v>415.04</v>
      </c>
      <c r="O430" s="4">
        <v>17.472799999999999</v>
      </c>
      <c r="P430" s="4">
        <v>432.5</v>
      </c>
      <c r="Q430" s="4">
        <v>313.09989999999999</v>
      </c>
      <c r="R430" s="4">
        <v>13.1812</v>
      </c>
      <c r="S430" s="4">
        <v>326.3</v>
      </c>
      <c r="T430" s="4">
        <v>130.30000000000001</v>
      </c>
      <c r="W430" s="4">
        <v>0</v>
      </c>
      <c r="X430" s="4">
        <v>3.5085000000000002</v>
      </c>
      <c r="Y430" s="4">
        <v>12.4</v>
      </c>
      <c r="Z430" s="4">
        <v>888</v>
      </c>
      <c r="AA430" s="4">
        <v>920</v>
      </c>
      <c r="AB430" s="4">
        <v>855</v>
      </c>
      <c r="AC430" s="4">
        <v>58</v>
      </c>
      <c r="AD430" s="4">
        <v>5.73</v>
      </c>
      <c r="AE430" s="4">
        <v>0.13</v>
      </c>
      <c r="AF430" s="4">
        <v>990</v>
      </c>
      <c r="AG430" s="4">
        <v>-13</v>
      </c>
      <c r="AH430" s="4">
        <v>18</v>
      </c>
      <c r="AI430" s="4">
        <v>31</v>
      </c>
      <c r="AJ430" s="4">
        <v>191</v>
      </c>
      <c r="AK430" s="4">
        <v>140.80000000000001</v>
      </c>
      <c r="AL430" s="4">
        <v>3.7</v>
      </c>
      <c r="AM430" s="4">
        <v>195</v>
      </c>
      <c r="AN430" s="4" t="s">
        <v>155</v>
      </c>
      <c r="AO430" s="4">
        <v>2</v>
      </c>
      <c r="AP430" s="5">
        <v>0.68195601851851861</v>
      </c>
      <c r="AQ430" s="4">
        <v>47.163514999999997</v>
      </c>
      <c r="AR430" s="4">
        <v>-88.491742000000002</v>
      </c>
      <c r="AS430" s="4">
        <v>319.8</v>
      </c>
      <c r="AT430" s="4">
        <v>31.8</v>
      </c>
      <c r="AU430" s="4">
        <v>12</v>
      </c>
      <c r="AV430" s="4">
        <v>12</v>
      </c>
      <c r="AW430" s="4" t="s">
        <v>225</v>
      </c>
      <c r="AX430" s="4">
        <v>0.8</v>
      </c>
      <c r="AY430" s="4">
        <v>1.2</v>
      </c>
      <c r="AZ430" s="4">
        <v>1.5</v>
      </c>
      <c r="BA430" s="4">
        <v>14.023</v>
      </c>
      <c r="BB430" s="4">
        <v>17.89</v>
      </c>
      <c r="BC430" s="4">
        <v>1.28</v>
      </c>
      <c r="BD430" s="4">
        <v>11.157999999999999</v>
      </c>
      <c r="BE430" s="4">
        <v>3030.346</v>
      </c>
      <c r="BF430" s="4">
        <v>0.52400000000000002</v>
      </c>
      <c r="BG430" s="4">
        <v>12.478</v>
      </c>
      <c r="BH430" s="4">
        <v>0.52500000000000002</v>
      </c>
      <c r="BI430" s="4">
        <v>13.003</v>
      </c>
      <c r="BJ430" s="4">
        <v>9.4130000000000003</v>
      </c>
      <c r="BK430" s="4">
        <v>0.39600000000000002</v>
      </c>
      <c r="BL430" s="4">
        <v>9.8089999999999993</v>
      </c>
      <c r="BM430" s="4">
        <v>1.2370000000000001</v>
      </c>
      <c r="BQ430" s="4">
        <v>732.36800000000005</v>
      </c>
      <c r="BR430" s="4">
        <v>0.275806</v>
      </c>
      <c r="BS430" s="4">
        <v>-5</v>
      </c>
      <c r="BT430" s="4">
        <v>0.38700000000000001</v>
      </c>
      <c r="BU430" s="4">
        <v>6.7400140000000004</v>
      </c>
      <c r="BV430" s="4">
        <v>7.8174000000000001</v>
      </c>
    </row>
    <row r="431" spans="1:74" x14ac:dyDescent="0.25">
      <c r="A431" s="2">
        <v>42068</v>
      </c>
      <c r="B431" s="3">
        <v>1.5365740740740741E-2</v>
      </c>
      <c r="C431" s="4">
        <v>11.904</v>
      </c>
      <c r="D431" s="4">
        <v>3.5999999999999999E-3</v>
      </c>
      <c r="E431" s="4">
        <v>35.763136000000003</v>
      </c>
      <c r="F431" s="4">
        <v>461.7</v>
      </c>
      <c r="G431" s="4">
        <v>19.399999999999999</v>
      </c>
      <c r="H431" s="4">
        <v>123.2</v>
      </c>
      <c r="J431" s="4">
        <v>3.9</v>
      </c>
      <c r="K431" s="4">
        <v>0.8982</v>
      </c>
      <c r="L431" s="4">
        <v>10.693199999999999</v>
      </c>
      <c r="M431" s="4">
        <v>3.2000000000000002E-3</v>
      </c>
      <c r="N431" s="4">
        <v>414.73099999999999</v>
      </c>
      <c r="O431" s="4">
        <v>17.425999999999998</v>
      </c>
      <c r="P431" s="4">
        <v>432.2</v>
      </c>
      <c r="Q431" s="4">
        <v>312.97320000000002</v>
      </c>
      <c r="R431" s="4">
        <v>13.150399999999999</v>
      </c>
      <c r="S431" s="4">
        <v>326.10000000000002</v>
      </c>
      <c r="T431" s="4">
        <v>123.187</v>
      </c>
      <c r="W431" s="4">
        <v>0</v>
      </c>
      <c r="X431" s="4">
        <v>3.5032000000000001</v>
      </c>
      <c r="Y431" s="4">
        <v>12.4</v>
      </c>
      <c r="Z431" s="4">
        <v>890</v>
      </c>
      <c r="AA431" s="4">
        <v>922</v>
      </c>
      <c r="AB431" s="4">
        <v>856</v>
      </c>
      <c r="AC431" s="4">
        <v>58</v>
      </c>
      <c r="AD431" s="4">
        <v>5.82</v>
      </c>
      <c r="AE431" s="4">
        <v>0.13</v>
      </c>
      <c r="AF431" s="4">
        <v>990</v>
      </c>
      <c r="AG431" s="4">
        <v>-12.8</v>
      </c>
      <c r="AH431" s="4">
        <v>18</v>
      </c>
      <c r="AI431" s="4">
        <v>31</v>
      </c>
      <c r="AJ431" s="4">
        <v>191</v>
      </c>
      <c r="AK431" s="4">
        <v>140</v>
      </c>
      <c r="AL431" s="4">
        <v>3.7</v>
      </c>
      <c r="AM431" s="4">
        <v>195</v>
      </c>
      <c r="AN431" s="4" t="s">
        <v>155</v>
      </c>
      <c r="AO431" s="4">
        <v>2</v>
      </c>
      <c r="AP431" s="5">
        <v>0.68195601851851861</v>
      </c>
      <c r="AQ431" s="4">
        <v>47.163406999999999</v>
      </c>
      <c r="AR431" s="4">
        <v>-88.491843000000003</v>
      </c>
      <c r="AS431" s="4">
        <v>319.60000000000002</v>
      </c>
      <c r="AT431" s="4">
        <v>31.9</v>
      </c>
      <c r="AU431" s="4">
        <v>12</v>
      </c>
      <c r="AV431" s="4">
        <v>12</v>
      </c>
      <c r="AW431" s="4" t="s">
        <v>225</v>
      </c>
      <c r="AX431" s="4">
        <v>0.99160000000000004</v>
      </c>
      <c r="AY431" s="4">
        <v>1.2958000000000001</v>
      </c>
      <c r="AZ431" s="4">
        <v>1.5958000000000001</v>
      </c>
      <c r="BA431" s="4">
        <v>14.023</v>
      </c>
      <c r="BB431" s="4">
        <v>17.649999999999999</v>
      </c>
      <c r="BC431" s="4">
        <v>1.26</v>
      </c>
      <c r="BD431" s="4">
        <v>11.327999999999999</v>
      </c>
      <c r="BE431" s="4">
        <v>3030.3609999999999</v>
      </c>
      <c r="BF431" s="4">
        <v>0.57899999999999996</v>
      </c>
      <c r="BG431" s="4">
        <v>12.308</v>
      </c>
      <c r="BH431" s="4">
        <v>0.51700000000000002</v>
      </c>
      <c r="BI431" s="4">
        <v>12.824999999999999</v>
      </c>
      <c r="BJ431" s="4">
        <v>9.2880000000000003</v>
      </c>
      <c r="BK431" s="4">
        <v>0.39</v>
      </c>
      <c r="BL431" s="4">
        <v>9.6780000000000008</v>
      </c>
      <c r="BM431" s="4">
        <v>1.1544000000000001</v>
      </c>
      <c r="BQ431" s="4">
        <v>721.85</v>
      </c>
      <c r="BR431" s="4">
        <v>0.30775799999999998</v>
      </c>
      <c r="BS431" s="4">
        <v>-5</v>
      </c>
      <c r="BT431" s="4">
        <v>0.38638899999999998</v>
      </c>
      <c r="BU431" s="4">
        <v>7.520842</v>
      </c>
      <c r="BV431" s="4">
        <v>7.8050499999999996</v>
      </c>
    </row>
    <row r="432" spans="1:74" x14ac:dyDescent="0.25">
      <c r="A432" s="2">
        <v>42068</v>
      </c>
      <c r="B432" s="3">
        <v>1.5377314814814816E-2</v>
      </c>
      <c r="C432" s="4">
        <v>11.871</v>
      </c>
      <c r="D432" s="4">
        <v>3.5000000000000001E-3</v>
      </c>
      <c r="E432" s="4">
        <v>35.154294999999998</v>
      </c>
      <c r="F432" s="4">
        <v>553.1</v>
      </c>
      <c r="G432" s="4">
        <v>19.3</v>
      </c>
      <c r="H432" s="4">
        <v>141.80000000000001</v>
      </c>
      <c r="J432" s="4">
        <v>3.9</v>
      </c>
      <c r="K432" s="4">
        <v>0.89839999999999998</v>
      </c>
      <c r="L432" s="4">
        <v>10.665800000000001</v>
      </c>
      <c r="M432" s="4">
        <v>3.2000000000000002E-3</v>
      </c>
      <c r="N432" s="4">
        <v>496.94850000000002</v>
      </c>
      <c r="O432" s="4">
        <v>17.3599</v>
      </c>
      <c r="P432" s="4">
        <v>514.29999999999995</v>
      </c>
      <c r="Q432" s="4">
        <v>375.40069999999997</v>
      </c>
      <c r="R432" s="4">
        <v>13.113899999999999</v>
      </c>
      <c r="S432" s="4">
        <v>388.5</v>
      </c>
      <c r="T432" s="4">
        <v>141.84309999999999</v>
      </c>
      <c r="W432" s="4">
        <v>0</v>
      </c>
      <c r="X432" s="4">
        <v>3.504</v>
      </c>
      <c r="Y432" s="4">
        <v>12.3</v>
      </c>
      <c r="Z432" s="4">
        <v>889</v>
      </c>
      <c r="AA432" s="4">
        <v>922</v>
      </c>
      <c r="AB432" s="4">
        <v>855</v>
      </c>
      <c r="AC432" s="4">
        <v>58</v>
      </c>
      <c r="AD432" s="4">
        <v>6.11</v>
      </c>
      <c r="AE432" s="4">
        <v>0.14000000000000001</v>
      </c>
      <c r="AF432" s="4">
        <v>990</v>
      </c>
      <c r="AG432" s="4">
        <v>-12.2</v>
      </c>
      <c r="AH432" s="4">
        <v>18.202797</v>
      </c>
      <c r="AI432" s="4">
        <v>31</v>
      </c>
      <c r="AJ432" s="4">
        <v>191</v>
      </c>
      <c r="AK432" s="4">
        <v>140.19999999999999</v>
      </c>
      <c r="AL432" s="4">
        <v>3.5</v>
      </c>
      <c r="AM432" s="4">
        <v>195</v>
      </c>
      <c r="AN432" s="4" t="s">
        <v>155</v>
      </c>
      <c r="AO432" s="4">
        <v>2</v>
      </c>
      <c r="AP432" s="5">
        <v>0.68196759259259254</v>
      </c>
      <c r="AQ432" s="4">
        <v>47.16328</v>
      </c>
      <c r="AR432" s="4">
        <v>-88.491922000000002</v>
      </c>
      <c r="AS432" s="4">
        <v>319.60000000000002</v>
      </c>
      <c r="AT432" s="4">
        <v>32.5</v>
      </c>
      <c r="AU432" s="4">
        <v>12</v>
      </c>
      <c r="AV432" s="4">
        <v>12</v>
      </c>
      <c r="AW432" s="4" t="s">
        <v>225</v>
      </c>
      <c r="AX432" s="4">
        <v>1</v>
      </c>
      <c r="AY432" s="4">
        <v>1.3</v>
      </c>
      <c r="AZ432" s="4">
        <v>1.6</v>
      </c>
      <c r="BA432" s="4">
        <v>14.023</v>
      </c>
      <c r="BB432" s="4">
        <v>17.690000000000001</v>
      </c>
      <c r="BC432" s="4">
        <v>1.26</v>
      </c>
      <c r="BD432" s="4">
        <v>11.303000000000001</v>
      </c>
      <c r="BE432" s="4">
        <v>3029.8620000000001</v>
      </c>
      <c r="BF432" s="4">
        <v>0.57099999999999995</v>
      </c>
      <c r="BG432" s="4">
        <v>14.784000000000001</v>
      </c>
      <c r="BH432" s="4">
        <v>0.51600000000000001</v>
      </c>
      <c r="BI432" s="4">
        <v>15.3</v>
      </c>
      <c r="BJ432" s="4">
        <v>11.167999999999999</v>
      </c>
      <c r="BK432" s="4">
        <v>0.39</v>
      </c>
      <c r="BL432" s="4">
        <v>11.558</v>
      </c>
      <c r="BM432" s="4">
        <v>1.3325</v>
      </c>
      <c r="BQ432" s="4">
        <v>723.74699999999996</v>
      </c>
      <c r="BR432" s="4">
        <v>0.30447600000000002</v>
      </c>
      <c r="BS432" s="4">
        <v>-5</v>
      </c>
      <c r="BT432" s="4">
        <v>0.38460800000000001</v>
      </c>
      <c r="BU432" s="4">
        <v>7.44062</v>
      </c>
      <c r="BV432" s="4">
        <v>7.7690900000000003</v>
      </c>
    </row>
    <row r="433" spans="1:74" x14ac:dyDescent="0.25">
      <c r="A433" s="2">
        <v>42068</v>
      </c>
      <c r="B433" s="3">
        <v>1.5388888888888889E-2</v>
      </c>
      <c r="C433" s="4">
        <v>11.831</v>
      </c>
      <c r="D433" s="4">
        <v>5.0000000000000001E-3</v>
      </c>
      <c r="E433" s="4">
        <v>50</v>
      </c>
      <c r="F433" s="4">
        <v>642.29999999999995</v>
      </c>
      <c r="G433" s="4">
        <v>19.2</v>
      </c>
      <c r="H433" s="4">
        <v>139.69999999999999</v>
      </c>
      <c r="J433" s="4">
        <v>3.93</v>
      </c>
      <c r="K433" s="4">
        <v>0.89880000000000004</v>
      </c>
      <c r="L433" s="4">
        <v>10.633599999999999</v>
      </c>
      <c r="M433" s="4">
        <v>4.4999999999999997E-3</v>
      </c>
      <c r="N433" s="4">
        <v>577.2663</v>
      </c>
      <c r="O433" s="4">
        <v>17.2758</v>
      </c>
      <c r="P433" s="4">
        <v>594.5</v>
      </c>
      <c r="Q433" s="4">
        <v>435.65899999999999</v>
      </c>
      <c r="R433" s="4">
        <v>13.0379</v>
      </c>
      <c r="S433" s="4">
        <v>448.7</v>
      </c>
      <c r="T433" s="4">
        <v>139.7201</v>
      </c>
      <c r="W433" s="4">
        <v>0</v>
      </c>
      <c r="X433" s="4">
        <v>3.5301</v>
      </c>
      <c r="Y433" s="4">
        <v>12.4</v>
      </c>
      <c r="Z433" s="4">
        <v>889</v>
      </c>
      <c r="AA433" s="4">
        <v>920</v>
      </c>
      <c r="AB433" s="4">
        <v>855</v>
      </c>
      <c r="AC433" s="4">
        <v>58.2</v>
      </c>
      <c r="AD433" s="4">
        <v>5.84</v>
      </c>
      <c r="AE433" s="4">
        <v>0.13</v>
      </c>
      <c r="AF433" s="4">
        <v>990</v>
      </c>
      <c r="AG433" s="4">
        <v>-12.8</v>
      </c>
      <c r="AH433" s="4">
        <v>18.798202</v>
      </c>
      <c r="AI433" s="4">
        <v>31</v>
      </c>
      <c r="AJ433" s="4">
        <v>191</v>
      </c>
      <c r="AK433" s="4">
        <v>141</v>
      </c>
      <c r="AL433" s="4">
        <v>3.5</v>
      </c>
      <c r="AM433" s="4">
        <v>195</v>
      </c>
      <c r="AN433" s="4" t="s">
        <v>155</v>
      </c>
      <c r="AO433" s="4">
        <v>2</v>
      </c>
      <c r="AP433" s="5">
        <v>0.68197916666666669</v>
      </c>
      <c r="AQ433" s="4">
        <v>47.163012000000002</v>
      </c>
      <c r="AR433" s="4">
        <v>-88.492013999999998</v>
      </c>
      <c r="AS433" s="4">
        <v>319.7</v>
      </c>
      <c r="AT433" s="4">
        <v>34.200000000000003</v>
      </c>
      <c r="AU433" s="4">
        <v>12</v>
      </c>
      <c r="AV433" s="4">
        <v>12</v>
      </c>
      <c r="AW433" s="4" t="s">
        <v>225</v>
      </c>
      <c r="AX433" s="4">
        <v>1</v>
      </c>
      <c r="AY433" s="4">
        <v>1.3957999999999999</v>
      </c>
      <c r="AZ433" s="4">
        <v>1.6958</v>
      </c>
      <c r="BA433" s="4">
        <v>14.023</v>
      </c>
      <c r="BB433" s="4">
        <v>17.739999999999998</v>
      </c>
      <c r="BC433" s="4">
        <v>1.27</v>
      </c>
      <c r="BD433" s="4">
        <v>11.265000000000001</v>
      </c>
      <c r="BE433" s="4">
        <v>3029.5619999999999</v>
      </c>
      <c r="BF433" s="4">
        <v>0.81499999999999995</v>
      </c>
      <c r="BG433" s="4">
        <v>17.222999999999999</v>
      </c>
      <c r="BH433" s="4">
        <v>0.51500000000000001</v>
      </c>
      <c r="BI433" s="4">
        <v>17.739000000000001</v>
      </c>
      <c r="BJ433" s="4">
        <v>12.997999999999999</v>
      </c>
      <c r="BK433" s="4">
        <v>0.38900000000000001</v>
      </c>
      <c r="BL433" s="4">
        <v>13.387</v>
      </c>
      <c r="BM433" s="4">
        <v>1.3164</v>
      </c>
      <c r="BQ433" s="4">
        <v>731.28499999999997</v>
      </c>
      <c r="BR433" s="4">
        <v>0.31671700000000003</v>
      </c>
      <c r="BS433" s="4">
        <v>-5</v>
      </c>
      <c r="BT433" s="4">
        <v>0.386596</v>
      </c>
      <c r="BU433" s="4">
        <v>7.7397790000000004</v>
      </c>
      <c r="BV433" s="4">
        <v>7.809247</v>
      </c>
    </row>
    <row r="434" spans="1:74" x14ac:dyDescent="0.25">
      <c r="A434" s="2">
        <v>42068</v>
      </c>
      <c r="B434" s="3">
        <v>1.5400462962962963E-2</v>
      </c>
      <c r="C434" s="4">
        <v>11.79</v>
      </c>
      <c r="D434" s="4">
        <v>5.0000000000000001E-3</v>
      </c>
      <c r="E434" s="4">
        <v>50</v>
      </c>
      <c r="F434" s="4">
        <v>702.7</v>
      </c>
      <c r="G434" s="4">
        <v>13.9</v>
      </c>
      <c r="H434" s="4">
        <v>120.3</v>
      </c>
      <c r="J434" s="4">
        <v>4</v>
      </c>
      <c r="K434" s="4">
        <v>0.89910000000000001</v>
      </c>
      <c r="L434" s="4">
        <v>10.6004</v>
      </c>
      <c r="M434" s="4">
        <v>4.4999999999999997E-3</v>
      </c>
      <c r="N434" s="4">
        <v>631.82860000000005</v>
      </c>
      <c r="O434" s="4">
        <v>12.501899999999999</v>
      </c>
      <c r="P434" s="4">
        <v>644.29999999999995</v>
      </c>
      <c r="Q434" s="4">
        <v>477.47140000000002</v>
      </c>
      <c r="R434" s="4">
        <v>9.4476999999999993</v>
      </c>
      <c r="S434" s="4">
        <v>486.9</v>
      </c>
      <c r="T434" s="4">
        <v>120.2598</v>
      </c>
      <c r="W434" s="4">
        <v>0</v>
      </c>
      <c r="X434" s="4">
        <v>3.5962999999999998</v>
      </c>
      <c r="Y434" s="4">
        <v>12.3</v>
      </c>
      <c r="Z434" s="4">
        <v>890</v>
      </c>
      <c r="AA434" s="4">
        <v>922</v>
      </c>
      <c r="AB434" s="4">
        <v>855</v>
      </c>
      <c r="AC434" s="4">
        <v>59</v>
      </c>
      <c r="AD434" s="4">
        <v>6.22</v>
      </c>
      <c r="AE434" s="4">
        <v>0.14000000000000001</v>
      </c>
      <c r="AF434" s="4">
        <v>990</v>
      </c>
      <c r="AG434" s="4">
        <v>-12.2</v>
      </c>
      <c r="AH434" s="4">
        <v>18.200799</v>
      </c>
      <c r="AI434" s="4">
        <v>31</v>
      </c>
      <c r="AJ434" s="4">
        <v>191</v>
      </c>
      <c r="AK434" s="4">
        <v>141</v>
      </c>
      <c r="AL434" s="4">
        <v>3.5</v>
      </c>
      <c r="AM434" s="4">
        <v>195</v>
      </c>
      <c r="AN434" s="4" t="s">
        <v>155</v>
      </c>
      <c r="AO434" s="4">
        <v>2</v>
      </c>
      <c r="AP434" s="5">
        <v>0.68200231481481488</v>
      </c>
      <c r="AQ434" s="4">
        <v>47.162852000000001</v>
      </c>
      <c r="AR434" s="4">
        <v>-88.492012000000003</v>
      </c>
      <c r="AS434" s="4">
        <v>319.7</v>
      </c>
      <c r="AT434" s="4">
        <v>37</v>
      </c>
      <c r="AU434" s="4">
        <v>12</v>
      </c>
      <c r="AV434" s="4">
        <v>12</v>
      </c>
      <c r="AW434" s="4" t="s">
        <v>225</v>
      </c>
      <c r="AX434" s="4">
        <v>1</v>
      </c>
      <c r="AY434" s="4">
        <v>1.4</v>
      </c>
      <c r="AZ434" s="4">
        <v>1.7</v>
      </c>
      <c r="BA434" s="4">
        <v>14.023</v>
      </c>
      <c r="BB434" s="4">
        <v>17.809999999999999</v>
      </c>
      <c r="BC434" s="4">
        <v>1.27</v>
      </c>
      <c r="BD434" s="4">
        <v>11.224</v>
      </c>
      <c r="BE434" s="4">
        <v>3030.1370000000002</v>
      </c>
      <c r="BF434" s="4">
        <v>0.81799999999999995</v>
      </c>
      <c r="BG434" s="4">
        <v>18.914000000000001</v>
      </c>
      <c r="BH434" s="4">
        <v>0.374</v>
      </c>
      <c r="BI434" s="4">
        <v>19.288</v>
      </c>
      <c r="BJ434" s="4">
        <v>14.292999999999999</v>
      </c>
      <c r="BK434" s="4">
        <v>0.28299999999999997</v>
      </c>
      <c r="BL434" s="4">
        <v>14.576000000000001</v>
      </c>
      <c r="BM434" s="4">
        <v>1.1368</v>
      </c>
      <c r="BQ434" s="4">
        <v>747.47900000000004</v>
      </c>
      <c r="BR434" s="4">
        <v>0.28120499999999998</v>
      </c>
      <c r="BS434" s="4">
        <v>-5</v>
      </c>
      <c r="BT434" s="4">
        <v>0.38540200000000002</v>
      </c>
      <c r="BU434" s="4">
        <v>6.8719419999999998</v>
      </c>
      <c r="BV434" s="4">
        <v>7.7851119999999998</v>
      </c>
    </row>
    <row r="435" spans="1:74" x14ac:dyDescent="0.25">
      <c r="A435" s="2">
        <v>42068</v>
      </c>
      <c r="B435" s="3">
        <v>1.5412037037037037E-2</v>
      </c>
      <c r="C435" s="4">
        <v>11.866</v>
      </c>
      <c r="D435" s="4">
        <v>6.4999999999999997E-3</v>
      </c>
      <c r="E435" s="4">
        <v>65.388311000000002</v>
      </c>
      <c r="F435" s="4">
        <v>704.3</v>
      </c>
      <c r="G435" s="4">
        <v>12.4</v>
      </c>
      <c r="H435" s="4">
        <v>131.30000000000001</v>
      </c>
      <c r="J435" s="4">
        <v>4</v>
      </c>
      <c r="K435" s="4">
        <v>0.89849999999999997</v>
      </c>
      <c r="L435" s="4">
        <v>10.661300000000001</v>
      </c>
      <c r="M435" s="4">
        <v>5.8999999999999999E-3</v>
      </c>
      <c r="N435" s="4">
        <v>632.81740000000002</v>
      </c>
      <c r="O435" s="4">
        <v>11.141</v>
      </c>
      <c r="P435" s="4">
        <v>644</v>
      </c>
      <c r="Q435" s="4">
        <v>477.71749999999997</v>
      </c>
      <c r="R435" s="4">
        <v>8.4103999999999992</v>
      </c>
      <c r="S435" s="4">
        <v>486.1</v>
      </c>
      <c r="T435" s="4">
        <v>131.34389999999999</v>
      </c>
      <c r="W435" s="4">
        <v>0</v>
      </c>
      <c r="X435" s="4">
        <v>3.5939000000000001</v>
      </c>
      <c r="Y435" s="4">
        <v>12.4</v>
      </c>
      <c r="Z435" s="4">
        <v>890</v>
      </c>
      <c r="AA435" s="4">
        <v>923</v>
      </c>
      <c r="AB435" s="4">
        <v>857</v>
      </c>
      <c r="AC435" s="4">
        <v>59</v>
      </c>
      <c r="AD435" s="4">
        <v>5.92</v>
      </c>
      <c r="AE435" s="4">
        <v>0.14000000000000001</v>
      </c>
      <c r="AF435" s="4">
        <v>990</v>
      </c>
      <c r="AG435" s="4">
        <v>-12.8</v>
      </c>
      <c r="AH435" s="4">
        <v>19</v>
      </c>
      <c r="AI435" s="4">
        <v>31</v>
      </c>
      <c r="AJ435" s="4">
        <v>191</v>
      </c>
      <c r="AK435" s="4">
        <v>141</v>
      </c>
      <c r="AL435" s="4">
        <v>3.5</v>
      </c>
      <c r="AM435" s="4">
        <v>195</v>
      </c>
      <c r="AN435" s="4" t="s">
        <v>155</v>
      </c>
      <c r="AO435" s="4">
        <v>2</v>
      </c>
      <c r="AP435" s="5">
        <v>0.68201388888888881</v>
      </c>
      <c r="AQ435" s="4">
        <v>47.162689</v>
      </c>
      <c r="AR435" s="4">
        <v>-88.491969999999995</v>
      </c>
      <c r="AS435" s="4">
        <v>319.5</v>
      </c>
      <c r="AT435" s="4">
        <v>38.200000000000003</v>
      </c>
      <c r="AU435" s="4">
        <v>12</v>
      </c>
      <c r="AV435" s="4">
        <v>11</v>
      </c>
      <c r="AW435" s="4" t="s">
        <v>225</v>
      </c>
      <c r="AX435" s="4">
        <v>1.095704</v>
      </c>
      <c r="AY435" s="4">
        <v>1.4957039999999999</v>
      </c>
      <c r="AZ435" s="4">
        <v>1.795704</v>
      </c>
      <c r="BA435" s="4">
        <v>14.023</v>
      </c>
      <c r="BB435" s="4">
        <v>17.690000000000001</v>
      </c>
      <c r="BC435" s="4">
        <v>1.26</v>
      </c>
      <c r="BD435" s="4">
        <v>11.301</v>
      </c>
      <c r="BE435" s="4">
        <v>3029.3910000000001</v>
      </c>
      <c r="BF435" s="4">
        <v>1.0620000000000001</v>
      </c>
      <c r="BG435" s="4">
        <v>18.829999999999998</v>
      </c>
      <c r="BH435" s="4">
        <v>0.33200000000000002</v>
      </c>
      <c r="BI435" s="4">
        <v>19.161999999999999</v>
      </c>
      <c r="BJ435" s="4">
        <v>14.215</v>
      </c>
      <c r="BK435" s="4">
        <v>0.25</v>
      </c>
      <c r="BL435" s="4">
        <v>14.465</v>
      </c>
      <c r="BM435" s="4">
        <v>1.2342</v>
      </c>
      <c r="BQ435" s="4">
        <v>742.51599999999996</v>
      </c>
      <c r="BR435" s="4">
        <v>0.29399999999999998</v>
      </c>
      <c r="BS435" s="4">
        <v>-5</v>
      </c>
      <c r="BT435" s="4">
        <v>0.38679999999999998</v>
      </c>
      <c r="BU435" s="4">
        <v>7.1846249999999996</v>
      </c>
      <c r="BV435" s="4">
        <v>7.8133600000000003</v>
      </c>
    </row>
    <row r="436" spans="1:74" x14ac:dyDescent="0.25">
      <c r="A436" s="2">
        <v>42068</v>
      </c>
      <c r="B436" s="3">
        <v>1.5423611111111112E-2</v>
      </c>
      <c r="C436" s="4">
        <v>12.13</v>
      </c>
      <c r="D436" s="4">
        <v>6.4000000000000003E-3</v>
      </c>
      <c r="E436" s="4">
        <v>63.851467999999997</v>
      </c>
      <c r="F436" s="4">
        <v>675</v>
      </c>
      <c r="G436" s="4">
        <v>16.3</v>
      </c>
      <c r="H436" s="4">
        <v>92.6</v>
      </c>
      <c r="J436" s="4">
        <v>4</v>
      </c>
      <c r="K436" s="4">
        <v>0.89639999999999997</v>
      </c>
      <c r="L436" s="4">
        <v>10.874000000000001</v>
      </c>
      <c r="M436" s="4">
        <v>5.7000000000000002E-3</v>
      </c>
      <c r="N436" s="4">
        <v>605.07960000000003</v>
      </c>
      <c r="O436" s="4">
        <v>14.6318</v>
      </c>
      <c r="P436" s="4">
        <v>619.70000000000005</v>
      </c>
      <c r="Q436" s="4">
        <v>457.42270000000002</v>
      </c>
      <c r="R436" s="4">
        <v>11.061199999999999</v>
      </c>
      <c r="S436" s="4">
        <v>468.5</v>
      </c>
      <c r="T436" s="4">
        <v>92.632999999999996</v>
      </c>
      <c r="W436" s="4">
        <v>0</v>
      </c>
      <c r="X436" s="4">
        <v>3.5857999999999999</v>
      </c>
      <c r="Y436" s="4">
        <v>12.3</v>
      </c>
      <c r="Z436" s="4">
        <v>892</v>
      </c>
      <c r="AA436" s="4">
        <v>925</v>
      </c>
      <c r="AB436" s="4">
        <v>859</v>
      </c>
      <c r="AC436" s="4">
        <v>59</v>
      </c>
      <c r="AD436" s="4">
        <v>6.32</v>
      </c>
      <c r="AE436" s="4">
        <v>0.15</v>
      </c>
      <c r="AF436" s="4">
        <v>990</v>
      </c>
      <c r="AG436" s="4">
        <v>-12</v>
      </c>
      <c r="AH436" s="4">
        <v>19</v>
      </c>
      <c r="AI436" s="4">
        <v>31</v>
      </c>
      <c r="AJ436" s="4">
        <v>191</v>
      </c>
      <c r="AK436" s="4">
        <v>140.80000000000001</v>
      </c>
      <c r="AL436" s="4">
        <v>3.7</v>
      </c>
      <c r="AM436" s="4">
        <v>195</v>
      </c>
      <c r="AN436" s="4" t="s">
        <v>155</v>
      </c>
      <c r="AO436" s="4">
        <v>2</v>
      </c>
      <c r="AP436" s="5">
        <v>0.68202546296296296</v>
      </c>
      <c r="AQ436" s="4">
        <v>47.162519000000003</v>
      </c>
      <c r="AR436" s="4">
        <v>-88.491913999999994</v>
      </c>
      <c r="AS436" s="4">
        <v>319.3</v>
      </c>
      <c r="AT436" s="4">
        <v>39.6</v>
      </c>
      <c r="AU436" s="4">
        <v>12</v>
      </c>
      <c r="AV436" s="4">
        <v>9</v>
      </c>
      <c r="AW436" s="4" t="s">
        <v>208</v>
      </c>
      <c r="AX436" s="4">
        <v>1.1957960000000001</v>
      </c>
      <c r="AY436" s="4">
        <v>1.595796</v>
      </c>
      <c r="AZ436" s="4">
        <v>1.991592</v>
      </c>
      <c r="BA436" s="4">
        <v>14.023</v>
      </c>
      <c r="BB436" s="4">
        <v>17.34</v>
      </c>
      <c r="BC436" s="4">
        <v>1.24</v>
      </c>
      <c r="BD436" s="4">
        <v>11.551</v>
      </c>
      <c r="BE436" s="4">
        <v>3030.3960000000002</v>
      </c>
      <c r="BF436" s="4">
        <v>1.0149999999999999</v>
      </c>
      <c r="BG436" s="4">
        <v>17.658999999999999</v>
      </c>
      <c r="BH436" s="4">
        <v>0.42699999999999999</v>
      </c>
      <c r="BI436" s="4">
        <v>18.085999999999999</v>
      </c>
      <c r="BJ436" s="4">
        <v>13.349</v>
      </c>
      <c r="BK436" s="4">
        <v>0.32300000000000001</v>
      </c>
      <c r="BL436" s="4">
        <v>13.672000000000001</v>
      </c>
      <c r="BM436" s="4">
        <v>0.85370000000000001</v>
      </c>
      <c r="BQ436" s="4">
        <v>726.596</v>
      </c>
      <c r="BR436" s="4">
        <v>0.34460000000000002</v>
      </c>
      <c r="BS436" s="4">
        <v>-5</v>
      </c>
      <c r="BT436" s="4">
        <v>0.3856</v>
      </c>
      <c r="BU436" s="4">
        <v>8.421163</v>
      </c>
      <c r="BV436" s="4">
        <v>7.7891199999999996</v>
      </c>
    </row>
    <row r="437" spans="1:74" x14ac:dyDescent="0.25">
      <c r="A437" s="2">
        <v>42068</v>
      </c>
      <c r="B437" s="3">
        <v>1.5435185185185185E-2</v>
      </c>
      <c r="C437" s="4">
        <v>12.420999999999999</v>
      </c>
      <c r="D437" s="4">
        <v>5.1000000000000004E-3</v>
      </c>
      <c r="E437" s="4">
        <v>50.827815000000001</v>
      </c>
      <c r="F437" s="4">
        <v>650.79999999999995</v>
      </c>
      <c r="G437" s="4">
        <v>18.3</v>
      </c>
      <c r="H437" s="4">
        <v>61.7</v>
      </c>
      <c r="J437" s="4">
        <v>4</v>
      </c>
      <c r="K437" s="4">
        <v>0.89419999999999999</v>
      </c>
      <c r="L437" s="4">
        <v>11.106999999999999</v>
      </c>
      <c r="M437" s="4">
        <v>4.4999999999999997E-3</v>
      </c>
      <c r="N437" s="4">
        <v>581.95180000000005</v>
      </c>
      <c r="O437" s="4">
        <v>16.323399999999999</v>
      </c>
      <c r="P437" s="4">
        <v>598.29999999999995</v>
      </c>
      <c r="Q437" s="4">
        <v>439.78039999999999</v>
      </c>
      <c r="R437" s="4">
        <v>12.335599999999999</v>
      </c>
      <c r="S437" s="4">
        <v>452.1</v>
      </c>
      <c r="T437" s="4">
        <v>61.747900000000001</v>
      </c>
      <c r="W437" s="4">
        <v>0</v>
      </c>
      <c r="X437" s="4">
        <v>3.5768</v>
      </c>
      <c r="Y437" s="4">
        <v>12.3</v>
      </c>
      <c r="Z437" s="4">
        <v>893</v>
      </c>
      <c r="AA437" s="4">
        <v>926</v>
      </c>
      <c r="AB437" s="4">
        <v>860</v>
      </c>
      <c r="AC437" s="4">
        <v>59</v>
      </c>
      <c r="AD437" s="4">
        <v>6.22</v>
      </c>
      <c r="AE437" s="4">
        <v>0.14000000000000001</v>
      </c>
      <c r="AF437" s="4">
        <v>990</v>
      </c>
      <c r="AG437" s="4">
        <v>-12.2</v>
      </c>
      <c r="AH437" s="4">
        <v>19</v>
      </c>
      <c r="AI437" s="4">
        <v>31</v>
      </c>
      <c r="AJ437" s="4">
        <v>191</v>
      </c>
      <c r="AK437" s="4">
        <v>140</v>
      </c>
      <c r="AL437" s="4">
        <v>3.8</v>
      </c>
      <c r="AM437" s="4">
        <v>195</v>
      </c>
      <c r="AN437" s="4" t="s">
        <v>155</v>
      </c>
      <c r="AO437" s="4">
        <v>2</v>
      </c>
      <c r="AP437" s="5">
        <v>0.68203703703703711</v>
      </c>
      <c r="AQ437" s="4">
        <v>47.162351999999998</v>
      </c>
      <c r="AR437" s="4">
        <v>-88.491834999999995</v>
      </c>
      <c r="AS437" s="4">
        <v>319</v>
      </c>
      <c r="AT437" s="4">
        <v>40.700000000000003</v>
      </c>
      <c r="AU437" s="4">
        <v>12</v>
      </c>
      <c r="AV437" s="4">
        <v>9</v>
      </c>
      <c r="AW437" s="4" t="s">
        <v>213</v>
      </c>
      <c r="AX437" s="4">
        <v>1.2</v>
      </c>
      <c r="AY437" s="4">
        <v>1.6958</v>
      </c>
      <c r="AZ437" s="4">
        <v>2.1916000000000002</v>
      </c>
      <c r="BA437" s="4">
        <v>14.023</v>
      </c>
      <c r="BB437" s="4">
        <v>16.96</v>
      </c>
      <c r="BC437" s="4">
        <v>1.21</v>
      </c>
      <c r="BD437" s="4">
        <v>11.831</v>
      </c>
      <c r="BE437" s="4">
        <v>3031.4180000000001</v>
      </c>
      <c r="BF437" s="4">
        <v>0.79</v>
      </c>
      <c r="BG437" s="4">
        <v>16.632999999999999</v>
      </c>
      <c r="BH437" s="4">
        <v>0.46700000000000003</v>
      </c>
      <c r="BI437" s="4">
        <v>17.100000000000001</v>
      </c>
      <c r="BJ437" s="4">
        <v>12.57</v>
      </c>
      <c r="BK437" s="4">
        <v>0.35299999999999998</v>
      </c>
      <c r="BL437" s="4">
        <v>12.922000000000001</v>
      </c>
      <c r="BM437" s="4">
        <v>0.55730000000000002</v>
      </c>
      <c r="BQ437" s="4">
        <v>709.81799999999998</v>
      </c>
      <c r="BR437" s="4">
        <v>0.41000900000000001</v>
      </c>
      <c r="BS437" s="4">
        <v>-5</v>
      </c>
      <c r="BT437" s="4">
        <v>0.38440000000000002</v>
      </c>
      <c r="BU437" s="4">
        <v>10.019595000000001</v>
      </c>
      <c r="BV437" s="4">
        <v>7.7648720000000004</v>
      </c>
    </row>
    <row r="438" spans="1:74" x14ac:dyDescent="0.25">
      <c r="A438" s="2">
        <v>42068</v>
      </c>
      <c r="B438" s="3">
        <v>1.5446759259259259E-2</v>
      </c>
      <c r="C438" s="4">
        <v>12.055</v>
      </c>
      <c r="D438" s="4">
        <v>4.5999999999999999E-3</v>
      </c>
      <c r="E438" s="4">
        <v>45.621445999999999</v>
      </c>
      <c r="F438" s="4">
        <v>655.1</v>
      </c>
      <c r="G438" s="4">
        <v>20.8</v>
      </c>
      <c r="H438" s="4">
        <v>49.3</v>
      </c>
      <c r="J438" s="4">
        <v>4</v>
      </c>
      <c r="K438" s="4">
        <v>0.8972</v>
      </c>
      <c r="L438" s="4">
        <v>10.8149</v>
      </c>
      <c r="M438" s="4">
        <v>4.1000000000000003E-3</v>
      </c>
      <c r="N438" s="4">
        <v>587.7047</v>
      </c>
      <c r="O438" s="4">
        <v>18.621400000000001</v>
      </c>
      <c r="P438" s="4">
        <v>606.29999999999995</v>
      </c>
      <c r="Q438" s="4">
        <v>443.51100000000002</v>
      </c>
      <c r="R438" s="4">
        <v>14.0526</v>
      </c>
      <c r="S438" s="4">
        <v>457.6</v>
      </c>
      <c r="T438" s="4">
        <v>49.291400000000003</v>
      </c>
      <c r="W438" s="4">
        <v>0</v>
      </c>
      <c r="X438" s="4">
        <v>3.5886</v>
      </c>
      <c r="Y438" s="4">
        <v>12.4</v>
      </c>
      <c r="Z438" s="4">
        <v>891</v>
      </c>
      <c r="AA438" s="4">
        <v>921</v>
      </c>
      <c r="AB438" s="4">
        <v>858</v>
      </c>
      <c r="AC438" s="4">
        <v>59</v>
      </c>
      <c r="AD438" s="4">
        <v>5.83</v>
      </c>
      <c r="AE438" s="4">
        <v>0.13</v>
      </c>
      <c r="AF438" s="4">
        <v>990</v>
      </c>
      <c r="AG438" s="4">
        <v>-13</v>
      </c>
      <c r="AH438" s="4">
        <v>19</v>
      </c>
      <c r="AI438" s="4">
        <v>31</v>
      </c>
      <c r="AJ438" s="4">
        <v>191</v>
      </c>
      <c r="AK438" s="4">
        <v>140</v>
      </c>
      <c r="AL438" s="4">
        <v>3.9</v>
      </c>
      <c r="AM438" s="4">
        <v>195</v>
      </c>
      <c r="AN438" s="4" t="s">
        <v>155</v>
      </c>
      <c r="AO438" s="4">
        <v>2</v>
      </c>
      <c r="AP438" s="5">
        <v>0.68204861111111104</v>
      </c>
      <c r="AQ438" s="4">
        <v>47.162182000000001</v>
      </c>
      <c r="AR438" s="4">
        <v>-88.491743999999997</v>
      </c>
      <c r="AS438" s="4">
        <v>318.60000000000002</v>
      </c>
      <c r="AT438" s="4">
        <v>41.8</v>
      </c>
      <c r="AU438" s="4">
        <v>12</v>
      </c>
      <c r="AV438" s="4">
        <v>10</v>
      </c>
      <c r="AW438" s="4" t="s">
        <v>208</v>
      </c>
      <c r="AX438" s="4">
        <v>1.2958000000000001</v>
      </c>
      <c r="AY438" s="4">
        <v>1.7958000000000001</v>
      </c>
      <c r="AZ438" s="4">
        <v>2.2957999999999998</v>
      </c>
      <c r="BA438" s="4">
        <v>14.023</v>
      </c>
      <c r="BB438" s="4">
        <v>17.45</v>
      </c>
      <c r="BC438" s="4">
        <v>1.24</v>
      </c>
      <c r="BD438" s="4">
        <v>11.462999999999999</v>
      </c>
      <c r="BE438" s="4">
        <v>3032.1120000000001</v>
      </c>
      <c r="BF438" s="4">
        <v>0.73</v>
      </c>
      <c r="BG438" s="4">
        <v>17.254999999999999</v>
      </c>
      <c r="BH438" s="4">
        <v>0.54700000000000004</v>
      </c>
      <c r="BI438" s="4">
        <v>17.802</v>
      </c>
      <c r="BJ438" s="4">
        <v>13.022</v>
      </c>
      <c r="BK438" s="4">
        <v>0.41299999999999998</v>
      </c>
      <c r="BL438" s="4">
        <v>13.433999999999999</v>
      </c>
      <c r="BM438" s="4">
        <v>0.45700000000000002</v>
      </c>
      <c r="BQ438" s="4">
        <v>731.55899999999997</v>
      </c>
      <c r="BR438" s="4">
        <v>0.35806399999999999</v>
      </c>
      <c r="BS438" s="4">
        <v>-5</v>
      </c>
      <c r="BT438" s="4">
        <v>0.38520300000000002</v>
      </c>
      <c r="BU438" s="4">
        <v>8.7501909999999992</v>
      </c>
      <c r="BV438" s="4">
        <v>7.7811050000000002</v>
      </c>
    </row>
    <row r="439" spans="1:74" x14ac:dyDescent="0.25">
      <c r="A439" s="2">
        <v>42068</v>
      </c>
      <c r="B439" s="3">
        <v>1.5458333333333336E-2</v>
      </c>
      <c r="C439" s="4">
        <v>12.064</v>
      </c>
      <c r="D439" s="4">
        <v>6.1999999999999998E-3</v>
      </c>
      <c r="E439" s="4">
        <v>61.991342000000003</v>
      </c>
      <c r="F439" s="4">
        <v>733.3</v>
      </c>
      <c r="G439" s="4">
        <v>20.8</v>
      </c>
      <c r="H439" s="4">
        <v>36</v>
      </c>
      <c r="J439" s="4">
        <v>4</v>
      </c>
      <c r="K439" s="4">
        <v>0.89700000000000002</v>
      </c>
      <c r="L439" s="4">
        <v>10.821899999999999</v>
      </c>
      <c r="M439" s="4">
        <v>5.5999999999999999E-3</v>
      </c>
      <c r="N439" s="4">
        <v>657.82830000000001</v>
      </c>
      <c r="O439" s="4">
        <v>18.6584</v>
      </c>
      <c r="P439" s="4">
        <v>676.5</v>
      </c>
      <c r="Q439" s="4">
        <v>496.59840000000003</v>
      </c>
      <c r="R439" s="4">
        <v>14.0854</v>
      </c>
      <c r="S439" s="4">
        <v>510.7</v>
      </c>
      <c r="T439" s="4">
        <v>35.965600000000002</v>
      </c>
      <c r="W439" s="4">
        <v>0</v>
      </c>
      <c r="X439" s="4">
        <v>3.5882000000000001</v>
      </c>
      <c r="Y439" s="4">
        <v>12.2</v>
      </c>
      <c r="Z439" s="4">
        <v>891</v>
      </c>
      <c r="AA439" s="4">
        <v>920</v>
      </c>
      <c r="AB439" s="4">
        <v>858</v>
      </c>
      <c r="AC439" s="4">
        <v>59</v>
      </c>
      <c r="AD439" s="4">
        <v>5.92</v>
      </c>
      <c r="AE439" s="4">
        <v>0.14000000000000001</v>
      </c>
      <c r="AF439" s="4">
        <v>990</v>
      </c>
      <c r="AG439" s="4">
        <v>-12.8</v>
      </c>
      <c r="AH439" s="4">
        <v>18.8</v>
      </c>
      <c r="AI439" s="4">
        <v>31</v>
      </c>
      <c r="AJ439" s="4">
        <v>190.8</v>
      </c>
      <c r="AK439" s="4">
        <v>140</v>
      </c>
      <c r="AL439" s="4">
        <v>3.8</v>
      </c>
      <c r="AM439" s="4">
        <v>195</v>
      </c>
      <c r="AN439" s="4" t="s">
        <v>155</v>
      </c>
      <c r="AO439" s="4">
        <v>2</v>
      </c>
      <c r="AP439" s="5">
        <v>0.68206018518518519</v>
      </c>
      <c r="AQ439" s="4">
        <v>47.162174999999998</v>
      </c>
      <c r="AR439" s="4">
        <v>-88.491739999999993</v>
      </c>
      <c r="AS439" s="4">
        <v>318.60000000000002</v>
      </c>
      <c r="AT439" s="4">
        <v>43.6</v>
      </c>
      <c r="AU439" s="4">
        <v>12</v>
      </c>
      <c r="AV439" s="4">
        <v>11</v>
      </c>
      <c r="AW439" s="4" t="s">
        <v>225</v>
      </c>
      <c r="AX439" s="4">
        <v>1.3</v>
      </c>
      <c r="AY439" s="4">
        <v>1.8</v>
      </c>
      <c r="AZ439" s="4">
        <v>2.2999999999999998</v>
      </c>
      <c r="BA439" s="4">
        <v>14.023</v>
      </c>
      <c r="BB439" s="4">
        <v>17.440000000000001</v>
      </c>
      <c r="BC439" s="4">
        <v>1.24</v>
      </c>
      <c r="BD439" s="4">
        <v>11.478</v>
      </c>
      <c r="BE439" s="4">
        <v>3032.0680000000002</v>
      </c>
      <c r="BF439" s="4">
        <v>0.99199999999999999</v>
      </c>
      <c r="BG439" s="4">
        <v>19.300999999999998</v>
      </c>
      <c r="BH439" s="4">
        <v>0.54700000000000004</v>
      </c>
      <c r="BI439" s="4">
        <v>19.849</v>
      </c>
      <c r="BJ439" s="4">
        <v>14.571</v>
      </c>
      <c r="BK439" s="4">
        <v>0.41299999999999998</v>
      </c>
      <c r="BL439" s="4">
        <v>14.984</v>
      </c>
      <c r="BM439" s="4">
        <v>0.3332</v>
      </c>
      <c r="BQ439" s="4">
        <v>730.97799999999995</v>
      </c>
      <c r="BR439" s="4">
        <v>0.30940000000000001</v>
      </c>
      <c r="BS439" s="4">
        <v>-5</v>
      </c>
      <c r="BT439" s="4">
        <v>0.38059999999999999</v>
      </c>
      <c r="BU439" s="4">
        <v>7.5609630000000001</v>
      </c>
      <c r="BV439" s="4">
        <v>7.6881199999999996</v>
      </c>
    </row>
    <row r="440" spans="1:74" x14ac:dyDescent="0.25">
      <c r="A440" s="2">
        <v>42068</v>
      </c>
      <c r="B440" s="3">
        <v>1.5469907407407406E-2</v>
      </c>
      <c r="C440" s="4">
        <v>12.904</v>
      </c>
      <c r="D440" s="4">
        <v>7.9000000000000008E-3</v>
      </c>
      <c r="E440" s="4">
        <v>79.307359000000005</v>
      </c>
      <c r="F440" s="4">
        <v>902.7</v>
      </c>
      <c r="G440" s="4">
        <v>11.8</v>
      </c>
      <c r="H440" s="4">
        <v>76.099999999999994</v>
      </c>
      <c r="J440" s="4">
        <v>3.9</v>
      </c>
      <c r="K440" s="4">
        <v>0.89019999999999999</v>
      </c>
      <c r="L440" s="4">
        <v>11.4864</v>
      </c>
      <c r="M440" s="4">
        <v>7.1000000000000004E-3</v>
      </c>
      <c r="N440" s="4">
        <v>803.53890000000001</v>
      </c>
      <c r="O440" s="4">
        <v>10.520099999999999</v>
      </c>
      <c r="P440" s="4">
        <v>814.1</v>
      </c>
      <c r="Q440" s="4">
        <v>607.45219999999995</v>
      </c>
      <c r="R440" s="4">
        <v>7.9528999999999996</v>
      </c>
      <c r="S440" s="4">
        <v>615.4</v>
      </c>
      <c r="T440" s="4">
        <v>76.061400000000006</v>
      </c>
      <c r="W440" s="4">
        <v>0</v>
      </c>
      <c r="X440" s="4">
        <v>3.4716999999999998</v>
      </c>
      <c r="Y440" s="4">
        <v>12</v>
      </c>
      <c r="Z440" s="4">
        <v>894</v>
      </c>
      <c r="AA440" s="4">
        <v>926</v>
      </c>
      <c r="AB440" s="4">
        <v>859</v>
      </c>
      <c r="AC440" s="4">
        <v>59</v>
      </c>
      <c r="AD440" s="4">
        <v>6.32</v>
      </c>
      <c r="AE440" s="4">
        <v>0.15</v>
      </c>
      <c r="AF440" s="4">
        <v>990</v>
      </c>
      <c r="AG440" s="4">
        <v>-12</v>
      </c>
      <c r="AH440" s="4">
        <v>18</v>
      </c>
      <c r="AI440" s="4">
        <v>31</v>
      </c>
      <c r="AJ440" s="4">
        <v>190</v>
      </c>
      <c r="AK440" s="4">
        <v>139.80000000000001</v>
      </c>
      <c r="AL440" s="4">
        <v>3.2</v>
      </c>
      <c r="AM440" s="4">
        <v>195</v>
      </c>
      <c r="AN440" s="4" t="s">
        <v>155</v>
      </c>
      <c r="AO440" s="4">
        <v>2</v>
      </c>
      <c r="AP440" s="5">
        <v>0.68206018518518519</v>
      </c>
      <c r="AQ440" s="4">
        <v>47.162004000000003</v>
      </c>
      <c r="AR440" s="4">
        <v>-88.491646000000003</v>
      </c>
      <c r="AS440" s="4">
        <v>318.39999999999998</v>
      </c>
      <c r="AT440" s="4">
        <v>43.7</v>
      </c>
      <c r="AU440" s="4">
        <v>12</v>
      </c>
      <c r="AV440" s="4">
        <v>11</v>
      </c>
      <c r="AW440" s="4" t="s">
        <v>225</v>
      </c>
      <c r="AX440" s="4">
        <v>1.3957999999999999</v>
      </c>
      <c r="AY440" s="4">
        <v>1.0336000000000001</v>
      </c>
      <c r="AZ440" s="4">
        <v>2.2999999999999998</v>
      </c>
      <c r="BA440" s="4">
        <v>14.023</v>
      </c>
      <c r="BB440" s="4">
        <v>16.36</v>
      </c>
      <c r="BC440" s="4">
        <v>1.17</v>
      </c>
      <c r="BD440" s="4">
        <v>12.337999999999999</v>
      </c>
      <c r="BE440" s="4">
        <v>3030.11</v>
      </c>
      <c r="BF440" s="4">
        <v>1.1850000000000001</v>
      </c>
      <c r="BG440" s="4">
        <v>22.198</v>
      </c>
      <c r="BH440" s="4">
        <v>0.29099999999999998</v>
      </c>
      <c r="BI440" s="4">
        <v>22.489000000000001</v>
      </c>
      <c r="BJ440" s="4">
        <v>16.780999999999999</v>
      </c>
      <c r="BK440" s="4">
        <v>0.22</v>
      </c>
      <c r="BL440" s="4">
        <v>17.001000000000001</v>
      </c>
      <c r="BM440" s="4">
        <v>0.66349999999999998</v>
      </c>
      <c r="BQ440" s="4">
        <v>665.904</v>
      </c>
      <c r="BR440" s="4">
        <v>0.36376399999999998</v>
      </c>
      <c r="BS440" s="4">
        <v>-5</v>
      </c>
      <c r="BT440" s="4">
        <v>0.37439699999999998</v>
      </c>
      <c r="BU440" s="4">
        <v>8.8894789999999997</v>
      </c>
      <c r="BV440" s="4">
        <v>7.5628190000000002</v>
      </c>
    </row>
    <row r="441" spans="1:74" x14ac:dyDescent="0.25">
      <c r="A441" s="2">
        <v>42068</v>
      </c>
      <c r="B441" s="3">
        <v>1.548148148148148E-2</v>
      </c>
      <c r="C441" s="4">
        <v>13.436</v>
      </c>
      <c r="D441" s="4">
        <v>4.8999999999999998E-3</v>
      </c>
      <c r="E441" s="4">
        <v>49.377989999999997</v>
      </c>
      <c r="F441" s="4">
        <v>903.6</v>
      </c>
      <c r="G441" s="4">
        <v>9.3000000000000007</v>
      </c>
      <c r="H441" s="4">
        <v>42</v>
      </c>
      <c r="J441" s="4">
        <v>3.8</v>
      </c>
      <c r="K441" s="4">
        <v>0.88600000000000001</v>
      </c>
      <c r="L441" s="4">
        <v>11.904400000000001</v>
      </c>
      <c r="M441" s="4">
        <v>4.4000000000000003E-3</v>
      </c>
      <c r="N441" s="4">
        <v>800.64819999999997</v>
      </c>
      <c r="O441" s="4">
        <v>8.2401</v>
      </c>
      <c r="P441" s="4">
        <v>808.9</v>
      </c>
      <c r="Q441" s="4">
        <v>605.26679999999999</v>
      </c>
      <c r="R441" s="4">
        <v>6.2293000000000003</v>
      </c>
      <c r="S441" s="4">
        <v>611.5</v>
      </c>
      <c r="T441" s="4">
        <v>41.995600000000003</v>
      </c>
      <c r="W441" s="4">
        <v>0</v>
      </c>
      <c r="X441" s="4">
        <v>3.3668999999999998</v>
      </c>
      <c r="Y441" s="4">
        <v>12</v>
      </c>
      <c r="Z441" s="4">
        <v>891</v>
      </c>
      <c r="AA441" s="4">
        <v>926</v>
      </c>
      <c r="AB441" s="4">
        <v>856</v>
      </c>
      <c r="AC441" s="4">
        <v>59</v>
      </c>
      <c r="AD441" s="4">
        <v>6.32</v>
      </c>
      <c r="AE441" s="4">
        <v>0.15</v>
      </c>
      <c r="AF441" s="4">
        <v>990</v>
      </c>
      <c r="AG441" s="4">
        <v>-12</v>
      </c>
      <c r="AH441" s="4">
        <v>18</v>
      </c>
      <c r="AI441" s="4">
        <v>31</v>
      </c>
      <c r="AJ441" s="4">
        <v>190</v>
      </c>
      <c r="AK441" s="4">
        <v>139</v>
      </c>
      <c r="AL441" s="4">
        <v>3.1</v>
      </c>
      <c r="AM441" s="4">
        <v>195</v>
      </c>
      <c r="AN441" s="4" t="s">
        <v>155</v>
      </c>
      <c r="AO441" s="4">
        <v>2</v>
      </c>
      <c r="AP441" s="5">
        <v>0.68207175925925922</v>
      </c>
      <c r="AQ441" s="4">
        <v>47.161681999999999</v>
      </c>
      <c r="AR441" s="4">
        <v>-88.491433999999998</v>
      </c>
      <c r="AS441" s="4">
        <v>317.89999999999998</v>
      </c>
      <c r="AT441" s="4">
        <v>44.4</v>
      </c>
      <c r="AU441" s="4">
        <v>12</v>
      </c>
      <c r="AV441" s="4">
        <v>10</v>
      </c>
      <c r="AW441" s="4" t="s">
        <v>232</v>
      </c>
      <c r="AX441" s="4">
        <v>1.3042</v>
      </c>
      <c r="AY441" s="4">
        <v>1.0958000000000001</v>
      </c>
      <c r="AZ441" s="4">
        <v>2.2999999999999998</v>
      </c>
      <c r="BA441" s="4">
        <v>14.023</v>
      </c>
      <c r="BB441" s="4">
        <v>15.75</v>
      </c>
      <c r="BC441" s="4">
        <v>1.1200000000000001</v>
      </c>
      <c r="BD441" s="4">
        <v>12.862</v>
      </c>
      <c r="BE441" s="4">
        <v>3031.43</v>
      </c>
      <c r="BF441" s="4">
        <v>0.70899999999999996</v>
      </c>
      <c r="BG441" s="4">
        <v>21.350999999999999</v>
      </c>
      <c r="BH441" s="4">
        <v>0.22</v>
      </c>
      <c r="BI441" s="4">
        <v>21.571000000000002</v>
      </c>
      <c r="BJ441" s="4">
        <v>16.140999999999998</v>
      </c>
      <c r="BK441" s="4">
        <v>0.16600000000000001</v>
      </c>
      <c r="BL441" s="4">
        <v>16.306999999999999</v>
      </c>
      <c r="BM441" s="4">
        <v>0.35360000000000003</v>
      </c>
      <c r="BQ441" s="4">
        <v>623.40899999999999</v>
      </c>
      <c r="BR441" s="4">
        <v>0.30469000000000002</v>
      </c>
      <c r="BS441" s="4">
        <v>-5</v>
      </c>
      <c r="BT441" s="4">
        <v>0.37138599999999999</v>
      </c>
      <c r="BU441" s="4">
        <v>7.4458700000000002</v>
      </c>
      <c r="BV441" s="4">
        <v>7.501989</v>
      </c>
    </row>
    <row r="442" spans="1:74" x14ac:dyDescent="0.25">
      <c r="A442" s="2">
        <v>42068</v>
      </c>
      <c r="B442" s="3">
        <v>1.5493055555555553E-2</v>
      </c>
      <c r="C442" s="4">
        <v>13.021000000000001</v>
      </c>
      <c r="D442" s="4">
        <v>-2.9999999999999997E-4</v>
      </c>
      <c r="E442" s="4">
        <v>-3.2370950000000001</v>
      </c>
      <c r="F442" s="4">
        <v>825.5</v>
      </c>
      <c r="G442" s="4">
        <v>12.1</v>
      </c>
      <c r="H442" s="4">
        <v>5.6</v>
      </c>
      <c r="J442" s="4">
        <v>3.8</v>
      </c>
      <c r="K442" s="4">
        <v>0.88929999999999998</v>
      </c>
      <c r="L442" s="4">
        <v>11.5799</v>
      </c>
      <c r="M442" s="4">
        <v>0</v>
      </c>
      <c r="N442" s="4">
        <v>734.17150000000004</v>
      </c>
      <c r="O442" s="4">
        <v>10.767899999999999</v>
      </c>
      <c r="P442" s="4">
        <v>744.9</v>
      </c>
      <c r="Q442" s="4">
        <v>555.01239999999996</v>
      </c>
      <c r="R442" s="4">
        <v>8.1402999999999999</v>
      </c>
      <c r="S442" s="4">
        <v>563.20000000000005</v>
      </c>
      <c r="T442" s="4">
        <v>5.6139999999999999</v>
      </c>
      <c r="W442" s="4">
        <v>0</v>
      </c>
      <c r="X442" s="4">
        <v>3.3794</v>
      </c>
      <c r="Y442" s="4">
        <v>11.8</v>
      </c>
      <c r="Z442" s="4">
        <v>885</v>
      </c>
      <c r="AA442" s="4">
        <v>916</v>
      </c>
      <c r="AB442" s="4">
        <v>850</v>
      </c>
      <c r="AC442" s="4">
        <v>59</v>
      </c>
      <c r="AD442" s="4">
        <v>6.32</v>
      </c>
      <c r="AE442" s="4">
        <v>0.15</v>
      </c>
      <c r="AF442" s="4">
        <v>990</v>
      </c>
      <c r="AG442" s="4">
        <v>-12</v>
      </c>
      <c r="AH442" s="4">
        <v>18</v>
      </c>
      <c r="AI442" s="4">
        <v>31</v>
      </c>
      <c r="AJ442" s="4">
        <v>189.8</v>
      </c>
      <c r="AK442" s="4">
        <v>139</v>
      </c>
      <c r="AL442" s="4">
        <v>3</v>
      </c>
      <c r="AM442" s="4">
        <v>195</v>
      </c>
      <c r="AN442" s="4" t="s">
        <v>155</v>
      </c>
      <c r="AO442" s="4">
        <v>2</v>
      </c>
      <c r="AP442" s="5">
        <v>0.6820949074074073</v>
      </c>
      <c r="AQ442" s="4">
        <v>47.161520000000003</v>
      </c>
      <c r="AR442" s="4">
        <v>-88.491277999999994</v>
      </c>
      <c r="AS442" s="4">
        <v>317.89999999999998</v>
      </c>
      <c r="AT442" s="4">
        <v>45</v>
      </c>
      <c r="AU442" s="4">
        <v>12</v>
      </c>
      <c r="AV442" s="4">
        <v>10</v>
      </c>
      <c r="AW442" s="4" t="s">
        <v>232</v>
      </c>
      <c r="AX442" s="4">
        <v>0.91679999999999995</v>
      </c>
      <c r="AY442" s="4">
        <v>1.1958</v>
      </c>
      <c r="AZ442" s="4">
        <v>1.9168000000000001</v>
      </c>
      <c r="BA442" s="4">
        <v>14.023</v>
      </c>
      <c r="BB442" s="4">
        <v>16.239999999999998</v>
      </c>
      <c r="BC442" s="4">
        <v>1.1599999999999999</v>
      </c>
      <c r="BD442" s="4">
        <v>12.445</v>
      </c>
      <c r="BE442" s="4">
        <v>3033.759</v>
      </c>
      <c r="BF442" s="4">
        <v>0</v>
      </c>
      <c r="BG442" s="4">
        <v>20.141999999999999</v>
      </c>
      <c r="BH442" s="4">
        <v>0.29499999999999998</v>
      </c>
      <c r="BI442" s="4">
        <v>20.437999999999999</v>
      </c>
      <c r="BJ442" s="4">
        <v>15.227</v>
      </c>
      <c r="BK442" s="4">
        <v>0.223</v>
      </c>
      <c r="BL442" s="4">
        <v>15.45</v>
      </c>
      <c r="BM442" s="4">
        <v>4.8599999999999997E-2</v>
      </c>
      <c r="BQ442" s="4">
        <v>643.75</v>
      </c>
      <c r="BR442" s="4">
        <v>0.17823700000000001</v>
      </c>
      <c r="BS442" s="4">
        <v>-5</v>
      </c>
      <c r="BT442" s="4">
        <v>0.36920399999999998</v>
      </c>
      <c r="BU442" s="4">
        <v>4.3556609999999996</v>
      </c>
      <c r="BV442" s="4">
        <v>7.4579170000000001</v>
      </c>
    </row>
    <row r="443" spans="1:74" x14ac:dyDescent="0.25">
      <c r="A443" s="2">
        <v>42068</v>
      </c>
      <c r="B443" s="3">
        <v>1.550462962962963E-2</v>
      </c>
      <c r="C443" s="4">
        <v>12.015000000000001</v>
      </c>
      <c r="D443" s="4">
        <v>2.0000000000000001E-4</v>
      </c>
      <c r="E443" s="4">
        <v>2.2768220000000001</v>
      </c>
      <c r="F443" s="4">
        <v>808.7</v>
      </c>
      <c r="G443" s="4">
        <v>15.6</v>
      </c>
      <c r="H443" s="4">
        <v>28.5</v>
      </c>
      <c r="J443" s="4">
        <v>3.57</v>
      </c>
      <c r="K443" s="4">
        <v>0.8972</v>
      </c>
      <c r="L443" s="4">
        <v>10.780200000000001</v>
      </c>
      <c r="M443" s="4">
        <v>2.0000000000000001E-4</v>
      </c>
      <c r="N443" s="4">
        <v>725.63490000000002</v>
      </c>
      <c r="O443" s="4">
        <v>14.021100000000001</v>
      </c>
      <c r="P443" s="4">
        <v>739.7</v>
      </c>
      <c r="Q443" s="4">
        <v>548.55899999999997</v>
      </c>
      <c r="R443" s="4">
        <v>10.599600000000001</v>
      </c>
      <c r="S443" s="4">
        <v>559.20000000000005</v>
      </c>
      <c r="T443" s="4">
        <v>28.452100000000002</v>
      </c>
      <c r="W443" s="4">
        <v>0</v>
      </c>
      <c r="X443" s="4">
        <v>3.2050999999999998</v>
      </c>
      <c r="Y443" s="4">
        <v>11.9</v>
      </c>
      <c r="Z443" s="4">
        <v>884</v>
      </c>
      <c r="AA443" s="4">
        <v>915</v>
      </c>
      <c r="AB443" s="4">
        <v>850</v>
      </c>
      <c r="AC443" s="4">
        <v>59</v>
      </c>
      <c r="AD443" s="4">
        <v>6.32</v>
      </c>
      <c r="AE443" s="4">
        <v>0.15</v>
      </c>
      <c r="AF443" s="4">
        <v>990</v>
      </c>
      <c r="AG443" s="4">
        <v>-12</v>
      </c>
      <c r="AH443" s="4">
        <v>18</v>
      </c>
      <c r="AI443" s="4">
        <v>31</v>
      </c>
      <c r="AJ443" s="4">
        <v>189</v>
      </c>
      <c r="AK443" s="4">
        <v>139</v>
      </c>
      <c r="AL443" s="4">
        <v>2.9</v>
      </c>
      <c r="AM443" s="4">
        <v>195</v>
      </c>
      <c r="AN443" s="4" t="s">
        <v>155</v>
      </c>
      <c r="AO443" s="4">
        <v>2</v>
      </c>
      <c r="AP443" s="5">
        <v>0.68210648148148145</v>
      </c>
      <c r="AQ443" s="4">
        <v>47.161371000000003</v>
      </c>
      <c r="AR443" s="4">
        <v>-88.491118999999998</v>
      </c>
      <c r="AS443" s="4">
        <v>317.8</v>
      </c>
      <c r="AT443" s="4">
        <v>44.2</v>
      </c>
      <c r="AU443" s="4">
        <v>12</v>
      </c>
      <c r="AV443" s="4">
        <v>10</v>
      </c>
      <c r="AW443" s="4" t="s">
        <v>232</v>
      </c>
      <c r="AX443" s="4">
        <v>0.99580000000000002</v>
      </c>
      <c r="AY443" s="4">
        <v>1.2958000000000001</v>
      </c>
      <c r="AZ443" s="4">
        <v>1.9958</v>
      </c>
      <c r="BA443" s="4">
        <v>14.023</v>
      </c>
      <c r="BB443" s="4">
        <v>17.510000000000002</v>
      </c>
      <c r="BC443" s="4">
        <v>1.25</v>
      </c>
      <c r="BD443" s="4">
        <v>11.452999999999999</v>
      </c>
      <c r="BE443" s="4">
        <v>3033.8249999999998</v>
      </c>
      <c r="BF443" s="4">
        <v>3.6999999999999998E-2</v>
      </c>
      <c r="BG443" s="4">
        <v>21.385000000000002</v>
      </c>
      <c r="BH443" s="4">
        <v>0.41299999999999998</v>
      </c>
      <c r="BI443" s="4">
        <v>21.798999999999999</v>
      </c>
      <c r="BJ443" s="4">
        <v>16.167000000000002</v>
      </c>
      <c r="BK443" s="4">
        <v>0.312</v>
      </c>
      <c r="BL443" s="4">
        <v>16.478999999999999</v>
      </c>
      <c r="BM443" s="4">
        <v>0.26479999999999998</v>
      </c>
      <c r="BQ443" s="4">
        <v>655.85599999999999</v>
      </c>
      <c r="BR443" s="4">
        <v>0.150084</v>
      </c>
      <c r="BS443" s="4">
        <v>-5</v>
      </c>
      <c r="BT443" s="4">
        <v>0.36959399999999998</v>
      </c>
      <c r="BU443" s="4">
        <v>3.6676760000000002</v>
      </c>
      <c r="BV443" s="4">
        <v>7.4658069999999999</v>
      </c>
    </row>
    <row r="444" spans="1:74" x14ac:dyDescent="0.25">
      <c r="A444" s="2">
        <v>42068</v>
      </c>
      <c r="B444" s="3">
        <v>1.5516203703703704E-2</v>
      </c>
      <c r="C444" s="4">
        <v>12.241</v>
      </c>
      <c r="D444" s="4">
        <v>3.3999999999999998E-3</v>
      </c>
      <c r="E444" s="4">
        <v>34.351775000000004</v>
      </c>
      <c r="F444" s="4">
        <v>722.9</v>
      </c>
      <c r="G444" s="4">
        <v>26.1</v>
      </c>
      <c r="H444" s="4">
        <v>10</v>
      </c>
      <c r="J444" s="4">
        <v>3.21</v>
      </c>
      <c r="K444" s="4">
        <v>0.89539999999999997</v>
      </c>
      <c r="L444" s="4">
        <v>10.960800000000001</v>
      </c>
      <c r="M444" s="4">
        <v>3.0999999999999999E-3</v>
      </c>
      <c r="N444" s="4">
        <v>647.29100000000005</v>
      </c>
      <c r="O444" s="4">
        <v>23.377700000000001</v>
      </c>
      <c r="P444" s="4">
        <v>670.7</v>
      </c>
      <c r="Q444" s="4">
        <v>489.33330000000001</v>
      </c>
      <c r="R444" s="4">
        <v>17.672899999999998</v>
      </c>
      <c r="S444" s="4">
        <v>507</v>
      </c>
      <c r="T444" s="4">
        <v>10</v>
      </c>
      <c r="W444" s="4">
        <v>0</v>
      </c>
      <c r="X444" s="4">
        <v>2.8746999999999998</v>
      </c>
      <c r="Y444" s="4">
        <v>11.8</v>
      </c>
      <c r="Z444" s="4">
        <v>889</v>
      </c>
      <c r="AA444" s="4">
        <v>920</v>
      </c>
      <c r="AB444" s="4">
        <v>856</v>
      </c>
      <c r="AC444" s="4">
        <v>59</v>
      </c>
      <c r="AD444" s="4">
        <v>6.32</v>
      </c>
      <c r="AE444" s="4">
        <v>0.15</v>
      </c>
      <c r="AF444" s="4">
        <v>990</v>
      </c>
      <c r="AG444" s="4">
        <v>-12</v>
      </c>
      <c r="AH444" s="4">
        <v>17.798202</v>
      </c>
      <c r="AI444" s="4">
        <v>31</v>
      </c>
      <c r="AJ444" s="4">
        <v>189</v>
      </c>
      <c r="AK444" s="4">
        <v>139</v>
      </c>
      <c r="AL444" s="4">
        <v>2.9</v>
      </c>
      <c r="AM444" s="4">
        <v>195</v>
      </c>
      <c r="AN444" s="4" t="s">
        <v>155</v>
      </c>
      <c r="AO444" s="4">
        <v>2</v>
      </c>
      <c r="AP444" s="5">
        <v>0.6821180555555556</v>
      </c>
      <c r="AQ444" s="4">
        <v>47.161242000000001</v>
      </c>
      <c r="AR444" s="4">
        <v>-88.490986000000007</v>
      </c>
      <c r="AS444" s="4">
        <v>317.8</v>
      </c>
      <c r="AT444" s="4">
        <v>41</v>
      </c>
      <c r="AU444" s="4">
        <v>12</v>
      </c>
      <c r="AV444" s="4">
        <v>10</v>
      </c>
      <c r="AW444" s="4" t="s">
        <v>232</v>
      </c>
      <c r="AX444" s="4">
        <v>1.1916</v>
      </c>
      <c r="AY444" s="4">
        <v>1.0125999999999999</v>
      </c>
      <c r="AZ444" s="4">
        <v>2.1916000000000002</v>
      </c>
      <c r="BA444" s="4">
        <v>14.023</v>
      </c>
      <c r="BB444" s="4">
        <v>17.21</v>
      </c>
      <c r="BC444" s="4">
        <v>1.23</v>
      </c>
      <c r="BD444" s="4">
        <v>11.679</v>
      </c>
      <c r="BE444" s="4">
        <v>3033.3679999999999</v>
      </c>
      <c r="BF444" s="4">
        <v>0.54200000000000004</v>
      </c>
      <c r="BG444" s="4">
        <v>18.759</v>
      </c>
      <c r="BH444" s="4">
        <v>0.67800000000000005</v>
      </c>
      <c r="BI444" s="4">
        <v>19.437000000000001</v>
      </c>
      <c r="BJ444" s="4">
        <v>14.182</v>
      </c>
      <c r="BK444" s="4">
        <v>0.51200000000000001</v>
      </c>
      <c r="BL444" s="4">
        <v>14.694000000000001</v>
      </c>
      <c r="BM444" s="4">
        <v>9.1499999999999998E-2</v>
      </c>
      <c r="BQ444" s="4">
        <v>578.46500000000003</v>
      </c>
      <c r="BR444" s="4">
        <v>0.18207200000000001</v>
      </c>
      <c r="BS444" s="4">
        <v>-5</v>
      </c>
      <c r="BT444" s="4">
        <v>0.36779800000000001</v>
      </c>
      <c r="BU444" s="4">
        <v>4.4493830000000001</v>
      </c>
      <c r="BV444" s="4">
        <v>7.4295239999999998</v>
      </c>
    </row>
    <row r="445" spans="1:74" x14ac:dyDescent="0.25">
      <c r="A445" s="2">
        <v>42068</v>
      </c>
      <c r="B445" s="3">
        <v>1.5527777777777777E-2</v>
      </c>
      <c r="C445" s="4">
        <v>12.073</v>
      </c>
      <c r="D445" s="4">
        <v>2.0999999999999999E-3</v>
      </c>
      <c r="E445" s="4">
        <v>21.118701999999999</v>
      </c>
      <c r="F445" s="4">
        <v>650.4</v>
      </c>
      <c r="G445" s="4">
        <v>27</v>
      </c>
      <c r="H445" s="4">
        <v>20</v>
      </c>
      <c r="J445" s="4">
        <v>3.1</v>
      </c>
      <c r="K445" s="4">
        <v>0.89670000000000005</v>
      </c>
      <c r="L445" s="4">
        <v>10.8264</v>
      </c>
      <c r="M445" s="4">
        <v>1.9E-3</v>
      </c>
      <c r="N445" s="4">
        <v>583.21249999999998</v>
      </c>
      <c r="O445" s="4">
        <v>24.212</v>
      </c>
      <c r="P445" s="4">
        <v>607.4</v>
      </c>
      <c r="Q445" s="4">
        <v>440.89179999999999</v>
      </c>
      <c r="R445" s="4">
        <v>18.303599999999999</v>
      </c>
      <c r="S445" s="4">
        <v>459.2</v>
      </c>
      <c r="T445" s="4">
        <v>20</v>
      </c>
      <c r="W445" s="4">
        <v>0</v>
      </c>
      <c r="X445" s="4">
        <v>2.7799</v>
      </c>
      <c r="Y445" s="4">
        <v>11.8</v>
      </c>
      <c r="Z445" s="4">
        <v>890</v>
      </c>
      <c r="AA445" s="4">
        <v>921</v>
      </c>
      <c r="AB445" s="4">
        <v>858</v>
      </c>
      <c r="AC445" s="4">
        <v>59</v>
      </c>
      <c r="AD445" s="4">
        <v>6.32</v>
      </c>
      <c r="AE445" s="4">
        <v>0.15</v>
      </c>
      <c r="AF445" s="4">
        <v>990</v>
      </c>
      <c r="AG445" s="4">
        <v>-12</v>
      </c>
      <c r="AH445" s="4">
        <v>17</v>
      </c>
      <c r="AI445" s="4">
        <v>31</v>
      </c>
      <c r="AJ445" s="4">
        <v>189</v>
      </c>
      <c r="AK445" s="4">
        <v>139</v>
      </c>
      <c r="AL445" s="4">
        <v>2.8</v>
      </c>
      <c r="AM445" s="4">
        <v>195</v>
      </c>
      <c r="AN445" s="4" t="s">
        <v>155</v>
      </c>
      <c r="AO445" s="4">
        <v>2</v>
      </c>
      <c r="AP445" s="5">
        <v>0.68212962962962964</v>
      </c>
      <c r="AQ445" s="4">
        <v>47.161105999999997</v>
      </c>
      <c r="AR445" s="4">
        <v>-88.490875000000003</v>
      </c>
      <c r="AS445" s="4">
        <v>317.89999999999998</v>
      </c>
      <c r="AT445" s="4">
        <v>37.6</v>
      </c>
      <c r="AU445" s="4">
        <v>12</v>
      </c>
      <c r="AV445" s="4">
        <v>10</v>
      </c>
      <c r="AW445" s="4" t="s">
        <v>232</v>
      </c>
      <c r="AX445" s="4">
        <v>0.91259999999999997</v>
      </c>
      <c r="AY445" s="4">
        <v>1.0958000000000001</v>
      </c>
      <c r="AZ445" s="4">
        <v>1.9126000000000001</v>
      </c>
      <c r="BA445" s="4">
        <v>14.023</v>
      </c>
      <c r="BB445" s="4">
        <v>17.43</v>
      </c>
      <c r="BC445" s="4">
        <v>1.24</v>
      </c>
      <c r="BD445" s="4">
        <v>11.515000000000001</v>
      </c>
      <c r="BE445" s="4">
        <v>3033.5430000000001</v>
      </c>
      <c r="BF445" s="4">
        <v>0.33800000000000002</v>
      </c>
      <c r="BG445" s="4">
        <v>17.113</v>
      </c>
      <c r="BH445" s="4">
        <v>0.71</v>
      </c>
      <c r="BI445" s="4">
        <v>17.824000000000002</v>
      </c>
      <c r="BJ445" s="4">
        <v>12.936999999999999</v>
      </c>
      <c r="BK445" s="4">
        <v>0.53700000000000003</v>
      </c>
      <c r="BL445" s="4">
        <v>13.474</v>
      </c>
      <c r="BM445" s="4">
        <v>0.18529999999999999</v>
      </c>
      <c r="BQ445" s="4">
        <v>566.36</v>
      </c>
      <c r="BR445" s="4">
        <v>0.20195199999999999</v>
      </c>
      <c r="BS445" s="4">
        <v>-5</v>
      </c>
      <c r="BT445" s="4">
        <v>0.367201</v>
      </c>
      <c r="BU445" s="4">
        <v>4.9352029999999996</v>
      </c>
      <c r="BV445" s="4">
        <v>7.4174559999999996</v>
      </c>
    </row>
    <row r="446" spans="1:74" x14ac:dyDescent="0.25">
      <c r="A446" s="2">
        <v>42068</v>
      </c>
      <c r="B446" s="3">
        <v>1.5539351851851851E-2</v>
      </c>
      <c r="C446" s="4">
        <v>11.853999999999999</v>
      </c>
      <c r="D446" s="4">
        <v>3.0000000000000001E-3</v>
      </c>
      <c r="E446" s="4">
        <v>29.658411999999998</v>
      </c>
      <c r="F446" s="4">
        <v>718.5</v>
      </c>
      <c r="G446" s="4">
        <v>27</v>
      </c>
      <c r="H446" s="4">
        <v>10</v>
      </c>
      <c r="J446" s="4">
        <v>3.1</v>
      </c>
      <c r="K446" s="4">
        <v>0.89849999999999997</v>
      </c>
      <c r="L446" s="4">
        <v>10.650600000000001</v>
      </c>
      <c r="M446" s="4">
        <v>2.7000000000000001E-3</v>
      </c>
      <c r="N446" s="4">
        <v>645.58000000000004</v>
      </c>
      <c r="O446" s="4">
        <v>24.259499999999999</v>
      </c>
      <c r="P446" s="4">
        <v>669.8</v>
      </c>
      <c r="Q446" s="4">
        <v>488.03980000000001</v>
      </c>
      <c r="R446" s="4">
        <v>18.339500000000001</v>
      </c>
      <c r="S446" s="4">
        <v>506.4</v>
      </c>
      <c r="T446" s="4">
        <v>10</v>
      </c>
      <c r="W446" s="4">
        <v>0</v>
      </c>
      <c r="X446" s="4">
        <v>2.7854000000000001</v>
      </c>
      <c r="Y446" s="4">
        <v>11.9</v>
      </c>
      <c r="Z446" s="4">
        <v>888</v>
      </c>
      <c r="AA446" s="4">
        <v>919</v>
      </c>
      <c r="AB446" s="4">
        <v>856</v>
      </c>
      <c r="AC446" s="4">
        <v>59</v>
      </c>
      <c r="AD446" s="4">
        <v>6.32</v>
      </c>
      <c r="AE446" s="4">
        <v>0.15</v>
      </c>
      <c r="AF446" s="4">
        <v>990</v>
      </c>
      <c r="AG446" s="4">
        <v>-12</v>
      </c>
      <c r="AH446" s="4">
        <v>17.2</v>
      </c>
      <c r="AI446" s="4">
        <v>31</v>
      </c>
      <c r="AJ446" s="4">
        <v>189</v>
      </c>
      <c r="AK446" s="4">
        <v>138.80000000000001</v>
      </c>
      <c r="AL446" s="4">
        <v>2.8</v>
      </c>
      <c r="AM446" s="4">
        <v>195</v>
      </c>
      <c r="AN446" s="4" t="s">
        <v>155</v>
      </c>
      <c r="AO446" s="4">
        <v>2</v>
      </c>
      <c r="AP446" s="5">
        <v>0.68214120370370368</v>
      </c>
      <c r="AQ446" s="4">
        <v>47.160963000000002</v>
      </c>
      <c r="AR446" s="4">
        <v>-88.490796000000003</v>
      </c>
      <c r="AS446" s="4">
        <v>318.10000000000002</v>
      </c>
      <c r="AT446" s="4">
        <v>36.6</v>
      </c>
      <c r="AU446" s="4">
        <v>12</v>
      </c>
      <c r="AV446" s="4">
        <v>9</v>
      </c>
      <c r="AW446" s="4" t="s">
        <v>240</v>
      </c>
      <c r="AX446" s="4">
        <v>0.9</v>
      </c>
      <c r="AY446" s="4">
        <v>1.1000000000000001</v>
      </c>
      <c r="AZ446" s="4">
        <v>1.9</v>
      </c>
      <c r="BA446" s="4">
        <v>14.023</v>
      </c>
      <c r="BB446" s="4">
        <v>17.739999999999998</v>
      </c>
      <c r="BC446" s="4">
        <v>1.26</v>
      </c>
      <c r="BD446" s="4">
        <v>11.297000000000001</v>
      </c>
      <c r="BE446" s="4">
        <v>3033.7759999999998</v>
      </c>
      <c r="BF446" s="4">
        <v>0.48299999999999998</v>
      </c>
      <c r="BG446" s="4">
        <v>19.257000000000001</v>
      </c>
      <c r="BH446" s="4">
        <v>0.72399999999999998</v>
      </c>
      <c r="BI446" s="4">
        <v>19.981000000000002</v>
      </c>
      <c r="BJ446" s="4">
        <v>14.558</v>
      </c>
      <c r="BK446" s="4">
        <v>0.54700000000000004</v>
      </c>
      <c r="BL446" s="4">
        <v>15.105</v>
      </c>
      <c r="BM446" s="4">
        <v>9.4200000000000006E-2</v>
      </c>
      <c r="BQ446" s="4">
        <v>576.88400000000001</v>
      </c>
      <c r="BR446" s="4">
        <v>0.154</v>
      </c>
      <c r="BS446" s="4">
        <v>-5</v>
      </c>
      <c r="BT446" s="4">
        <v>0.3674</v>
      </c>
      <c r="BU446" s="4">
        <v>3.7633749999999999</v>
      </c>
      <c r="BV446" s="4">
        <v>7.4214799999999999</v>
      </c>
    </row>
    <row r="447" spans="1:74" x14ac:dyDescent="0.25">
      <c r="A447" s="2">
        <v>42068</v>
      </c>
      <c r="B447" s="3">
        <v>1.5550925925925926E-2</v>
      </c>
      <c r="C447" s="4">
        <v>11.88</v>
      </c>
      <c r="D447" s="4">
        <v>3.8E-3</v>
      </c>
      <c r="E447" s="4">
        <v>37.68</v>
      </c>
      <c r="F447" s="4">
        <v>703.1</v>
      </c>
      <c r="G447" s="4">
        <v>27.1</v>
      </c>
      <c r="H447" s="4">
        <v>5.9</v>
      </c>
      <c r="J447" s="4">
        <v>3.2</v>
      </c>
      <c r="K447" s="4">
        <v>0.89829999999999999</v>
      </c>
      <c r="L447" s="4">
        <v>10.671900000000001</v>
      </c>
      <c r="M447" s="4">
        <v>3.3999999999999998E-3</v>
      </c>
      <c r="N447" s="4">
        <v>631.58159999999998</v>
      </c>
      <c r="O447" s="4">
        <v>24.324100000000001</v>
      </c>
      <c r="P447" s="4">
        <v>655.9</v>
      </c>
      <c r="Q447" s="4">
        <v>477.45740000000001</v>
      </c>
      <c r="R447" s="4">
        <v>18.388300000000001</v>
      </c>
      <c r="S447" s="4">
        <v>495.8</v>
      </c>
      <c r="T447" s="4">
        <v>5.8506999999999998</v>
      </c>
      <c r="W447" s="4">
        <v>0</v>
      </c>
      <c r="X447" s="4">
        <v>2.8746</v>
      </c>
      <c r="Y447" s="4">
        <v>11.8</v>
      </c>
      <c r="Z447" s="4">
        <v>890</v>
      </c>
      <c r="AA447" s="4">
        <v>922</v>
      </c>
      <c r="AB447" s="4">
        <v>857</v>
      </c>
      <c r="AC447" s="4">
        <v>59</v>
      </c>
      <c r="AD447" s="4">
        <v>6.32</v>
      </c>
      <c r="AE447" s="4">
        <v>0.15</v>
      </c>
      <c r="AF447" s="4">
        <v>990</v>
      </c>
      <c r="AG447" s="4">
        <v>-12</v>
      </c>
      <c r="AH447" s="4">
        <v>17.8</v>
      </c>
      <c r="AI447" s="4">
        <v>31</v>
      </c>
      <c r="AJ447" s="4">
        <v>189</v>
      </c>
      <c r="AK447" s="4">
        <v>138.19999999999999</v>
      </c>
      <c r="AL447" s="4">
        <v>2.9</v>
      </c>
      <c r="AM447" s="4">
        <v>195</v>
      </c>
      <c r="AN447" s="4" t="s">
        <v>155</v>
      </c>
      <c r="AO447" s="4">
        <v>2</v>
      </c>
      <c r="AP447" s="5">
        <v>0.68215277777777772</v>
      </c>
      <c r="AQ447" s="4">
        <v>47.160957000000003</v>
      </c>
      <c r="AR447" s="4">
        <v>-88.490792999999996</v>
      </c>
      <c r="AS447" s="4">
        <v>318.10000000000002</v>
      </c>
      <c r="AT447" s="4">
        <v>36.6</v>
      </c>
      <c r="AU447" s="4">
        <v>12</v>
      </c>
      <c r="AV447" s="4">
        <v>9</v>
      </c>
      <c r="AW447" s="4" t="s">
        <v>240</v>
      </c>
      <c r="AX447" s="4">
        <v>0.9</v>
      </c>
      <c r="AY447" s="4">
        <v>1.1000000000000001</v>
      </c>
      <c r="AZ447" s="4">
        <v>1.9</v>
      </c>
      <c r="BA447" s="4">
        <v>14.023</v>
      </c>
      <c r="BB447" s="4">
        <v>17.7</v>
      </c>
      <c r="BC447" s="4">
        <v>1.26</v>
      </c>
      <c r="BD447" s="4">
        <v>11.321</v>
      </c>
      <c r="BE447" s="4">
        <v>3033.6680000000001</v>
      </c>
      <c r="BF447" s="4">
        <v>0.61199999999999999</v>
      </c>
      <c r="BG447" s="4">
        <v>18.800999999999998</v>
      </c>
      <c r="BH447" s="4">
        <v>0.72399999999999998</v>
      </c>
      <c r="BI447" s="4">
        <v>19.526</v>
      </c>
      <c r="BJ447" s="4">
        <v>14.212999999999999</v>
      </c>
      <c r="BK447" s="4">
        <v>0.54700000000000004</v>
      </c>
      <c r="BL447" s="4">
        <v>14.760999999999999</v>
      </c>
      <c r="BM447" s="4">
        <v>5.5E-2</v>
      </c>
      <c r="BQ447" s="4">
        <v>594.15200000000004</v>
      </c>
      <c r="BR447" s="4">
        <v>0.1676</v>
      </c>
      <c r="BS447" s="4">
        <v>-5</v>
      </c>
      <c r="BT447" s="4">
        <v>0.36559999999999998</v>
      </c>
      <c r="BU447" s="4">
        <v>4.0957249999999998</v>
      </c>
      <c r="BV447" s="4">
        <v>7.3851199999999997</v>
      </c>
    </row>
    <row r="448" spans="1:74" x14ac:dyDescent="0.25">
      <c r="A448" s="2">
        <v>42068</v>
      </c>
      <c r="B448" s="3">
        <v>1.55625E-2</v>
      </c>
      <c r="C448" s="4">
        <v>12.057</v>
      </c>
      <c r="D448" s="4">
        <v>3.3999999999999998E-3</v>
      </c>
      <c r="E448" s="4">
        <v>34.078398999999997</v>
      </c>
      <c r="F448" s="4">
        <v>533.6</v>
      </c>
      <c r="G448" s="4">
        <v>27.2</v>
      </c>
      <c r="H448" s="4">
        <v>14.1</v>
      </c>
      <c r="J448" s="4">
        <v>3.2</v>
      </c>
      <c r="K448" s="4">
        <v>0.89690000000000003</v>
      </c>
      <c r="L448" s="4">
        <v>10.813800000000001</v>
      </c>
      <c r="M448" s="4">
        <v>3.0999999999999999E-3</v>
      </c>
      <c r="N448" s="4">
        <v>478.56900000000002</v>
      </c>
      <c r="O448" s="4">
        <v>24.3752</v>
      </c>
      <c r="P448" s="4">
        <v>502.9</v>
      </c>
      <c r="Q448" s="4">
        <v>361.78429999999997</v>
      </c>
      <c r="R448" s="4">
        <v>18.4269</v>
      </c>
      <c r="S448" s="4">
        <v>380.2</v>
      </c>
      <c r="T448" s="4">
        <v>14.114100000000001</v>
      </c>
      <c r="W448" s="4">
        <v>0</v>
      </c>
      <c r="X448" s="4">
        <v>2.87</v>
      </c>
      <c r="Y448" s="4">
        <v>11.9</v>
      </c>
      <c r="Z448" s="4">
        <v>891</v>
      </c>
      <c r="AA448" s="4">
        <v>926</v>
      </c>
      <c r="AB448" s="4">
        <v>859</v>
      </c>
      <c r="AC448" s="4">
        <v>59</v>
      </c>
      <c r="AD448" s="4">
        <v>6.32</v>
      </c>
      <c r="AE448" s="4">
        <v>0.15</v>
      </c>
      <c r="AF448" s="4">
        <v>990</v>
      </c>
      <c r="AG448" s="4">
        <v>-12</v>
      </c>
      <c r="AH448" s="4">
        <v>17</v>
      </c>
      <c r="AI448" s="4">
        <v>31</v>
      </c>
      <c r="AJ448" s="4">
        <v>189</v>
      </c>
      <c r="AK448" s="4">
        <v>139</v>
      </c>
      <c r="AL448" s="4">
        <v>2.8</v>
      </c>
      <c r="AM448" s="4">
        <v>195</v>
      </c>
      <c r="AN448" s="4" t="s">
        <v>155</v>
      </c>
      <c r="AO448" s="4">
        <v>2</v>
      </c>
      <c r="AP448" s="5">
        <v>0.68215277777777772</v>
      </c>
      <c r="AQ448" s="4">
        <v>47.160674999999998</v>
      </c>
      <c r="AR448" s="4">
        <v>-88.490701999999999</v>
      </c>
      <c r="AS448" s="4">
        <v>318.39999999999998</v>
      </c>
      <c r="AT448" s="4">
        <v>36.6</v>
      </c>
      <c r="AU448" s="4">
        <v>12</v>
      </c>
      <c r="AV448" s="4">
        <v>9</v>
      </c>
      <c r="AW448" s="4" t="s">
        <v>240</v>
      </c>
      <c r="AX448" s="4">
        <v>0.9</v>
      </c>
      <c r="AY448" s="4">
        <v>1.1000000000000001</v>
      </c>
      <c r="AZ448" s="4">
        <v>1.9</v>
      </c>
      <c r="BA448" s="4">
        <v>14.023</v>
      </c>
      <c r="BB448" s="4">
        <v>17.45</v>
      </c>
      <c r="BC448" s="4">
        <v>1.24</v>
      </c>
      <c r="BD448" s="4">
        <v>11.499000000000001</v>
      </c>
      <c r="BE448" s="4">
        <v>3033.393</v>
      </c>
      <c r="BF448" s="4">
        <v>0.54600000000000004</v>
      </c>
      <c r="BG448" s="4">
        <v>14.058</v>
      </c>
      <c r="BH448" s="4">
        <v>0.71599999999999997</v>
      </c>
      <c r="BI448" s="4">
        <v>14.773999999999999</v>
      </c>
      <c r="BJ448" s="4">
        <v>10.628</v>
      </c>
      <c r="BK448" s="4">
        <v>0.54100000000000004</v>
      </c>
      <c r="BL448" s="4">
        <v>11.169</v>
      </c>
      <c r="BM448" s="4">
        <v>0.13089999999999999</v>
      </c>
      <c r="BQ448" s="4">
        <v>585.36800000000005</v>
      </c>
      <c r="BR448" s="4">
        <v>0.218803</v>
      </c>
      <c r="BS448" s="4">
        <v>-5</v>
      </c>
      <c r="BT448" s="4">
        <v>0.36780000000000002</v>
      </c>
      <c r="BU448" s="4">
        <v>5.347003</v>
      </c>
      <c r="BV448" s="4">
        <v>7.4295640000000001</v>
      </c>
    </row>
    <row r="449" spans="1:74" x14ac:dyDescent="0.25">
      <c r="A449" s="2">
        <v>42068</v>
      </c>
      <c r="B449" s="3">
        <v>1.5574074074074074E-2</v>
      </c>
      <c r="C449" s="4">
        <v>12.044</v>
      </c>
      <c r="D449" s="4">
        <v>3.0000000000000001E-3</v>
      </c>
      <c r="E449" s="4">
        <v>30</v>
      </c>
      <c r="F449" s="4">
        <v>497.7</v>
      </c>
      <c r="G449" s="4">
        <v>27.2</v>
      </c>
      <c r="H449" s="4">
        <v>0</v>
      </c>
      <c r="J449" s="4">
        <v>3.33</v>
      </c>
      <c r="K449" s="4">
        <v>0.89700000000000002</v>
      </c>
      <c r="L449" s="4">
        <v>10.8035</v>
      </c>
      <c r="M449" s="4">
        <v>2.7000000000000001E-3</v>
      </c>
      <c r="N449" s="4">
        <v>446.48759999999999</v>
      </c>
      <c r="O449" s="4">
        <v>24.399100000000001</v>
      </c>
      <c r="P449" s="4">
        <v>470.9</v>
      </c>
      <c r="Q449" s="4">
        <v>337.5317</v>
      </c>
      <c r="R449" s="4">
        <v>18.445</v>
      </c>
      <c r="S449" s="4">
        <v>356</v>
      </c>
      <c r="T449" s="4">
        <v>0</v>
      </c>
      <c r="W449" s="4">
        <v>0</v>
      </c>
      <c r="X449" s="4">
        <v>2.9853000000000001</v>
      </c>
      <c r="Y449" s="4">
        <v>11.8</v>
      </c>
      <c r="Z449" s="4">
        <v>891</v>
      </c>
      <c r="AA449" s="4">
        <v>925</v>
      </c>
      <c r="AB449" s="4">
        <v>858</v>
      </c>
      <c r="AC449" s="4">
        <v>59</v>
      </c>
      <c r="AD449" s="4">
        <v>6.32</v>
      </c>
      <c r="AE449" s="4">
        <v>0.15</v>
      </c>
      <c r="AF449" s="4">
        <v>990</v>
      </c>
      <c r="AG449" s="4">
        <v>-12</v>
      </c>
      <c r="AH449" s="4">
        <v>17</v>
      </c>
      <c r="AI449" s="4">
        <v>31</v>
      </c>
      <c r="AJ449" s="4">
        <v>189</v>
      </c>
      <c r="AK449" s="4">
        <v>139</v>
      </c>
      <c r="AL449" s="4">
        <v>2.9</v>
      </c>
      <c r="AM449" s="4">
        <v>195</v>
      </c>
      <c r="AN449" s="4" t="s">
        <v>155</v>
      </c>
      <c r="AO449" s="4">
        <v>2</v>
      </c>
      <c r="AP449" s="5">
        <v>0.68217592592592602</v>
      </c>
      <c r="AQ449" s="4">
        <v>47.160525999999997</v>
      </c>
      <c r="AR449" s="4">
        <v>-88.490645000000001</v>
      </c>
      <c r="AS449" s="4">
        <v>318.60000000000002</v>
      </c>
      <c r="AT449" s="4">
        <v>36.6</v>
      </c>
      <c r="AU449" s="4">
        <v>12</v>
      </c>
      <c r="AV449" s="4">
        <v>11</v>
      </c>
      <c r="AW449" s="4" t="s">
        <v>240</v>
      </c>
      <c r="AX449" s="4">
        <v>1.0915999999999999</v>
      </c>
      <c r="AY449" s="4">
        <v>1.0042</v>
      </c>
      <c r="AZ449" s="4">
        <v>2.0916000000000001</v>
      </c>
      <c r="BA449" s="4">
        <v>14.023</v>
      </c>
      <c r="BB449" s="4">
        <v>17.47</v>
      </c>
      <c r="BC449" s="4">
        <v>1.25</v>
      </c>
      <c r="BD449" s="4">
        <v>11.478999999999999</v>
      </c>
      <c r="BE449" s="4">
        <v>3033.9029999999998</v>
      </c>
      <c r="BF449" s="4">
        <v>0.48099999999999998</v>
      </c>
      <c r="BG449" s="4">
        <v>13.131</v>
      </c>
      <c r="BH449" s="4">
        <v>0.71799999999999997</v>
      </c>
      <c r="BI449" s="4">
        <v>13.848000000000001</v>
      </c>
      <c r="BJ449" s="4">
        <v>9.9260000000000002</v>
      </c>
      <c r="BK449" s="4">
        <v>0.54200000000000004</v>
      </c>
      <c r="BL449" s="4">
        <v>10.468999999999999</v>
      </c>
      <c r="BM449" s="4">
        <v>0</v>
      </c>
      <c r="BQ449" s="4">
        <v>609.56500000000005</v>
      </c>
      <c r="BR449" s="4">
        <v>0.20679700000000001</v>
      </c>
      <c r="BS449" s="4">
        <v>-5</v>
      </c>
      <c r="BT449" s="4">
        <v>0.367199</v>
      </c>
      <c r="BU449" s="4">
        <v>5.0535969999999999</v>
      </c>
      <c r="BV449" s="4">
        <v>7.4174239999999996</v>
      </c>
    </row>
    <row r="450" spans="1:74" x14ac:dyDescent="0.25">
      <c r="A450" s="2">
        <v>42068</v>
      </c>
      <c r="B450" s="3">
        <v>1.5585648148148149E-2</v>
      </c>
      <c r="C450" s="4">
        <v>11.983000000000001</v>
      </c>
      <c r="D450" s="4">
        <v>3.0000000000000001E-3</v>
      </c>
      <c r="E450" s="4">
        <v>30</v>
      </c>
      <c r="F450" s="4">
        <v>576.1</v>
      </c>
      <c r="G450" s="4">
        <v>27</v>
      </c>
      <c r="H450" s="4">
        <v>21.5</v>
      </c>
      <c r="J450" s="4">
        <v>3.5</v>
      </c>
      <c r="K450" s="4">
        <v>0.89739999999999998</v>
      </c>
      <c r="L450" s="4">
        <v>10.753500000000001</v>
      </c>
      <c r="M450" s="4">
        <v>2.7000000000000001E-3</v>
      </c>
      <c r="N450" s="4">
        <v>517.01340000000005</v>
      </c>
      <c r="O450" s="4">
        <v>24.270099999999999</v>
      </c>
      <c r="P450" s="4">
        <v>541.29999999999995</v>
      </c>
      <c r="Q450" s="4">
        <v>390.84719999999999</v>
      </c>
      <c r="R450" s="4">
        <v>18.3475</v>
      </c>
      <c r="S450" s="4">
        <v>409.2</v>
      </c>
      <c r="T450" s="4">
        <v>21.525600000000001</v>
      </c>
      <c r="W450" s="4">
        <v>0</v>
      </c>
      <c r="X450" s="4">
        <v>3.141</v>
      </c>
      <c r="Y450" s="4">
        <v>11.8</v>
      </c>
      <c r="Z450" s="4">
        <v>891</v>
      </c>
      <c r="AA450" s="4">
        <v>927</v>
      </c>
      <c r="AB450" s="4">
        <v>857</v>
      </c>
      <c r="AC450" s="4">
        <v>59</v>
      </c>
      <c r="AD450" s="4">
        <v>6.32</v>
      </c>
      <c r="AE450" s="4">
        <v>0.15</v>
      </c>
      <c r="AF450" s="4">
        <v>990</v>
      </c>
      <c r="AG450" s="4">
        <v>-12</v>
      </c>
      <c r="AH450" s="4">
        <v>17</v>
      </c>
      <c r="AI450" s="4">
        <v>31</v>
      </c>
      <c r="AJ450" s="4">
        <v>189</v>
      </c>
      <c r="AK450" s="4">
        <v>139</v>
      </c>
      <c r="AL450" s="4">
        <v>2.7</v>
      </c>
      <c r="AM450" s="4">
        <v>195</v>
      </c>
      <c r="AN450" s="4" t="s">
        <v>155</v>
      </c>
      <c r="AO450" s="4">
        <v>2</v>
      </c>
      <c r="AP450" s="5">
        <v>0.68218749999999995</v>
      </c>
      <c r="AQ450" s="4">
        <v>47.160378000000001</v>
      </c>
      <c r="AR450" s="4">
        <v>-88.490643000000006</v>
      </c>
      <c r="AS450" s="4">
        <v>318.5</v>
      </c>
      <c r="AT450" s="4">
        <v>35.799999999999997</v>
      </c>
      <c r="AU450" s="4">
        <v>12</v>
      </c>
      <c r="AV450" s="4">
        <v>11</v>
      </c>
      <c r="AW450" s="4" t="s">
        <v>232</v>
      </c>
      <c r="AX450" s="4">
        <v>1.1000000000000001</v>
      </c>
      <c r="AY450" s="4">
        <v>1</v>
      </c>
      <c r="AZ450" s="4">
        <v>2.1</v>
      </c>
      <c r="BA450" s="4">
        <v>14.023</v>
      </c>
      <c r="BB450" s="4">
        <v>17.55</v>
      </c>
      <c r="BC450" s="4">
        <v>1.25</v>
      </c>
      <c r="BD450" s="4">
        <v>11.429</v>
      </c>
      <c r="BE450" s="4">
        <v>3033.3420000000001</v>
      </c>
      <c r="BF450" s="4">
        <v>0.48299999999999998</v>
      </c>
      <c r="BG450" s="4">
        <v>15.273</v>
      </c>
      <c r="BH450" s="4">
        <v>0.71699999999999997</v>
      </c>
      <c r="BI450" s="4">
        <v>15.989000000000001</v>
      </c>
      <c r="BJ450" s="4">
        <v>11.545999999999999</v>
      </c>
      <c r="BK450" s="4">
        <v>0.54200000000000004</v>
      </c>
      <c r="BL450" s="4">
        <v>12.087999999999999</v>
      </c>
      <c r="BM450" s="4">
        <v>0.20080000000000001</v>
      </c>
      <c r="BQ450" s="4">
        <v>644.22900000000004</v>
      </c>
      <c r="BR450" s="4">
        <v>0.21241199999999999</v>
      </c>
      <c r="BS450" s="4">
        <v>-5</v>
      </c>
      <c r="BT450" s="4">
        <v>0.36840200000000001</v>
      </c>
      <c r="BU450" s="4">
        <v>5.1908200000000004</v>
      </c>
      <c r="BV450" s="4">
        <v>7.4417210000000003</v>
      </c>
    </row>
    <row r="451" spans="1:74" x14ac:dyDescent="0.25">
      <c r="A451" s="2">
        <v>42068</v>
      </c>
      <c r="B451" s="3">
        <v>1.5597222222222222E-2</v>
      </c>
      <c r="C451" s="4">
        <v>11.98</v>
      </c>
      <c r="D451" s="4">
        <v>3.0000000000000001E-3</v>
      </c>
      <c r="E451" s="4">
        <v>30</v>
      </c>
      <c r="F451" s="4">
        <v>623.20000000000005</v>
      </c>
      <c r="G451" s="4">
        <v>20.100000000000001</v>
      </c>
      <c r="H451" s="4">
        <v>40.1</v>
      </c>
      <c r="J451" s="4">
        <v>3.6</v>
      </c>
      <c r="K451" s="4">
        <v>0.89739999999999998</v>
      </c>
      <c r="L451" s="4">
        <v>10.751300000000001</v>
      </c>
      <c r="M451" s="4">
        <v>2.7000000000000001E-3</v>
      </c>
      <c r="N451" s="4">
        <v>559.28440000000001</v>
      </c>
      <c r="O451" s="4">
        <v>18.058299999999999</v>
      </c>
      <c r="P451" s="4">
        <v>577.29999999999995</v>
      </c>
      <c r="Q451" s="4">
        <v>422.80279999999999</v>
      </c>
      <c r="R451" s="4">
        <v>13.6516</v>
      </c>
      <c r="S451" s="4">
        <v>436.5</v>
      </c>
      <c r="T451" s="4">
        <v>40.1</v>
      </c>
      <c r="W451" s="4">
        <v>0</v>
      </c>
      <c r="X451" s="4">
        <v>3.2307999999999999</v>
      </c>
      <c r="Y451" s="4">
        <v>11.9</v>
      </c>
      <c r="Z451" s="4">
        <v>892</v>
      </c>
      <c r="AA451" s="4">
        <v>927</v>
      </c>
      <c r="AB451" s="4">
        <v>856</v>
      </c>
      <c r="AC451" s="4">
        <v>59</v>
      </c>
      <c r="AD451" s="4">
        <v>6.32</v>
      </c>
      <c r="AE451" s="4">
        <v>0.15</v>
      </c>
      <c r="AF451" s="4">
        <v>990</v>
      </c>
      <c r="AG451" s="4">
        <v>-12</v>
      </c>
      <c r="AH451" s="4">
        <v>17</v>
      </c>
      <c r="AI451" s="4">
        <v>31</v>
      </c>
      <c r="AJ451" s="4">
        <v>189</v>
      </c>
      <c r="AK451" s="4">
        <v>138.80000000000001</v>
      </c>
      <c r="AL451" s="4">
        <v>2.7</v>
      </c>
      <c r="AM451" s="4">
        <v>195</v>
      </c>
      <c r="AN451" s="4" t="s">
        <v>155</v>
      </c>
      <c r="AO451" s="4">
        <v>2</v>
      </c>
      <c r="AP451" s="5">
        <v>0.6821990740740741</v>
      </c>
      <c r="AQ451" s="4">
        <v>47.160372000000002</v>
      </c>
      <c r="AR451" s="4">
        <v>-88.490643000000006</v>
      </c>
      <c r="AS451" s="4">
        <v>318.5</v>
      </c>
      <c r="AT451" s="4">
        <v>35.9</v>
      </c>
      <c r="AU451" s="4">
        <v>12</v>
      </c>
      <c r="AV451" s="4">
        <v>11</v>
      </c>
      <c r="AW451" s="4" t="s">
        <v>232</v>
      </c>
      <c r="AX451" s="4">
        <v>0.90839999999999999</v>
      </c>
      <c r="AY451" s="4">
        <v>1.0958000000000001</v>
      </c>
      <c r="AZ451" s="4">
        <v>1.9084000000000001</v>
      </c>
      <c r="BA451" s="4">
        <v>14.023</v>
      </c>
      <c r="BB451" s="4">
        <v>17.559999999999999</v>
      </c>
      <c r="BC451" s="4">
        <v>1.25</v>
      </c>
      <c r="BD451" s="4">
        <v>11.428000000000001</v>
      </c>
      <c r="BE451" s="4">
        <v>3032.819</v>
      </c>
      <c r="BF451" s="4">
        <v>0.48299999999999998</v>
      </c>
      <c r="BG451" s="4">
        <v>16.521999999999998</v>
      </c>
      <c r="BH451" s="4">
        <v>0.53300000000000003</v>
      </c>
      <c r="BI451" s="4">
        <v>17.055</v>
      </c>
      <c r="BJ451" s="4">
        <v>12.49</v>
      </c>
      <c r="BK451" s="4">
        <v>0.40300000000000002</v>
      </c>
      <c r="BL451" s="4">
        <v>12.893000000000001</v>
      </c>
      <c r="BM451" s="4">
        <v>0.37409999999999999</v>
      </c>
      <c r="BQ451" s="4">
        <v>662.66</v>
      </c>
      <c r="BR451" s="4">
        <v>0.227325</v>
      </c>
      <c r="BS451" s="4">
        <v>-5</v>
      </c>
      <c r="BT451" s="4">
        <v>0.37</v>
      </c>
      <c r="BU451" s="4">
        <v>5.5552469999999996</v>
      </c>
      <c r="BV451" s="4">
        <v>7.4740000000000002</v>
      </c>
    </row>
    <row r="452" spans="1:74" x14ac:dyDescent="0.25">
      <c r="A452" s="2">
        <v>42068</v>
      </c>
      <c r="B452" s="3">
        <v>1.5608796296296296E-2</v>
      </c>
      <c r="C452" s="4">
        <v>12.153</v>
      </c>
      <c r="D452" s="4">
        <v>3.0000000000000001E-3</v>
      </c>
      <c r="E452" s="4">
        <v>30</v>
      </c>
      <c r="F452" s="4">
        <v>659.3</v>
      </c>
      <c r="G452" s="4">
        <v>19.8</v>
      </c>
      <c r="H452" s="4">
        <v>40.1</v>
      </c>
      <c r="J452" s="4">
        <v>3.7</v>
      </c>
      <c r="K452" s="4">
        <v>0.89600000000000002</v>
      </c>
      <c r="L452" s="4">
        <v>10.889200000000001</v>
      </c>
      <c r="M452" s="4">
        <v>2.7000000000000001E-3</v>
      </c>
      <c r="N452" s="4">
        <v>590.75720000000001</v>
      </c>
      <c r="O452" s="4">
        <v>17.7805</v>
      </c>
      <c r="P452" s="4">
        <v>608.5</v>
      </c>
      <c r="Q452" s="4">
        <v>446.5607</v>
      </c>
      <c r="R452" s="4">
        <v>13.4405</v>
      </c>
      <c r="S452" s="4">
        <v>460</v>
      </c>
      <c r="T452" s="4">
        <v>40.1</v>
      </c>
      <c r="W452" s="4">
        <v>0</v>
      </c>
      <c r="X452" s="4">
        <v>3.3151999999999999</v>
      </c>
      <c r="Y452" s="4">
        <v>11.8</v>
      </c>
      <c r="Z452" s="4">
        <v>892</v>
      </c>
      <c r="AA452" s="4">
        <v>924</v>
      </c>
      <c r="AB452" s="4">
        <v>858</v>
      </c>
      <c r="AC452" s="4">
        <v>58.8</v>
      </c>
      <c r="AD452" s="4">
        <v>6.3</v>
      </c>
      <c r="AE452" s="4">
        <v>0.14000000000000001</v>
      </c>
      <c r="AF452" s="4">
        <v>990</v>
      </c>
      <c r="AG452" s="4">
        <v>-12</v>
      </c>
      <c r="AH452" s="4">
        <v>17</v>
      </c>
      <c r="AI452" s="4">
        <v>31</v>
      </c>
      <c r="AJ452" s="4">
        <v>188.8</v>
      </c>
      <c r="AK452" s="4">
        <v>138</v>
      </c>
      <c r="AL452" s="4">
        <v>2.6</v>
      </c>
      <c r="AM452" s="4">
        <v>195</v>
      </c>
      <c r="AN452" s="4" t="s">
        <v>155</v>
      </c>
      <c r="AO452" s="4">
        <v>2</v>
      </c>
      <c r="AP452" s="5">
        <v>0.6821990740740741</v>
      </c>
      <c r="AQ452" s="4">
        <v>47.160089999999997</v>
      </c>
      <c r="AR452" s="4">
        <v>-88.490628999999998</v>
      </c>
      <c r="AS452" s="4">
        <v>318.5</v>
      </c>
      <c r="AT452" s="4">
        <v>35.9</v>
      </c>
      <c r="AU452" s="4">
        <v>12</v>
      </c>
      <c r="AV452" s="4">
        <v>11</v>
      </c>
      <c r="AW452" s="4" t="s">
        <v>232</v>
      </c>
      <c r="AX452" s="4">
        <v>0.9</v>
      </c>
      <c r="AY452" s="4">
        <v>1.1000000000000001</v>
      </c>
      <c r="AZ452" s="4">
        <v>1.9</v>
      </c>
      <c r="BA452" s="4">
        <v>14.023</v>
      </c>
      <c r="BB452" s="4">
        <v>17.32</v>
      </c>
      <c r="BC452" s="4">
        <v>1.24</v>
      </c>
      <c r="BD452" s="4">
        <v>11.606</v>
      </c>
      <c r="BE452" s="4">
        <v>3032.701</v>
      </c>
      <c r="BF452" s="4">
        <v>0.47599999999999998</v>
      </c>
      <c r="BG452" s="4">
        <v>17.23</v>
      </c>
      <c r="BH452" s="4">
        <v>0.51900000000000002</v>
      </c>
      <c r="BI452" s="4">
        <v>17.748000000000001</v>
      </c>
      <c r="BJ452" s="4">
        <v>13.023999999999999</v>
      </c>
      <c r="BK452" s="4">
        <v>0.39200000000000002</v>
      </c>
      <c r="BL452" s="4">
        <v>13.416</v>
      </c>
      <c r="BM452" s="4">
        <v>0.36930000000000002</v>
      </c>
      <c r="BQ452" s="4">
        <v>671.346</v>
      </c>
      <c r="BR452" s="4">
        <v>0.25391000000000002</v>
      </c>
      <c r="BS452" s="4">
        <v>-5</v>
      </c>
      <c r="BT452" s="4">
        <v>0.37</v>
      </c>
      <c r="BU452" s="4">
        <v>6.2049279999999998</v>
      </c>
      <c r="BV452" s="4">
        <v>7.4740000000000002</v>
      </c>
    </row>
    <row r="453" spans="1:74" x14ac:dyDescent="0.25">
      <c r="A453" s="2">
        <v>42068</v>
      </c>
      <c r="B453" s="3">
        <v>1.562037037037037E-2</v>
      </c>
      <c r="C453" s="4">
        <v>12.27</v>
      </c>
      <c r="D453" s="4">
        <v>2.2000000000000001E-3</v>
      </c>
      <c r="E453" s="4">
        <v>22.079208000000001</v>
      </c>
      <c r="F453" s="4">
        <v>689.9</v>
      </c>
      <c r="G453" s="4">
        <v>21.5</v>
      </c>
      <c r="H453" s="4">
        <v>34.6</v>
      </c>
      <c r="J453" s="4">
        <v>3.8</v>
      </c>
      <c r="K453" s="4">
        <v>0.8952</v>
      </c>
      <c r="L453" s="4">
        <v>10.9838</v>
      </c>
      <c r="M453" s="4">
        <v>2E-3</v>
      </c>
      <c r="N453" s="4">
        <v>617.59929999999997</v>
      </c>
      <c r="O453" s="4">
        <v>19.2605</v>
      </c>
      <c r="P453" s="4">
        <v>636.9</v>
      </c>
      <c r="Q453" s="4">
        <v>466.70940000000002</v>
      </c>
      <c r="R453" s="4">
        <v>14.5549</v>
      </c>
      <c r="S453" s="4">
        <v>481.3</v>
      </c>
      <c r="T453" s="4">
        <v>34.643799999999999</v>
      </c>
      <c r="W453" s="4">
        <v>0</v>
      </c>
      <c r="X453" s="4">
        <v>3.4016999999999999</v>
      </c>
      <c r="Y453" s="4">
        <v>11.9</v>
      </c>
      <c r="Z453" s="4">
        <v>889</v>
      </c>
      <c r="AA453" s="4">
        <v>922</v>
      </c>
      <c r="AB453" s="4">
        <v>857</v>
      </c>
      <c r="AC453" s="4">
        <v>58</v>
      </c>
      <c r="AD453" s="4">
        <v>6.21</v>
      </c>
      <c r="AE453" s="4">
        <v>0.14000000000000001</v>
      </c>
      <c r="AF453" s="4">
        <v>990</v>
      </c>
      <c r="AG453" s="4">
        <v>-12</v>
      </c>
      <c r="AH453" s="4">
        <v>17</v>
      </c>
      <c r="AI453" s="4">
        <v>31</v>
      </c>
      <c r="AJ453" s="4">
        <v>188.2</v>
      </c>
      <c r="AK453" s="4">
        <v>138</v>
      </c>
      <c r="AL453" s="4">
        <v>2.8</v>
      </c>
      <c r="AM453" s="4">
        <v>195</v>
      </c>
      <c r="AN453" s="4" t="s">
        <v>155</v>
      </c>
      <c r="AO453" s="4">
        <v>2</v>
      </c>
      <c r="AP453" s="5">
        <v>0.68222222222222229</v>
      </c>
      <c r="AQ453" s="4">
        <v>47.159941000000003</v>
      </c>
      <c r="AR453" s="4">
        <v>-88.490620000000007</v>
      </c>
      <c r="AS453" s="4">
        <v>318.5</v>
      </c>
      <c r="AT453" s="4">
        <v>35.9</v>
      </c>
      <c r="AU453" s="4">
        <v>12</v>
      </c>
      <c r="AV453" s="4">
        <v>11</v>
      </c>
      <c r="AW453" s="4" t="s">
        <v>232</v>
      </c>
      <c r="AX453" s="4">
        <v>0.9</v>
      </c>
      <c r="AY453" s="4">
        <v>1.1000000000000001</v>
      </c>
      <c r="AZ453" s="4">
        <v>1.9</v>
      </c>
      <c r="BA453" s="4">
        <v>14.023</v>
      </c>
      <c r="BB453" s="4">
        <v>17.16</v>
      </c>
      <c r="BC453" s="4">
        <v>1.22</v>
      </c>
      <c r="BD453" s="4">
        <v>11.71</v>
      </c>
      <c r="BE453" s="4">
        <v>3032.9690000000001</v>
      </c>
      <c r="BF453" s="4">
        <v>0.34699999999999998</v>
      </c>
      <c r="BG453" s="4">
        <v>17.859000000000002</v>
      </c>
      <c r="BH453" s="4">
        <v>0.55700000000000005</v>
      </c>
      <c r="BI453" s="4">
        <v>18.416</v>
      </c>
      <c r="BJ453" s="4">
        <v>13.496</v>
      </c>
      <c r="BK453" s="4">
        <v>0.42099999999999999</v>
      </c>
      <c r="BL453" s="4">
        <v>13.917</v>
      </c>
      <c r="BM453" s="4">
        <v>0.31630000000000003</v>
      </c>
      <c r="BQ453" s="4">
        <v>682.976</v>
      </c>
      <c r="BR453" s="4">
        <v>0.260573</v>
      </c>
      <c r="BS453" s="4">
        <v>-5</v>
      </c>
      <c r="BT453" s="4">
        <v>0.36979699999999999</v>
      </c>
      <c r="BU453" s="4">
        <v>6.3677640000000002</v>
      </c>
      <c r="BV453" s="4">
        <v>7.4699030000000004</v>
      </c>
    </row>
    <row r="454" spans="1:74" x14ac:dyDescent="0.25">
      <c r="A454" s="2">
        <v>42068</v>
      </c>
      <c r="B454" s="3">
        <v>1.5631944444444445E-2</v>
      </c>
      <c r="C454" s="4">
        <v>12.257</v>
      </c>
      <c r="D454" s="4">
        <v>2E-3</v>
      </c>
      <c r="E454" s="4">
        <v>20</v>
      </c>
      <c r="F454" s="4">
        <v>813.2</v>
      </c>
      <c r="G454" s="4">
        <v>34.1</v>
      </c>
      <c r="H454" s="4">
        <v>4.0999999999999996</v>
      </c>
      <c r="J454" s="4">
        <v>3.8</v>
      </c>
      <c r="K454" s="4">
        <v>0.89529999999999998</v>
      </c>
      <c r="L454" s="4">
        <v>10.973699999999999</v>
      </c>
      <c r="M454" s="4">
        <v>1.8E-3</v>
      </c>
      <c r="N454" s="4">
        <v>728.05880000000002</v>
      </c>
      <c r="O454" s="4">
        <v>30.529299999999999</v>
      </c>
      <c r="P454" s="4">
        <v>758.6</v>
      </c>
      <c r="Q454" s="4">
        <v>550.18179999999995</v>
      </c>
      <c r="R454" s="4">
        <v>23.070499999999999</v>
      </c>
      <c r="S454" s="4">
        <v>573.29999999999995</v>
      </c>
      <c r="T454" s="4">
        <v>4.1189</v>
      </c>
      <c r="W454" s="4">
        <v>0</v>
      </c>
      <c r="X454" s="4">
        <v>3.4020999999999999</v>
      </c>
      <c r="Y454" s="4">
        <v>11.8</v>
      </c>
      <c r="Z454" s="4">
        <v>887</v>
      </c>
      <c r="AA454" s="4">
        <v>920</v>
      </c>
      <c r="AB454" s="4">
        <v>855</v>
      </c>
      <c r="AC454" s="4">
        <v>58</v>
      </c>
      <c r="AD454" s="4">
        <v>6.21</v>
      </c>
      <c r="AE454" s="4">
        <v>0.14000000000000001</v>
      </c>
      <c r="AF454" s="4">
        <v>990</v>
      </c>
      <c r="AG454" s="4">
        <v>-12</v>
      </c>
      <c r="AH454" s="4">
        <v>17</v>
      </c>
      <c r="AI454" s="4">
        <v>31</v>
      </c>
      <c r="AJ454" s="4">
        <v>189</v>
      </c>
      <c r="AK454" s="4">
        <v>138</v>
      </c>
      <c r="AL454" s="4">
        <v>2.7</v>
      </c>
      <c r="AM454" s="4">
        <v>195</v>
      </c>
      <c r="AN454" s="4" t="s">
        <v>155</v>
      </c>
      <c r="AO454" s="4">
        <v>2</v>
      </c>
      <c r="AP454" s="5">
        <v>0.68223379629629621</v>
      </c>
      <c r="AQ454" s="4">
        <v>47.159806000000003</v>
      </c>
      <c r="AR454" s="4">
        <v>-88.490516999999997</v>
      </c>
      <c r="AS454" s="4">
        <v>318.5</v>
      </c>
      <c r="AT454" s="4">
        <v>35.299999999999997</v>
      </c>
      <c r="AU454" s="4">
        <v>12</v>
      </c>
      <c r="AV454" s="4">
        <v>11</v>
      </c>
      <c r="AW454" s="4" t="s">
        <v>232</v>
      </c>
      <c r="AX454" s="4">
        <v>0.9</v>
      </c>
      <c r="AY454" s="4">
        <v>1.1957040000000001</v>
      </c>
      <c r="AZ454" s="4">
        <v>1.8042959999999999</v>
      </c>
      <c r="BA454" s="4">
        <v>14.023</v>
      </c>
      <c r="BB454" s="4">
        <v>17.190000000000001</v>
      </c>
      <c r="BC454" s="4">
        <v>1.23</v>
      </c>
      <c r="BD454" s="4">
        <v>11.696</v>
      </c>
      <c r="BE454" s="4">
        <v>3033.8760000000002</v>
      </c>
      <c r="BF454" s="4">
        <v>0.315</v>
      </c>
      <c r="BG454" s="4">
        <v>21.079000000000001</v>
      </c>
      <c r="BH454" s="4">
        <v>0.88400000000000001</v>
      </c>
      <c r="BI454" s="4">
        <v>21.963000000000001</v>
      </c>
      <c r="BJ454" s="4">
        <v>15.929</v>
      </c>
      <c r="BK454" s="4">
        <v>0.66800000000000004</v>
      </c>
      <c r="BL454" s="4">
        <v>16.597000000000001</v>
      </c>
      <c r="BM454" s="4">
        <v>3.7699999999999997E-2</v>
      </c>
      <c r="BQ454" s="4">
        <v>683.89599999999996</v>
      </c>
      <c r="BR454" s="4">
        <v>0.20205400000000001</v>
      </c>
      <c r="BS454" s="4">
        <v>-5</v>
      </c>
      <c r="BT454" s="4">
        <v>0.36879800000000001</v>
      </c>
      <c r="BU454" s="4">
        <v>4.9376930000000003</v>
      </c>
      <c r="BV454" s="4">
        <v>7.4497239999999998</v>
      </c>
    </row>
    <row r="455" spans="1:74" x14ac:dyDescent="0.25">
      <c r="A455" s="2">
        <v>42068</v>
      </c>
      <c r="B455" s="3">
        <v>1.5643518518518518E-2</v>
      </c>
      <c r="C455" s="4">
        <v>12.157</v>
      </c>
      <c r="D455" s="4">
        <v>1.6000000000000001E-3</v>
      </c>
      <c r="E455" s="4">
        <v>15.608696</v>
      </c>
      <c r="F455" s="4">
        <v>757.3</v>
      </c>
      <c r="G455" s="4">
        <v>34.200000000000003</v>
      </c>
      <c r="H455" s="4">
        <v>14.3</v>
      </c>
      <c r="J455" s="4">
        <v>3.8</v>
      </c>
      <c r="K455" s="4">
        <v>0.89610000000000001</v>
      </c>
      <c r="L455" s="4">
        <v>10.894399999999999</v>
      </c>
      <c r="M455" s="4">
        <v>1.4E-3</v>
      </c>
      <c r="N455" s="4">
        <v>678.65629999999999</v>
      </c>
      <c r="O455" s="4">
        <v>30.627199999999998</v>
      </c>
      <c r="P455" s="4">
        <v>709.3</v>
      </c>
      <c r="Q455" s="4">
        <v>512.84680000000003</v>
      </c>
      <c r="R455" s="4">
        <v>23.144400000000001</v>
      </c>
      <c r="S455" s="4">
        <v>536</v>
      </c>
      <c r="T455" s="4">
        <v>14.314</v>
      </c>
      <c r="W455" s="4">
        <v>0</v>
      </c>
      <c r="X455" s="4">
        <v>3.4051999999999998</v>
      </c>
      <c r="Y455" s="4">
        <v>11.8</v>
      </c>
      <c r="Z455" s="4">
        <v>886</v>
      </c>
      <c r="AA455" s="4">
        <v>918</v>
      </c>
      <c r="AB455" s="4">
        <v>853</v>
      </c>
      <c r="AC455" s="4">
        <v>58</v>
      </c>
      <c r="AD455" s="4">
        <v>6.21</v>
      </c>
      <c r="AE455" s="4">
        <v>0.14000000000000001</v>
      </c>
      <c r="AF455" s="4">
        <v>990</v>
      </c>
      <c r="AG455" s="4">
        <v>-12</v>
      </c>
      <c r="AH455" s="4">
        <v>17</v>
      </c>
      <c r="AI455" s="4">
        <v>31</v>
      </c>
      <c r="AJ455" s="4">
        <v>189</v>
      </c>
      <c r="AK455" s="4">
        <v>138</v>
      </c>
      <c r="AL455" s="4">
        <v>2.8</v>
      </c>
      <c r="AM455" s="4">
        <v>195</v>
      </c>
      <c r="AN455" s="4" t="s">
        <v>155</v>
      </c>
      <c r="AO455" s="4">
        <v>2</v>
      </c>
      <c r="AP455" s="5">
        <v>0.68224537037037036</v>
      </c>
      <c r="AQ455" s="4">
        <v>47.159697000000001</v>
      </c>
      <c r="AR455" s="4">
        <v>-88.490357000000003</v>
      </c>
      <c r="AS455" s="4">
        <v>318.60000000000002</v>
      </c>
      <c r="AT455" s="4">
        <v>36.700000000000003</v>
      </c>
      <c r="AU455" s="4">
        <v>12</v>
      </c>
      <c r="AV455" s="4">
        <v>10</v>
      </c>
      <c r="AW455" s="4" t="s">
        <v>220</v>
      </c>
      <c r="AX455" s="4">
        <v>0.9</v>
      </c>
      <c r="AY455" s="4">
        <v>1.2</v>
      </c>
      <c r="AZ455" s="4">
        <v>1.8</v>
      </c>
      <c r="BA455" s="4">
        <v>14.023</v>
      </c>
      <c r="BB455" s="4">
        <v>17.32</v>
      </c>
      <c r="BC455" s="4">
        <v>1.24</v>
      </c>
      <c r="BD455" s="4">
        <v>11.593</v>
      </c>
      <c r="BE455" s="4">
        <v>3033.777</v>
      </c>
      <c r="BF455" s="4">
        <v>0.248</v>
      </c>
      <c r="BG455" s="4">
        <v>19.791</v>
      </c>
      <c r="BH455" s="4">
        <v>0.89300000000000002</v>
      </c>
      <c r="BI455" s="4">
        <v>20.684000000000001</v>
      </c>
      <c r="BJ455" s="4">
        <v>14.956</v>
      </c>
      <c r="BK455" s="4">
        <v>0.67500000000000004</v>
      </c>
      <c r="BL455" s="4">
        <v>15.631</v>
      </c>
      <c r="BM455" s="4">
        <v>0.1318</v>
      </c>
      <c r="BQ455" s="4">
        <v>689.48599999999999</v>
      </c>
      <c r="BR455" s="4">
        <v>0.22017700000000001</v>
      </c>
      <c r="BS455" s="4">
        <v>-5</v>
      </c>
      <c r="BT455" s="4">
        <v>0.368201</v>
      </c>
      <c r="BU455" s="4">
        <v>5.3805709999999998</v>
      </c>
      <c r="BV455" s="4">
        <v>7.4376559999999996</v>
      </c>
    </row>
    <row r="456" spans="1:74" x14ac:dyDescent="0.25">
      <c r="A456" s="2">
        <v>42068</v>
      </c>
      <c r="B456" s="3">
        <v>1.5655092592592592E-2</v>
      </c>
      <c r="C456" s="4">
        <v>11.583</v>
      </c>
      <c r="D456" s="4">
        <v>1.2999999999999999E-3</v>
      </c>
      <c r="E456" s="4">
        <v>12.844550999999999</v>
      </c>
      <c r="F456" s="4">
        <v>654</v>
      </c>
      <c r="G456" s="4">
        <v>34.200000000000003</v>
      </c>
      <c r="H456" s="4">
        <v>14</v>
      </c>
      <c r="J456" s="4">
        <v>3.8</v>
      </c>
      <c r="K456" s="4">
        <v>0.90069999999999995</v>
      </c>
      <c r="L456" s="4">
        <v>10.4331</v>
      </c>
      <c r="M456" s="4">
        <v>1.1999999999999999E-3</v>
      </c>
      <c r="N456" s="4">
        <v>589.06320000000005</v>
      </c>
      <c r="O456" s="4">
        <v>30.805</v>
      </c>
      <c r="P456" s="4">
        <v>619.9</v>
      </c>
      <c r="Q456" s="4">
        <v>445.13720000000001</v>
      </c>
      <c r="R456" s="4">
        <v>23.278400000000001</v>
      </c>
      <c r="S456" s="4">
        <v>468.4</v>
      </c>
      <c r="T456" s="4">
        <v>13.9567</v>
      </c>
      <c r="W456" s="4">
        <v>0</v>
      </c>
      <c r="X456" s="4">
        <v>3.4228000000000001</v>
      </c>
      <c r="Y456" s="4">
        <v>11.9</v>
      </c>
      <c r="Z456" s="4">
        <v>886</v>
      </c>
      <c r="AA456" s="4">
        <v>919</v>
      </c>
      <c r="AB456" s="4">
        <v>854</v>
      </c>
      <c r="AC456" s="4">
        <v>58</v>
      </c>
      <c r="AD456" s="4">
        <v>6.21</v>
      </c>
      <c r="AE456" s="4">
        <v>0.14000000000000001</v>
      </c>
      <c r="AF456" s="4">
        <v>991</v>
      </c>
      <c r="AG456" s="4">
        <v>-12</v>
      </c>
      <c r="AH456" s="4">
        <v>17</v>
      </c>
      <c r="AI456" s="4">
        <v>31</v>
      </c>
      <c r="AJ456" s="4">
        <v>188.8</v>
      </c>
      <c r="AK456" s="4">
        <v>138</v>
      </c>
      <c r="AL456" s="4">
        <v>2.9</v>
      </c>
      <c r="AM456" s="4">
        <v>195</v>
      </c>
      <c r="AN456" s="4" t="s">
        <v>155</v>
      </c>
      <c r="AO456" s="4">
        <v>2</v>
      </c>
      <c r="AP456" s="5">
        <v>0.68225694444444451</v>
      </c>
      <c r="AQ456" s="4">
        <v>47.159593999999998</v>
      </c>
      <c r="AR456" s="4">
        <v>-88.490201999999996</v>
      </c>
      <c r="AS456" s="4">
        <v>318.7</v>
      </c>
      <c r="AT456" s="4">
        <v>36.799999999999997</v>
      </c>
      <c r="AU456" s="4">
        <v>12</v>
      </c>
      <c r="AV456" s="4">
        <v>11</v>
      </c>
      <c r="AW456" s="4" t="s">
        <v>220</v>
      </c>
      <c r="AX456" s="4">
        <v>0.9</v>
      </c>
      <c r="AY456" s="4">
        <v>1.2</v>
      </c>
      <c r="AZ456" s="4">
        <v>1.8</v>
      </c>
      <c r="BA456" s="4">
        <v>14.023</v>
      </c>
      <c r="BB456" s="4">
        <v>18.13</v>
      </c>
      <c r="BC456" s="4">
        <v>1.29</v>
      </c>
      <c r="BD456" s="4">
        <v>11.021000000000001</v>
      </c>
      <c r="BE456" s="4">
        <v>3034.317</v>
      </c>
      <c r="BF456" s="4">
        <v>0.214</v>
      </c>
      <c r="BG456" s="4">
        <v>17.940999999999999</v>
      </c>
      <c r="BH456" s="4">
        <v>0.93799999999999994</v>
      </c>
      <c r="BI456" s="4">
        <v>18.879000000000001</v>
      </c>
      <c r="BJ456" s="4">
        <v>13.557</v>
      </c>
      <c r="BK456" s="4">
        <v>0.70899999999999996</v>
      </c>
      <c r="BL456" s="4">
        <v>14.266</v>
      </c>
      <c r="BM456" s="4">
        <v>0.13420000000000001</v>
      </c>
      <c r="BQ456" s="4">
        <v>723.80700000000002</v>
      </c>
      <c r="BR456" s="4">
        <v>0.18640000000000001</v>
      </c>
      <c r="BS456" s="4">
        <v>-5</v>
      </c>
      <c r="BT456" s="4">
        <v>0.36820000000000003</v>
      </c>
      <c r="BU456" s="4">
        <v>4.5551500000000003</v>
      </c>
      <c r="BV456" s="4">
        <v>7.43764</v>
      </c>
    </row>
    <row r="457" spans="1:74" x14ac:dyDescent="0.25">
      <c r="A457" s="2">
        <v>42068</v>
      </c>
      <c r="B457" s="3">
        <v>1.5666666666666666E-2</v>
      </c>
      <c r="C457" s="4">
        <v>11.606</v>
      </c>
      <c r="D457" s="4">
        <v>2.0999999999999999E-3</v>
      </c>
      <c r="E457" s="4">
        <v>20.905245000000001</v>
      </c>
      <c r="F457" s="4">
        <v>559.6</v>
      </c>
      <c r="G457" s="4">
        <v>34.200000000000003</v>
      </c>
      <c r="H457" s="4">
        <v>0.4</v>
      </c>
      <c r="J457" s="4">
        <v>3.7</v>
      </c>
      <c r="K457" s="4">
        <v>0.90049999999999997</v>
      </c>
      <c r="L457" s="4">
        <v>10.451000000000001</v>
      </c>
      <c r="M457" s="4">
        <v>1.9E-3</v>
      </c>
      <c r="N457" s="4">
        <v>503.8664</v>
      </c>
      <c r="O457" s="4">
        <v>30.796199999999999</v>
      </c>
      <c r="P457" s="4">
        <v>534.70000000000005</v>
      </c>
      <c r="Q457" s="4">
        <v>380.76170000000002</v>
      </c>
      <c r="R457" s="4">
        <v>23.271999999999998</v>
      </c>
      <c r="S457" s="4">
        <v>404</v>
      </c>
      <c r="T457" s="4">
        <v>0.37619999999999998</v>
      </c>
      <c r="W457" s="4">
        <v>0</v>
      </c>
      <c r="X457" s="4">
        <v>3.3317000000000001</v>
      </c>
      <c r="Y457" s="4">
        <v>11.8</v>
      </c>
      <c r="Z457" s="4">
        <v>888</v>
      </c>
      <c r="AA457" s="4">
        <v>920</v>
      </c>
      <c r="AB457" s="4">
        <v>856</v>
      </c>
      <c r="AC457" s="4">
        <v>58</v>
      </c>
      <c r="AD457" s="4">
        <v>6.21</v>
      </c>
      <c r="AE457" s="4">
        <v>0.14000000000000001</v>
      </c>
      <c r="AF457" s="4">
        <v>990</v>
      </c>
      <c r="AG457" s="4">
        <v>-12</v>
      </c>
      <c r="AH457" s="4">
        <v>17</v>
      </c>
      <c r="AI457" s="4">
        <v>31</v>
      </c>
      <c r="AJ457" s="4">
        <v>188</v>
      </c>
      <c r="AK457" s="4">
        <v>138</v>
      </c>
      <c r="AL457" s="4">
        <v>2.6</v>
      </c>
      <c r="AM457" s="4">
        <v>195</v>
      </c>
      <c r="AN457" s="4" t="s">
        <v>155</v>
      </c>
      <c r="AO457" s="4">
        <v>2</v>
      </c>
      <c r="AP457" s="5">
        <v>0.68226851851851855</v>
      </c>
      <c r="AQ457" s="4">
        <v>47.159590000000001</v>
      </c>
      <c r="AR457" s="4">
        <v>-88.490195</v>
      </c>
      <c r="AS457" s="4">
        <v>318.7</v>
      </c>
      <c r="AT457" s="4">
        <v>36.799999999999997</v>
      </c>
      <c r="AU457" s="4">
        <v>12</v>
      </c>
      <c r="AV457" s="4">
        <v>11</v>
      </c>
      <c r="AW457" s="4" t="s">
        <v>232</v>
      </c>
      <c r="AX457" s="4">
        <v>0.9</v>
      </c>
      <c r="AY457" s="4">
        <v>1.2</v>
      </c>
      <c r="AZ457" s="4">
        <v>1.8</v>
      </c>
      <c r="BA457" s="4">
        <v>14.023</v>
      </c>
      <c r="BB457" s="4">
        <v>18.100000000000001</v>
      </c>
      <c r="BC457" s="4">
        <v>1.29</v>
      </c>
      <c r="BD457" s="4">
        <v>11.053000000000001</v>
      </c>
      <c r="BE457" s="4">
        <v>3034.482</v>
      </c>
      <c r="BF457" s="4">
        <v>0.34799999999999998</v>
      </c>
      <c r="BG457" s="4">
        <v>15.321</v>
      </c>
      <c r="BH457" s="4">
        <v>0.93600000000000005</v>
      </c>
      <c r="BI457" s="4">
        <v>16.257000000000001</v>
      </c>
      <c r="BJ457" s="4">
        <v>11.577999999999999</v>
      </c>
      <c r="BK457" s="4">
        <v>0.70799999999999996</v>
      </c>
      <c r="BL457" s="4">
        <v>12.285</v>
      </c>
      <c r="BM457" s="4">
        <v>3.5999999999999999E-3</v>
      </c>
      <c r="BQ457" s="4">
        <v>703.39300000000003</v>
      </c>
      <c r="BR457" s="4">
        <v>0.1542</v>
      </c>
      <c r="BS457" s="4">
        <v>-5</v>
      </c>
      <c r="BT457" s="4">
        <v>0.36520000000000002</v>
      </c>
      <c r="BU457" s="4">
        <v>3.7682630000000001</v>
      </c>
      <c r="BV457" s="4">
        <v>7.37704</v>
      </c>
    </row>
    <row r="458" spans="1:74" x14ac:dyDescent="0.25">
      <c r="A458" s="2">
        <v>42068</v>
      </c>
      <c r="B458" s="3">
        <v>1.5678240740740743E-2</v>
      </c>
      <c r="C458" s="4">
        <v>11.79</v>
      </c>
      <c r="D458" s="4">
        <v>2.8999999999999998E-3</v>
      </c>
      <c r="E458" s="4">
        <v>29.365482</v>
      </c>
      <c r="F458" s="4">
        <v>467.1</v>
      </c>
      <c r="G458" s="4">
        <v>28.8</v>
      </c>
      <c r="H458" s="4">
        <v>35.5</v>
      </c>
      <c r="J458" s="4">
        <v>3.7</v>
      </c>
      <c r="K458" s="4">
        <v>0.89900000000000002</v>
      </c>
      <c r="L458" s="4">
        <v>10.599299999999999</v>
      </c>
      <c r="M458" s="4">
        <v>2.5999999999999999E-3</v>
      </c>
      <c r="N458" s="4">
        <v>419.88189999999997</v>
      </c>
      <c r="O458" s="4">
        <v>25.930099999999999</v>
      </c>
      <c r="P458" s="4">
        <v>445.8</v>
      </c>
      <c r="Q458" s="4">
        <v>317.29059999999998</v>
      </c>
      <c r="R458" s="4">
        <v>19.5945</v>
      </c>
      <c r="S458" s="4">
        <v>336.9</v>
      </c>
      <c r="T458" s="4">
        <v>35.512</v>
      </c>
      <c r="W458" s="4">
        <v>0</v>
      </c>
      <c r="X458" s="4">
        <v>3.3262</v>
      </c>
      <c r="Y458" s="4">
        <v>11.8</v>
      </c>
      <c r="Z458" s="4">
        <v>889</v>
      </c>
      <c r="AA458" s="4">
        <v>922</v>
      </c>
      <c r="AB458" s="4">
        <v>856</v>
      </c>
      <c r="AC458" s="4">
        <v>58</v>
      </c>
      <c r="AD458" s="4">
        <v>6.21</v>
      </c>
      <c r="AE458" s="4">
        <v>0.14000000000000001</v>
      </c>
      <c r="AF458" s="4">
        <v>991</v>
      </c>
      <c r="AG458" s="4">
        <v>-12</v>
      </c>
      <c r="AH458" s="4">
        <v>17</v>
      </c>
      <c r="AI458" s="4">
        <v>31</v>
      </c>
      <c r="AJ458" s="4">
        <v>188</v>
      </c>
      <c r="AK458" s="4">
        <v>138</v>
      </c>
      <c r="AL458" s="4">
        <v>2.7</v>
      </c>
      <c r="AM458" s="4">
        <v>195</v>
      </c>
      <c r="AN458" s="4" t="s">
        <v>155</v>
      </c>
      <c r="AO458" s="4">
        <v>2</v>
      </c>
      <c r="AP458" s="5">
        <v>0.68226851851851855</v>
      </c>
      <c r="AQ458" s="4">
        <v>47.159405</v>
      </c>
      <c r="AR458" s="4">
        <v>-88.489884000000004</v>
      </c>
      <c r="AS458" s="4">
        <v>318.60000000000002</v>
      </c>
      <c r="AT458" s="4">
        <v>36.4</v>
      </c>
      <c r="AU458" s="4">
        <v>12</v>
      </c>
      <c r="AV458" s="4">
        <v>11</v>
      </c>
      <c r="AW458" s="4" t="s">
        <v>232</v>
      </c>
      <c r="AX458" s="4">
        <v>1.379</v>
      </c>
      <c r="AY458" s="4">
        <v>1.0084</v>
      </c>
      <c r="AZ458" s="4">
        <v>2.1831999999999998</v>
      </c>
      <c r="BA458" s="4">
        <v>14.023</v>
      </c>
      <c r="BB458" s="4">
        <v>17.82</v>
      </c>
      <c r="BC458" s="4">
        <v>1.27</v>
      </c>
      <c r="BD458" s="4">
        <v>11.237</v>
      </c>
      <c r="BE458" s="4">
        <v>3033.1010000000001</v>
      </c>
      <c r="BF458" s="4">
        <v>0.48099999999999998</v>
      </c>
      <c r="BG458" s="4">
        <v>12.583</v>
      </c>
      <c r="BH458" s="4">
        <v>0.77700000000000002</v>
      </c>
      <c r="BI458" s="4">
        <v>13.36</v>
      </c>
      <c r="BJ458" s="4">
        <v>9.5079999999999991</v>
      </c>
      <c r="BK458" s="4">
        <v>0.58699999999999997</v>
      </c>
      <c r="BL458" s="4">
        <v>10.095000000000001</v>
      </c>
      <c r="BM458" s="4">
        <v>0.33610000000000001</v>
      </c>
      <c r="BQ458" s="4">
        <v>692.08299999999997</v>
      </c>
      <c r="BR458" s="4">
        <v>0.2014</v>
      </c>
      <c r="BS458" s="4">
        <v>-5</v>
      </c>
      <c r="BT458" s="4">
        <v>0.36599999999999999</v>
      </c>
      <c r="BU458" s="4">
        <v>4.9217129999999996</v>
      </c>
      <c r="BV458" s="4">
        <v>7.3932000000000002</v>
      </c>
    </row>
    <row r="459" spans="1:74" x14ac:dyDescent="0.25">
      <c r="A459" s="2">
        <v>42068</v>
      </c>
      <c r="B459" s="3">
        <v>1.5689814814814816E-2</v>
      </c>
      <c r="C459" s="4">
        <v>11.823</v>
      </c>
      <c r="D459" s="4">
        <v>2.2000000000000001E-3</v>
      </c>
      <c r="E459" s="4">
        <v>22.399342999999998</v>
      </c>
      <c r="F459" s="4">
        <v>385.9</v>
      </c>
      <c r="G459" s="4">
        <v>13.5</v>
      </c>
      <c r="H459" s="4">
        <v>20</v>
      </c>
      <c r="J459" s="4">
        <v>3.7</v>
      </c>
      <c r="K459" s="4">
        <v>0.89870000000000005</v>
      </c>
      <c r="L459" s="4">
        <v>10.6251</v>
      </c>
      <c r="M459" s="4">
        <v>2E-3</v>
      </c>
      <c r="N459" s="4">
        <v>346.79809999999998</v>
      </c>
      <c r="O459" s="4">
        <v>12.1319</v>
      </c>
      <c r="P459" s="4">
        <v>358.9</v>
      </c>
      <c r="Q459" s="4">
        <v>262.06360000000001</v>
      </c>
      <c r="R459" s="4">
        <v>9.1677</v>
      </c>
      <c r="S459" s="4">
        <v>271.2</v>
      </c>
      <c r="T459" s="4">
        <v>20</v>
      </c>
      <c r="W459" s="4">
        <v>0</v>
      </c>
      <c r="X459" s="4">
        <v>3.3250000000000002</v>
      </c>
      <c r="Y459" s="4">
        <v>11.8</v>
      </c>
      <c r="Z459" s="4">
        <v>891</v>
      </c>
      <c r="AA459" s="4">
        <v>924</v>
      </c>
      <c r="AB459" s="4">
        <v>859</v>
      </c>
      <c r="AC459" s="4">
        <v>58</v>
      </c>
      <c r="AD459" s="4">
        <v>6.21</v>
      </c>
      <c r="AE459" s="4">
        <v>0.14000000000000001</v>
      </c>
      <c r="AF459" s="4">
        <v>991</v>
      </c>
      <c r="AG459" s="4">
        <v>-12</v>
      </c>
      <c r="AH459" s="4">
        <v>17</v>
      </c>
      <c r="AI459" s="4">
        <v>31</v>
      </c>
      <c r="AJ459" s="4">
        <v>188</v>
      </c>
      <c r="AK459" s="4">
        <v>138</v>
      </c>
      <c r="AL459" s="4">
        <v>2.5</v>
      </c>
      <c r="AM459" s="4">
        <v>195</v>
      </c>
      <c r="AN459" s="4" t="s">
        <v>155</v>
      </c>
      <c r="AO459" s="4">
        <v>2</v>
      </c>
      <c r="AP459" s="5">
        <v>0.68229166666666663</v>
      </c>
      <c r="AQ459" s="4">
        <v>47.159297000000002</v>
      </c>
      <c r="AR459" s="4">
        <v>-88.489722</v>
      </c>
      <c r="AS459" s="4">
        <v>318.39999999999998</v>
      </c>
      <c r="AT459" s="4">
        <v>35.200000000000003</v>
      </c>
      <c r="AU459" s="4">
        <v>12</v>
      </c>
      <c r="AV459" s="4">
        <v>11</v>
      </c>
      <c r="AW459" s="4" t="s">
        <v>232</v>
      </c>
      <c r="AX459" s="4">
        <v>0.92100000000000004</v>
      </c>
      <c r="AY459" s="4">
        <v>1.0958000000000001</v>
      </c>
      <c r="AZ459" s="4">
        <v>1.8168</v>
      </c>
      <c r="BA459" s="4">
        <v>14.023</v>
      </c>
      <c r="BB459" s="4">
        <v>17.78</v>
      </c>
      <c r="BC459" s="4">
        <v>1.27</v>
      </c>
      <c r="BD459" s="4">
        <v>11.276999999999999</v>
      </c>
      <c r="BE459" s="4">
        <v>3033.701</v>
      </c>
      <c r="BF459" s="4">
        <v>0.36599999999999999</v>
      </c>
      <c r="BG459" s="4">
        <v>10.369</v>
      </c>
      <c r="BH459" s="4">
        <v>0.36299999999999999</v>
      </c>
      <c r="BI459" s="4">
        <v>10.731999999999999</v>
      </c>
      <c r="BJ459" s="4">
        <v>7.8360000000000003</v>
      </c>
      <c r="BK459" s="4">
        <v>0.27400000000000002</v>
      </c>
      <c r="BL459" s="4">
        <v>8.11</v>
      </c>
      <c r="BM459" s="4">
        <v>0.1888</v>
      </c>
      <c r="BQ459" s="4">
        <v>690.298</v>
      </c>
      <c r="BR459" s="4">
        <v>0.22720000000000001</v>
      </c>
      <c r="BS459" s="4">
        <v>-5</v>
      </c>
      <c r="BT459" s="4">
        <v>0.36599999999999999</v>
      </c>
      <c r="BU459" s="4">
        <v>5.5521909999999997</v>
      </c>
      <c r="BV459" s="4">
        <v>7.3932000000000002</v>
      </c>
    </row>
    <row r="460" spans="1:74" x14ac:dyDescent="0.25">
      <c r="A460" s="2">
        <v>42068</v>
      </c>
      <c r="B460" s="3">
        <v>1.5701388888888886E-2</v>
      </c>
      <c r="C460" s="4">
        <v>11.698</v>
      </c>
      <c r="D460" s="4">
        <v>5.4999999999999997E-3</v>
      </c>
      <c r="E460" s="4">
        <v>55.429524999999998</v>
      </c>
      <c r="F460" s="4">
        <v>389.8</v>
      </c>
      <c r="G460" s="4">
        <v>14.4</v>
      </c>
      <c r="H460" s="4">
        <v>59.7</v>
      </c>
      <c r="J460" s="4">
        <v>3.79</v>
      </c>
      <c r="K460" s="4">
        <v>0.89959999999999996</v>
      </c>
      <c r="L460" s="4">
        <v>10.5238</v>
      </c>
      <c r="M460" s="4">
        <v>5.0000000000000001E-3</v>
      </c>
      <c r="N460" s="4">
        <v>350.68650000000002</v>
      </c>
      <c r="O460" s="4">
        <v>12.9864</v>
      </c>
      <c r="P460" s="4">
        <v>363.7</v>
      </c>
      <c r="Q460" s="4">
        <v>265.00189999999998</v>
      </c>
      <c r="R460" s="4">
        <v>9.8133999999999997</v>
      </c>
      <c r="S460" s="4">
        <v>274.8</v>
      </c>
      <c r="T460" s="4">
        <v>59.705300000000001</v>
      </c>
      <c r="W460" s="4">
        <v>0</v>
      </c>
      <c r="X460" s="4">
        <v>3.4091</v>
      </c>
      <c r="Y460" s="4">
        <v>11.8</v>
      </c>
      <c r="Z460" s="4">
        <v>893</v>
      </c>
      <c r="AA460" s="4">
        <v>926</v>
      </c>
      <c r="AB460" s="4">
        <v>861</v>
      </c>
      <c r="AC460" s="4">
        <v>58</v>
      </c>
      <c r="AD460" s="4">
        <v>6.21</v>
      </c>
      <c r="AE460" s="4">
        <v>0.14000000000000001</v>
      </c>
      <c r="AF460" s="4">
        <v>991</v>
      </c>
      <c r="AG460" s="4">
        <v>-12</v>
      </c>
      <c r="AH460" s="4">
        <v>17</v>
      </c>
      <c r="AI460" s="4">
        <v>31</v>
      </c>
      <c r="AJ460" s="4">
        <v>188</v>
      </c>
      <c r="AK460" s="4">
        <v>138</v>
      </c>
      <c r="AL460" s="4">
        <v>2.4</v>
      </c>
      <c r="AM460" s="4">
        <v>195</v>
      </c>
      <c r="AN460" s="4" t="s">
        <v>155</v>
      </c>
      <c r="AO460" s="4">
        <v>2</v>
      </c>
      <c r="AP460" s="5">
        <v>0.68230324074074078</v>
      </c>
      <c r="AQ460" s="4">
        <v>47.159188</v>
      </c>
      <c r="AR460" s="4">
        <v>-88.489568000000006</v>
      </c>
      <c r="AS460" s="4">
        <v>318.39999999999998</v>
      </c>
      <c r="AT460" s="4">
        <v>36</v>
      </c>
      <c r="AU460" s="4">
        <v>12</v>
      </c>
      <c r="AV460" s="4">
        <v>11</v>
      </c>
      <c r="AW460" s="4" t="s">
        <v>232</v>
      </c>
      <c r="AX460" s="4">
        <v>1.6664000000000001</v>
      </c>
      <c r="AY460" s="4">
        <v>1.0042</v>
      </c>
      <c r="AZ460" s="4">
        <v>2.4706000000000001</v>
      </c>
      <c r="BA460" s="4">
        <v>14.023</v>
      </c>
      <c r="BB460" s="4">
        <v>17.95</v>
      </c>
      <c r="BC460" s="4">
        <v>1.28</v>
      </c>
      <c r="BD460" s="4">
        <v>11.163</v>
      </c>
      <c r="BE460" s="4">
        <v>3031.7930000000001</v>
      </c>
      <c r="BF460" s="4">
        <v>0.91400000000000003</v>
      </c>
      <c r="BG460" s="4">
        <v>10.58</v>
      </c>
      <c r="BH460" s="4">
        <v>0.39200000000000002</v>
      </c>
      <c r="BI460" s="4">
        <v>10.972</v>
      </c>
      <c r="BJ460" s="4">
        <v>7.9950000000000001</v>
      </c>
      <c r="BK460" s="4">
        <v>0.29599999999999999</v>
      </c>
      <c r="BL460" s="4">
        <v>8.2910000000000004</v>
      </c>
      <c r="BM460" s="4">
        <v>0.56879999999999997</v>
      </c>
      <c r="BQ460" s="4">
        <v>714.11199999999997</v>
      </c>
      <c r="BR460" s="4">
        <v>0.245062</v>
      </c>
      <c r="BS460" s="4">
        <v>-5</v>
      </c>
      <c r="BT460" s="4">
        <v>0.36679400000000001</v>
      </c>
      <c r="BU460" s="4">
        <v>5.9887059999999996</v>
      </c>
      <c r="BV460" s="4">
        <v>7.40923</v>
      </c>
    </row>
    <row r="461" spans="1:74" x14ac:dyDescent="0.25">
      <c r="A461" s="2">
        <v>42068</v>
      </c>
      <c r="B461" s="3">
        <v>1.571296296296296E-2</v>
      </c>
      <c r="C461" s="4">
        <v>11.670999999999999</v>
      </c>
      <c r="D461" s="4">
        <v>8.0000000000000002E-3</v>
      </c>
      <c r="E461" s="4">
        <v>80</v>
      </c>
      <c r="F461" s="4">
        <v>409.5</v>
      </c>
      <c r="G461" s="4">
        <v>14.8</v>
      </c>
      <c r="H461" s="4">
        <v>94.8</v>
      </c>
      <c r="J461" s="4">
        <v>3.84</v>
      </c>
      <c r="K461" s="4">
        <v>0.89980000000000004</v>
      </c>
      <c r="L461" s="4">
        <v>10.5017</v>
      </c>
      <c r="M461" s="4">
        <v>7.1999999999999998E-3</v>
      </c>
      <c r="N461" s="4">
        <v>368.43720000000002</v>
      </c>
      <c r="O461" s="4">
        <v>13.2972</v>
      </c>
      <c r="P461" s="4">
        <v>381.7</v>
      </c>
      <c r="Q461" s="4">
        <v>278.41550000000001</v>
      </c>
      <c r="R461" s="4">
        <v>10.048299999999999</v>
      </c>
      <c r="S461" s="4">
        <v>288.5</v>
      </c>
      <c r="T461" s="4">
        <v>94.8369</v>
      </c>
      <c r="W461" s="4">
        <v>0</v>
      </c>
      <c r="X461" s="4">
        <v>3.4508000000000001</v>
      </c>
      <c r="Y461" s="4">
        <v>11.9</v>
      </c>
      <c r="Z461" s="4">
        <v>895</v>
      </c>
      <c r="AA461" s="4">
        <v>927</v>
      </c>
      <c r="AB461" s="4">
        <v>861</v>
      </c>
      <c r="AC461" s="4">
        <v>58</v>
      </c>
      <c r="AD461" s="4">
        <v>6.21</v>
      </c>
      <c r="AE461" s="4">
        <v>0.14000000000000001</v>
      </c>
      <c r="AF461" s="4">
        <v>991</v>
      </c>
      <c r="AG461" s="4">
        <v>-12</v>
      </c>
      <c r="AH461" s="4">
        <v>17</v>
      </c>
      <c r="AI461" s="4">
        <v>31</v>
      </c>
      <c r="AJ461" s="4">
        <v>188</v>
      </c>
      <c r="AK461" s="4">
        <v>137.80000000000001</v>
      </c>
      <c r="AL461" s="4">
        <v>2.6</v>
      </c>
      <c r="AM461" s="4">
        <v>195</v>
      </c>
      <c r="AN461" s="4" t="s">
        <v>155</v>
      </c>
      <c r="AO461" s="4">
        <v>2</v>
      </c>
      <c r="AP461" s="5">
        <v>0.68231481481481471</v>
      </c>
      <c r="AQ461" s="4">
        <v>47.159103000000002</v>
      </c>
      <c r="AR461" s="4">
        <v>-88.489385999999996</v>
      </c>
      <c r="AS461" s="4">
        <v>318.39999999999998</v>
      </c>
      <c r="AT461" s="4">
        <v>36.4</v>
      </c>
      <c r="AU461" s="4">
        <v>12</v>
      </c>
      <c r="AV461" s="4">
        <v>11</v>
      </c>
      <c r="AW461" s="4" t="s">
        <v>232</v>
      </c>
      <c r="AX461" s="4">
        <v>0.93359999999999999</v>
      </c>
      <c r="AY461" s="4">
        <v>1</v>
      </c>
      <c r="AZ461" s="4">
        <v>1.7336</v>
      </c>
      <c r="BA461" s="4">
        <v>14.023</v>
      </c>
      <c r="BB461" s="4">
        <v>17.98</v>
      </c>
      <c r="BC461" s="4">
        <v>1.28</v>
      </c>
      <c r="BD461" s="4">
        <v>11.135999999999999</v>
      </c>
      <c r="BE461" s="4">
        <v>3030.154</v>
      </c>
      <c r="BF461" s="4">
        <v>1.3220000000000001</v>
      </c>
      <c r="BG461" s="4">
        <v>11.132999999999999</v>
      </c>
      <c r="BH461" s="4">
        <v>0.40200000000000002</v>
      </c>
      <c r="BI461" s="4">
        <v>11.535</v>
      </c>
      <c r="BJ461" s="4">
        <v>8.4130000000000003</v>
      </c>
      <c r="BK461" s="4">
        <v>0.30399999999999999</v>
      </c>
      <c r="BL461" s="4">
        <v>8.7159999999999993</v>
      </c>
      <c r="BM461" s="4">
        <v>0.90490000000000004</v>
      </c>
      <c r="BQ461" s="4">
        <v>723.96699999999998</v>
      </c>
      <c r="BR461" s="4">
        <v>0.325457</v>
      </c>
      <c r="BS461" s="4">
        <v>-5</v>
      </c>
      <c r="BT461" s="4">
        <v>0.36959799999999998</v>
      </c>
      <c r="BU461" s="4">
        <v>7.9533630000000004</v>
      </c>
      <c r="BV461" s="4">
        <v>7.4658790000000002</v>
      </c>
    </row>
    <row r="462" spans="1:74" x14ac:dyDescent="0.25">
      <c r="A462" s="2">
        <v>42068</v>
      </c>
      <c r="B462" s="3">
        <v>1.5724537037037037E-2</v>
      </c>
      <c r="C462" s="4">
        <v>11.679</v>
      </c>
      <c r="D462" s="4">
        <v>8.0000000000000002E-3</v>
      </c>
      <c r="E462" s="4">
        <v>80</v>
      </c>
      <c r="F462" s="4">
        <v>488.6</v>
      </c>
      <c r="G462" s="4">
        <v>14.8</v>
      </c>
      <c r="H462" s="4">
        <v>80.099999999999994</v>
      </c>
      <c r="J462" s="4">
        <v>3.9</v>
      </c>
      <c r="K462" s="4">
        <v>0.89980000000000004</v>
      </c>
      <c r="L462" s="4">
        <v>10.5085</v>
      </c>
      <c r="M462" s="4">
        <v>7.1999999999999998E-3</v>
      </c>
      <c r="N462" s="4">
        <v>439.60980000000001</v>
      </c>
      <c r="O462" s="4">
        <v>13.3164</v>
      </c>
      <c r="P462" s="4">
        <v>452.9</v>
      </c>
      <c r="Q462" s="4">
        <v>332.19830000000002</v>
      </c>
      <c r="R462" s="4">
        <v>10.062799999999999</v>
      </c>
      <c r="S462" s="4">
        <v>342.3</v>
      </c>
      <c r="T462" s="4">
        <v>80.099999999999994</v>
      </c>
      <c r="W462" s="4">
        <v>0</v>
      </c>
      <c r="X462" s="4">
        <v>3.5091000000000001</v>
      </c>
      <c r="Y462" s="4">
        <v>11.8</v>
      </c>
      <c r="Z462" s="4">
        <v>897</v>
      </c>
      <c r="AA462" s="4">
        <v>929</v>
      </c>
      <c r="AB462" s="4">
        <v>864</v>
      </c>
      <c r="AC462" s="4">
        <v>58</v>
      </c>
      <c r="AD462" s="4">
        <v>6.21</v>
      </c>
      <c r="AE462" s="4">
        <v>0.14000000000000001</v>
      </c>
      <c r="AF462" s="4">
        <v>991</v>
      </c>
      <c r="AG462" s="4">
        <v>-12</v>
      </c>
      <c r="AH462" s="4">
        <v>17</v>
      </c>
      <c r="AI462" s="4">
        <v>31</v>
      </c>
      <c r="AJ462" s="4">
        <v>188</v>
      </c>
      <c r="AK462" s="4">
        <v>137</v>
      </c>
      <c r="AL462" s="4">
        <v>2.7</v>
      </c>
      <c r="AM462" s="4">
        <v>195</v>
      </c>
      <c r="AN462" s="4" t="s">
        <v>155</v>
      </c>
      <c r="AO462" s="4">
        <v>2</v>
      </c>
      <c r="AP462" s="5">
        <v>0.68232638888888886</v>
      </c>
      <c r="AQ462" s="4">
        <v>47.159030000000001</v>
      </c>
      <c r="AR462" s="4">
        <v>-88.489185000000006</v>
      </c>
      <c r="AS462" s="4">
        <v>318.3</v>
      </c>
      <c r="AT462" s="4">
        <v>36.9</v>
      </c>
      <c r="AU462" s="4">
        <v>12</v>
      </c>
      <c r="AV462" s="4">
        <v>11</v>
      </c>
      <c r="AW462" s="4" t="s">
        <v>232</v>
      </c>
      <c r="AX462" s="4">
        <v>0.99580000000000002</v>
      </c>
      <c r="AY462" s="4">
        <v>1.0958000000000001</v>
      </c>
      <c r="AZ462" s="4">
        <v>1.7958000000000001</v>
      </c>
      <c r="BA462" s="4">
        <v>14.023</v>
      </c>
      <c r="BB462" s="4">
        <v>17.97</v>
      </c>
      <c r="BC462" s="4">
        <v>1.28</v>
      </c>
      <c r="BD462" s="4">
        <v>11.141</v>
      </c>
      <c r="BE462" s="4">
        <v>3030.5749999999998</v>
      </c>
      <c r="BF462" s="4">
        <v>1.321</v>
      </c>
      <c r="BG462" s="4">
        <v>13.276999999999999</v>
      </c>
      <c r="BH462" s="4">
        <v>0.40200000000000002</v>
      </c>
      <c r="BI462" s="4">
        <v>13.679</v>
      </c>
      <c r="BJ462" s="4">
        <v>10.032999999999999</v>
      </c>
      <c r="BK462" s="4">
        <v>0.30399999999999999</v>
      </c>
      <c r="BL462" s="4">
        <v>10.337</v>
      </c>
      <c r="BM462" s="4">
        <v>0.76390000000000002</v>
      </c>
      <c r="BQ462" s="4">
        <v>735.82500000000005</v>
      </c>
      <c r="BR462" s="4">
        <v>0.37406899999999998</v>
      </c>
      <c r="BS462" s="4">
        <v>-5</v>
      </c>
      <c r="BT462" s="4">
        <v>0.36799999999999999</v>
      </c>
      <c r="BU462" s="4">
        <v>9.1413080000000004</v>
      </c>
      <c r="BV462" s="4">
        <v>7.4336000000000002</v>
      </c>
    </row>
    <row r="463" spans="1:74" x14ac:dyDescent="0.25">
      <c r="A463" s="2">
        <v>42068</v>
      </c>
      <c r="B463" s="3">
        <v>1.573611111111111E-2</v>
      </c>
      <c r="C463" s="4">
        <v>11.944000000000001</v>
      </c>
      <c r="D463" s="4">
        <v>7.9000000000000008E-3</v>
      </c>
      <c r="E463" s="4">
        <v>79.000819000000007</v>
      </c>
      <c r="F463" s="4">
        <v>533.1</v>
      </c>
      <c r="G463" s="4">
        <v>14.8</v>
      </c>
      <c r="H463" s="4">
        <v>104.5</v>
      </c>
      <c r="J463" s="4">
        <v>4</v>
      </c>
      <c r="K463" s="4">
        <v>0.89759999999999995</v>
      </c>
      <c r="L463" s="4">
        <v>10.7203</v>
      </c>
      <c r="M463" s="4">
        <v>7.1000000000000004E-3</v>
      </c>
      <c r="N463" s="4">
        <v>478.48439999999999</v>
      </c>
      <c r="O463" s="4">
        <v>13.2842</v>
      </c>
      <c r="P463" s="4">
        <v>491.8</v>
      </c>
      <c r="Q463" s="4">
        <v>361.5745</v>
      </c>
      <c r="R463" s="4">
        <v>10.038399999999999</v>
      </c>
      <c r="S463" s="4">
        <v>371.6</v>
      </c>
      <c r="T463" s="4">
        <v>104.53</v>
      </c>
      <c r="W463" s="4">
        <v>0</v>
      </c>
      <c r="X463" s="4">
        <v>3.5903</v>
      </c>
      <c r="Y463" s="4">
        <v>11.8</v>
      </c>
      <c r="Z463" s="4">
        <v>897</v>
      </c>
      <c r="AA463" s="4">
        <v>930</v>
      </c>
      <c r="AB463" s="4">
        <v>864</v>
      </c>
      <c r="AC463" s="4">
        <v>58</v>
      </c>
      <c r="AD463" s="4">
        <v>6.21</v>
      </c>
      <c r="AE463" s="4">
        <v>0.14000000000000001</v>
      </c>
      <c r="AF463" s="4">
        <v>991</v>
      </c>
      <c r="AG463" s="4">
        <v>-12</v>
      </c>
      <c r="AH463" s="4">
        <v>17</v>
      </c>
      <c r="AI463" s="4">
        <v>31</v>
      </c>
      <c r="AJ463" s="4">
        <v>188</v>
      </c>
      <c r="AK463" s="4">
        <v>137.19999999999999</v>
      </c>
      <c r="AL463" s="4">
        <v>2.5</v>
      </c>
      <c r="AM463" s="4">
        <v>195</v>
      </c>
      <c r="AN463" s="4" t="s">
        <v>155</v>
      </c>
      <c r="AO463" s="4">
        <v>2</v>
      </c>
      <c r="AP463" s="5">
        <v>0.68233796296296301</v>
      </c>
      <c r="AQ463" s="4">
        <v>47.158982000000002</v>
      </c>
      <c r="AR463" s="4">
        <v>-88.488950000000003</v>
      </c>
      <c r="AS463" s="4">
        <v>318.10000000000002</v>
      </c>
      <c r="AT463" s="4">
        <v>38.299999999999997</v>
      </c>
      <c r="AU463" s="4">
        <v>12</v>
      </c>
      <c r="AV463" s="4">
        <v>12</v>
      </c>
      <c r="AW463" s="4" t="s">
        <v>225</v>
      </c>
      <c r="AX463" s="4">
        <v>1.2874000000000001</v>
      </c>
      <c r="AY463" s="4">
        <v>1.0042</v>
      </c>
      <c r="AZ463" s="4">
        <v>1.9916</v>
      </c>
      <c r="BA463" s="4">
        <v>14.023</v>
      </c>
      <c r="BB463" s="4">
        <v>17.59</v>
      </c>
      <c r="BC463" s="4">
        <v>1.25</v>
      </c>
      <c r="BD463" s="4">
        <v>11.411</v>
      </c>
      <c r="BE463" s="4">
        <v>3029.7719999999999</v>
      </c>
      <c r="BF463" s="4">
        <v>1.276</v>
      </c>
      <c r="BG463" s="4">
        <v>14.161</v>
      </c>
      <c r="BH463" s="4">
        <v>0.39300000000000002</v>
      </c>
      <c r="BI463" s="4">
        <v>14.555</v>
      </c>
      <c r="BJ463" s="4">
        <v>10.701000000000001</v>
      </c>
      <c r="BK463" s="4">
        <v>0.29699999999999999</v>
      </c>
      <c r="BL463" s="4">
        <v>10.997999999999999</v>
      </c>
      <c r="BM463" s="4">
        <v>0.97689999999999999</v>
      </c>
      <c r="BQ463" s="4">
        <v>737.79100000000005</v>
      </c>
      <c r="BR463" s="4">
        <v>0.37809100000000001</v>
      </c>
      <c r="BS463" s="4">
        <v>-5</v>
      </c>
      <c r="BT463" s="4">
        <v>0.368203</v>
      </c>
      <c r="BU463" s="4">
        <v>9.2395960000000006</v>
      </c>
      <c r="BV463" s="4">
        <v>7.437697</v>
      </c>
    </row>
    <row r="464" spans="1:74" x14ac:dyDescent="0.25">
      <c r="A464" s="2">
        <v>42068</v>
      </c>
      <c r="B464" s="3">
        <v>1.5747685185185184E-2</v>
      </c>
      <c r="C464" s="4">
        <v>12.036</v>
      </c>
      <c r="D464" s="4">
        <v>7.1000000000000004E-3</v>
      </c>
      <c r="E464" s="4">
        <v>70.810811000000001</v>
      </c>
      <c r="F464" s="4">
        <v>562.6</v>
      </c>
      <c r="G464" s="4">
        <v>14.7</v>
      </c>
      <c r="H464" s="4">
        <v>78.599999999999994</v>
      </c>
      <c r="J464" s="4">
        <v>4</v>
      </c>
      <c r="K464" s="4">
        <v>0.89690000000000003</v>
      </c>
      <c r="L464" s="4">
        <v>10.795</v>
      </c>
      <c r="M464" s="4">
        <v>6.4000000000000003E-3</v>
      </c>
      <c r="N464" s="4">
        <v>504.55509999999998</v>
      </c>
      <c r="O464" s="4">
        <v>13.2042</v>
      </c>
      <c r="P464" s="4">
        <v>517.79999999999995</v>
      </c>
      <c r="Q464" s="4">
        <v>381.27519999999998</v>
      </c>
      <c r="R464" s="4">
        <v>9.9779999999999998</v>
      </c>
      <c r="S464" s="4">
        <v>391.3</v>
      </c>
      <c r="T464" s="4">
        <v>78.616299999999995</v>
      </c>
      <c r="W464" s="4">
        <v>0</v>
      </c>
      <c r="X464" s="4">
        <v>3.5876000000000001</v>
      </c>
      <c r="Y464" s="4">
        <v>11.9</v>
      </c>
      <c r="Z464" s="4">
        <v>898</v>
      </c>
      <c r="AA464" s="4">
        <v>928</v>
      </c>
      <c r="AB464" s="4">
        <v>865</v>
      </c>
      <c r="AC464" s="4">
        <v>58</v>
      </c>
      <c r="AD464" s="4">
        <v>6.21</v>
      </c>
      <c r="AE464" s="4">
        <v>0.14000000000000001</v>
      </c>
      <c r="AF464" s="4">
        <v>991</v>
      </c>
      <c r="AG464" s="4">
        <v>-12</v>
      </c>
      <c r="AH464" s="4">
        <v>17</v>
      </c>
      <c r="AI464" s="4">
        <v>31</v>
      </c>
      <c r="AJ464" s="4">
        <v>188</v>
      </c>
      <c r="AK464" s="4">
        <v>137.80000000000001</v>
      </c>
      <c r="AL464" s="4">
        <v>2.6</v>
      </c>
      <c r="AM464" s="4">
        <v>195</v>
      </c>
      <c r="AN464" s="4" t="s">
        <v>155</v>
      </c>
      <c r="AO464" s="4">
        <v>2</v>
      </c>
      <c r="AP464" s="5">
        <v>0.68234953703703705</v>
      </c>
      <c r="AQ464" s="4">
        <v>47.158960999999998</v>
      </c>
      <c r="AR464" s="4">
        <v>-88.488696000000004</v>
      </c>
      <c r="AS464" s="4">
        <v>318</v>
      </c>
      <c r="AT464" s="4">
        <v>39.9</v>
      </c>
      <c r="AU464" s="4">
        <v>12</v>
      </c>
      <c r="AV464" s="4">
        <v>12</v>
      </c>
      <c r="AW464" s="4" t="s">
        <v>225</v>
      </c>
      <c r="AX464" s="4">
        <v>1.3</v>
      </c>
      <c r="AY464" s="4">
        <v>1</v>
      </c>
      <c r="AZ464" s="4">
        <v>2</v>
      </c>
      <c r="BA464" s="4">
        <v>14.023</v>
      </c>
      <c r="BB464" s="4">
        <v>17.47</v>
      </c>
      <c r="BC464" s="4">
        <v>1.25</v>
      </c>
      <c r="BD464" s="4">
        <v>11.496</v>
      </c>
      <c r="BE464" s="4">
        <v>3030.6660000000002</v>
      </c>
      <c r="BF464" s="4">
        <v>1.135</v>
      </c>
      <c r="BG464" s="4">
        <v>14.834</v>
      </c>
      <c r="BH464" s="4">
        <v>0.38800000000000001</v>
      </c>
      <c r="BI464" s="4">
        <v>15.222</v>
      </c>
      <c r="BJ464" s="4">
        <v>11.21</v>
      </c>
      <c r="BK464" s="4">
        <v>0.29299999999999998</v>
      </c>
      <c r="BL464" s="4">
        <v>11.503</v>
      </c>
      <c r="BM464" s="4">
        <v>0.72989999999999999</v>
      </c>
      <c r="BQ464" s="4">
        <v>732.34299999999996</v>
      </c>
      <c r="BR464" s="4">
        <v>0.35325600000000001</v>
      </c>
      <c r="BS464" s="4">
        <v>-5</v>
      </c>
      <c r="BT464" s="4">
        <v>0.36819299999999999</v>
      </c>
      <c r="BU464" s="4">
        <v>8.6326870000000007</v>
      </c>
      <c r="BV464" s="4">
        <v>7.4374950000000002</v>
      </c>
    </row>
    <row r="465" spans="1:74" x14ac:dyDescent="0.25">
      <c r="A465" s="2">
        <v>42068</v>
      </c>
      <c r="B465" s="3">
        <v>1.5759259259259261E-2</v>
      </c>
      <c r="C465" s="4">
        <v>12.164999999999999</v>
      </c>
      <c r="D465" s="4">
        <v>9.2999999999999992E-3</v>
      </c>
      <c r="E465" s="4">
        <v>92.543785999999997</v>
      </c>
      <c r="F465" s="4">
        <v>590.6</v>
      </c>
      <c r="G465" s="4">
        <v>14.6</v>
      </c>
      <c r="H465" s="4">
        <v>70.099999999999994</v>
      </c>
      <c r="J465" s="4">
        <v>4.0999999999999996</v>
      </c>
      <c r="K465" s="4">
        <v>0.89590000000000003</v>
      </c>
      <c r="L465" s="4">
        <v>10.898199999999999</v>
      </c>
      <c r="M465" s="4">
        <v>8.3000000000000001E-3</v>
      </c>
      <c r="N465" s="4">
        <v>529.07389999999998</v>
      </c>
      <c r="O465" s="4">
        <v>13.079599999999999</v>
      </c>
      <c r="P465" s="4">
        <v>542.20000000000005</v>
      </c>
      <c r="Q465" s="4">
        <v>399.77280000000002</v>
      </c>
      <c r="R465" s="4">
        <v>9.8829999999999991</v>
      </c>
      <c r="S465" s="4">
        <v>409.7</v>
      </c>
      <c r="T465" s="4">
        <v>70.099999999999994</v>
      </c>
      <c r="W465" s="4">
        <v>0</v>
      </c>
      <c r="X465" s="4">
        <v>3.673</v>
      </c>
      <c r="Y465" s="4">
        <v>11.8</v>
      </c>
      <c r="Z465" s="4">
        <v>899</v>
      </c>
      <c r="AA465" s="4">
        <v>931</v>
      </c>
      <c r="AB465" s="4">
        <v>866</v>
      </c>
      <c r="AC465" s="4">
        <v>57.8</v>
      </c>
      <c r="AD465" s="4">
        <v>6.18</v>
      </c>
      <c r="AE465" s="4">
        <v>0.14000000000000001</v>
      </c>
      <c r="AF465" s="4">
        <v>991</v>
      </c>
      <c r="AG465" s="4">
        <v>-12</v>
      </c>
      <c r="AH465" s="4">
        <v>17</v>
      </c>
      <c r="AI465" s="4">
        <v>31</v>
      </c>
      <c r="AJ465" s="4">
        <v>188</v>
      </c>
      <c r="AK465" s="4">
        <v>137.19999999999999</v>
      </c>
      <c r="AL465" s="4">
        <v>2.6</v>
      </c>
      <c r="AM465" s="4">
        <v>195</v>
      </c>
      <c r="AN465" s="4" t="s">
        <v>155</v>
      </c>
      <c r="AO465" s="4">
        <v>2</v>
      </c>
      <c r="AP465" s="5">
        <v>0.68236111111111108</v>
      </c>
      <c r="AQ465" s="4">
        <v>47.158952999999997</v>
      </c>
      <c r="AR465" s="4">
        <v>-88.488435999999993</v>
      </c>
      <c r="AS465" s="4">
        <v>317.60000000000002</v>
      </c>
      <c r="AT465" s="4">
        <v>41.2</v>
      </c>
      <c r="AU465" s="4">
        <v>12</v>
      </c>
      <c r="AV465" s="4">
        <v>12</v>
      </c>
      <c r="AW465" s="4" t="s">
        <v>225</v>
      </c>
      <c r="AX465" s="4">
        <v>1.3</v>
      </c>
      <c r="AY465" s="4">
        <v>1.0958000000000001</v>
      </c>
      <c r="AZ465" s="4">
        <v>2.0958000000000001</v>
      </c>
      <c r="BA465" s="4">
        <v>14.023</v>
      </c>
      <c r="BB465" s="4">
        <v>17.29</v>
      </c>
      <c r="BC465" s="4">
        <v>1.23</v>
      </c>
      <c r="BD465" s="4">
        <v>11.624000000000001</v>
      </c>
      <c r="BE465" s="4">
        <v>3030.2939999999999</v>
      </c>
      <c r="BF465" s="4">
        <v>1.4670000000000001</v>
      </c>
      <c r="BG465" s="4">
        <v>15.406000000000001</v>
      </c>
      <c r="BH465" s="4">
        <v>0.38100000000000001</v>
      </c>
      <c r="BI465" s="4">
        <v>15.787000000000001</v>
      </c>
      <c r="BJ465" s="4">
        <v>11.641</v>
      </c>
      <c r="BK465" s="4">
        <v>0.28799999999999998</v>
      </c>
      <c r="BL465" s="4">
        <v>11.929</v>
      </c>
      <c r="BM465" s="4">
        <v>0.64459999999999995</v>
      </c>
      <c r="BQ465" s="4">
        <v>742.59900000000005</v>
      </c>
      <c r="BR465" s="4">
        <v>0.38924500000000001</v>
      </c>
      <c r="BS465" s="4">
        <v>-5</v>
      </c>
      <c r="BT465" s="4">
        <v>0.365201</v>
      </c>
      <c r="BU465" s="4">
        <v>9.5121690000000001</v>
      </c>
      <c r="BV465" s="4">
        <v>7.3770559999999996</v>
      </c>
    </row>
    <row r="466" spans="1:74" x14ac:dyDescent="0.25">
      <c r="A466" s="2">
        <v>42068</v>
      </c>
      <c r="B466" s="3">
        <v>1.5770833333333335E-2</v>
      </c>
      <c r="C466" s="4">
        <v>12.395</v>
      </c>
      <c r="D466" s="4">
        <v>9.4000000000000004E-3</v>
      </c>
      <c r="E466" s="4">
        <v>94.145121000000003</v>
      </c>
      <c r="F466" s="4">
        <v>618.4</v>
      </c>
      <c r="G466" s="4">
        <v>14.5</v>
      </c>
      <c r="H466" s="4">
        <v>63.2</v>
      </c>
      <c r="J466" s="4">
        <v>4.0999999999999996</v>
      </c>
      <c r="K466" s="4">
        <v>0.89410000000000001</v>
      </c>
      <c r="L466" s="4">
        <v>11.081799999999999</v>
      </c>
      <c r="M466" s="4">
        <v>8.3999999999999995E-3</v>
      </c>
      <c r="N466" s="4">
        <v>552.84659999999997</v>
      </c>
      <c r="O466" s="4">
        <v>12.983599999999999</v>
      </c>
      <c r="P466" s="4">
        <v>565.79999999999995</v>
      </c>
      <c r="Q466" s="4">
        <v>417.60860000000002</v>
      </c>
      <c r="R466" s="4">
        <v>9.8074999999999992</v>
      </c>
      <c r="S466" s="4">
        <v>427.4</v>
      </c>
      <c r="T466" s="4">
        <v>63.189300000000003</v>
      </c>
      <c r="W466" s="4">
        <v>0</v>
      </c>
      <c r="X466" s="4">
        <v>3.6657000000000002</v>
      </c>
      <c r="Y466" s="4">
        <v>11.9</v>
      </c>
      <c r="Z466" s="4">
        <v>901</v>
      </c>
      <c r="AA466" s="4">
        <v>935</v>
      </c>
      <c r="AB466" s="4">
        <v>866</v>
      </c>
      <c r="AC466" s="4">
        <v>57</v>
      </c>
      <c r="AD466" s="4">
        <v>6.1</v>
      </c>
      <c r="AE466" s="4">
        <v>0.14000000000000001</v>
      </c>
      <c r="AF466" s="4">
        <v>991</v>
      </c>
      <c r="AG466" s="4">
        <v>-12</v>
      </c>
      <c r="AH466" s="4">
        <v>17</v>
      </c>
      <c r="AI466" s="4">
        <v>31</v>
      </c>
      <c r="AJ466" s="4">
        <v>188.2</v>
      </c>
      <c r="AK466" s="4">
        <v>138</v>
      </c>
      <c r="AL466" s="4">
        <v>2.6</v>
      </c>
      <c r="AM466" s="4">
        <v>195</v>
      </c>
      <c r="AN466" s="4" t="s">
        <v>155</v>
      </c>
      <c r="AO466" s="4">
        <v>2</v>
      </c>
      <c r="AP466" s="5">
        <v>0.68237268518518512</v>
      </c>
      <c r="AQ466" s="4">
        <v>47.15896</v>
      </c>
      <c r="AR466" s="4">
        <v>-88.488163999999998</v>
      </c>
      <c r="AS466" s="4">
        <v>317.10000000000002</v>
      </c>
      <c r="AT466" s="4">
        <v>42.9</v>
      </c>
      <c r="AU466" s="4">
        <v>12</v>
      </c>
      <c r="AV466" s="4">
        <v>12</v>
      </c>
      <c r="AW466" s="4" t="s">
        <v>225</v>
      </c>
      <c r="AX466" s="4">
        <v>1.3957999999999999</v>
      </c>
      <c r="AY466" s="4">
        <v>1.4832000000000001</v>
      </c>
      <c r="AZ466" s="4">
        <v>2.3874</v>
      </c>
      <c r="BA466" s="4">
        <v>14.023</v>
      </c>
      <c r="BB466" s="4">
        <v>16.989999999999998</v>
      </c>
      <c r="BC466" s="4">
        <v>1.21</v>
      </c>
      <c r="BD466" s="4">
        <v>11.849</v>
      </c>
      <c r="BE466" s="4">
        <v>3030.335</v>
      </c>
      <c r="BF466" s="4">
        <v>1.4650000000000001</v>
      </c>
      <c r="BG466" s="4">
        <v>15.831</v>
      </c>
      <c r="BH466" s="4">
        <v>0.372</v>
      </c>
      <c r="BI466" s="4">
        <v>16.202999999999999</v>
      </c>
      <c r="BJ466" s="4">
        <v>11.959</v>
      </c>
      <c r="BK466" s="4">
        <v>0.28100000000000003</v>
      </c>
      <c r="BL466" s="4">
        <v>12.24</v>
      </c>
      <c r="BM466" s="4">
        <v>0.57140000000000002</v>
      </c>
      <c r="BQ466" s="4">
        <v>728.83500000000004</v>
      </c>
      <c r="BR466" s="4">
        <v>0.42940499999999998</v>
      </c>
      <c r="BS466" s="4">
        <v>-5</v>
      </c>
      <c r="BT466" s="4">
        <v>0.36559999999999998</v>
      </c>
      <c r="BU466" s="4">
        <v>10.493575</v>
      </c>
      <c r="BV466" s="4">
        <v>7.3851279999999999</v>
      </c>
    </row>
    <row r="467" spans="1:74" x14ac:dyDescent="0.25">
      <c r="A467" s="2">
        <v>42068</v>
      </c>
      <c r="B467" s="3">
        <v>1.5782407407407408E-2</v>
      </c>
      <c r="C467" s="4">
        <v>12.58</v>
      </c>
      <c r="D467" s="4">
        <v>6.8999999999999999E-3</v>
      </c>
      <c r="E467" s="4">
        <v>69.024186999999998</v>
      </c>
      <c r="F467" s="4">
        <v>629</v>
      </c>
      <c r="G467" s="4">
        <v>14.5</v>
      </c>
      <c r="H467" s="4">
        <v>44.2</v>
      </c>
      <c r="J467" s="4">
        <v>4.0999999999999996</v>
      </c>
      <c r="K467" s="4">
        <v>0.89270000000000005</v>
      </c>
      <c r="L467" s="4">
        <v>11.229699999999999</v>
      </c>
      <c r="M467" s="4">
        <v>6.1999999999999998E-3</v>
      </c>
      <c r="N467" s="4">
        <v>561.48879999999997</v>
      </c>
      <c r="O467" s="4">
        <v>12.9435</v>
      </c>
      <c r="P467" s="4">
        <v>574.4</v>
      </c>
      <c r="Q467" s="4">
        <v>423.99</v>
      </c>
      <c r="R467" s="4">
        <v>9.7737999999999996</v>
      </c>
      <c r="S467" s="4">
        <v>433.8</v>
      </c>
      <c r="T467" s="4">
        <v>44.232199999999999</v>
      </c>
      <c r="W467" s="4">
        <v>0</v>
      </c>
      <c r="X467" s="4">
        <v>3.6598999999999999</v>
      </c>
      <c r="Y467" s="4">
        <v>11.8</v>
      </c>
      <c r="Z467" s="4">
        <v>898</v>
      </c>
      <c r="AA467" s="4">
        <v>929</v>
      </c>
      <c r="AB467" s="4">
        <v>863</v>
      </c>
      <c r="AC467" s="4">
        <v>57</v>
      </c>
      <c r="AD467" s="4">
        <v>6</v>
      </c>
      <c r="AE467" s="4">
        <v>0.14000000000000001</v>
      </c>
      <c r="AF467" s="4">
        <v>991</v>
      </c>
      <c r="AG467" s="4">
        <v>-12.2</v>
      </c>
      <c r="AH467" s="4">
        <v>17</v>
      </c>
      <c r="AI467" s="4">
        <v>31</v>
      </c>
      <c r="AJ467" s="4">
        <v>188.8</v>
      </c>
      <c r="AK467" s="4">
        <v>138</v>
      </c>
      <c r="AL467" s="4">
        <v>2.7</v>
      </c>
      <c r="AM467" s="4">
        <v>195</v>
      </c>
      <c r="AN467" s="4" t="s">
        <v>155</v>
      </c>
      <c r="AO467" s="4">
        <v>2</v>
      </c>
      <c r="AP467" s="5">
        <v>0.68238425925925927</v>
      </c>
      <c r="AQ467" s="4">
        <v>47.158966999999997</v>
      </c>
      <c r="AR467" s="4">
        <v>-88.487885000000006</v>
      </c>
      <c r="AS467" s="4">
        <v>316.8</v>
      </c>
      <c r="AT467" s="4">
        <v>44.6</v>
      </c>
      <c r="AU467" s="4">
        <v>12</v>
      </c>
      <c r="AV467" s="4">
        <v>12</v>
      </c>
      <c r="AW467" s="4" t="s">
        <v>225</v>
      </c>
      <c r="AX467" s="4">
        <v>1.4</v>
      </c>
      <c r="AY467" s="4">
        <v>1.5</v>
      </c>
      <c r="AZ467" s="4">
        <v>2.4</v>
      </c>
      <c r="BA467" s="4">
        <v>14.023</v>
      </c>
      <c r="BB467" s="4">
        <v>16.760000000000002</v>
      </c>
      <c r="BC467" s="4">
        <v>1.19</v>
      </c>
      <c r="BD467" s="4">
        <v>12.026</v>
      </c>
      <c r="BE467" s="4">
        <v>3031.3670000000002</v>
      </c>
      <c r="BF467" s="4">
        <v>1.0589999999999999</v>
      </c>
      <c r="BG467" s="4">
        <v>15.872999999999999</v>
      </c>
      <c r="BH467" s="4">
        <v>0.36599999999999999</v>
      </c>
      <c r="BI467" s="4">
        <v>16.238</v>
      </c>
      <c r="BJ467" s="4">
        <v>11.986000000000001</v>
      </c>
      <c r="BK467" s="4">
        <v>0.27600000000000002</v>
      </c>
      <c r="BL467" s="4">
        <v>12.262</v>
      </c>
      <c r="BM467" s="4">
        <v>0.39479999999999998</v>
      </c>
      <c r="BQ467" s="4">
        <v>718.34699999999998</v>
      </c>
      <c r="BR467" s="4">
        <v>0.39207599999999998</v>
      </c>
      <c r="BS467" s="4">
        <v>-5</v>
      </c>
      <c r="BT467" s="4">
        <v>0.36399999999999999</v>
      </c>
      <c r="BU467" s="4">
        <v>9.5813600000000001</v>
      </c>
      <c r="BV467" s="4">
        <v>7.3528000000000002</v>
      </c>
    </row>
    <row r="468" spans="1:74" x14ac:dyDescent="0.25">
      <c r="A468" s="2">
        <v>42068</v>
      </c>
      <c r="B468" s="3">
        <v>1.5793981481481482E-2</v>
      </c>
      <c r="C468" s="4">
        <v>12.488</v>
      </c>
      <c r="D468" s="4">
        <v>4.0000000000000001E-3</v>
      </c>
      <c r="E468" s="4">
        <v>40</v>
      </c>
      <c r="F468" s="4">
        <v>757.8</v>
      </c>
      <c r="G468" s="4">
        <v>14.5</v>
      </c>
      <c r="H468" s="4">
        <v>34.1</v>
      </c>
      <c r="J468" s="4">
        <v>4</v>
      </c>
      <c r="K468" s="4">
        <v>0.89339999999999997</v>
      </c>
      <c r="L468" s="4">
        <v>11.1571</v>
      </c>
      <c r="M468" s="4">
        <v>3.5999999999999999E-3</v>
      </c>
      <c r="N468" s="4">
        <v>677.05010000000004</v>
      </c>
      <c r="O468" s="4">
        <v>12.9542</v>
      </c>
      <c r="P468" s="4">
        <v>690</v>
      </c>
      <c r="Q468" s="4">
        <v>510.56700000000001</v>
      </c>
      <c r="R468" s="4">
        <v>9.7688000000000006</v>
      </c>
      <c r="S468" s="4">
        <v>520.29999999999995</v>
      </c>
      <c r="T468" s="4">
        <v>34.060200000000002</v>
      </c>
      <c r="W468" s="4">
        <v>0</v>
      </c>
      <c r="X468" s="4">
        <v>3.5735999999999999</v>
      </c>
      <c r="Y468" s="4">
        <v>11.8</v>
      </c>
      <c r="Z468" s="4">
        <v>894</v>
      </c>
      <c r="AA468" s="4">
        <v>922</v>
      </c>
      <c r="AB468" s="4">
        <v>859</v>
      </c>
      <c r="AC468" s="4">
        <v>57</v>
      </c>
      <c r="AD468" s="4">
        <v>5.62</v>
      </c>
      <c r="AE468" s="4">
        <v>0.13</v>
      </c>
      <c r="AF468" s="4">
        <v>991</v>
      </c>
      <c r="AG468" s="4">
        <v>-13</v>
      </c>
      <c r="AH468" s="4">
        <v>17</v>
      </c>
      <c r="AI468" s="4">
        <v>31</v>
      </c>
      <c r="AJ468" s="4">
        <v>188</v>
      </c>
      <c r="AK468" s="4">
        <v>138</v>
      </c>
      <c r="AL468" s="4">
        <v>2.6</v>
      </c>
      <c r="AM468" s="4">
        <v>195</v>
      </c>
      <c r="AN468" s="4" t="s">
        <v>155</v>
      </c>
      <c r="AO468" s="4">
        <v>2</v>
      </c>
      <c r="AP468" s="5">
        <v>0.68239583333333342</v>
      </c>
      <c r="AQ468" s="4">
        <v>47.158974999999998</v>
      </c>
      <c r="AR468" s="4">
        <v>-88.487599000000003</v>
      </c>
      <c r="AS468" s="4">
        <v>316.60000000000002</v>
      </c>
      <c r="AT468" s="4">
        <v>46.2</v>
      </c>
      <c r="AU468" s="4">
        <v>12</v>
      </c>
      <c r="AV468" s="4">
        <v>12</v>
      </c>
      <c r="AW468" s="4" t="s">
        <v>225</v>
      </c>
      <c r="AX468" s="4">
        <v>1.4958</v>
      </c>
      <c r="AY468" s="4">
        <v>1.7874000000000001</v>
      </c>
      <c r="AZ468" s="4">
        <v>2.6873999999999998</v>
      </c>
      <c r="BA468" s="4">
        <v>14.023</v>
      </c>
      <c r="BB468" s="4">
        <v>16.88</v>
      </c>
      <c r="BC468" s="4">
        <v>1.2</v>
      </c>
      <c r="BD468" s="4">
        <v>11.933</v>
      </c>
      <c r="BE468" s="4">
        <v>3032.4029999999998</v>
      </c>
      <c r="BF468" s="4">
        <v>0.61799999999999999</v>
      </c>
      <c r="BG468" s="4">
        <v>19.27</v>
      </c>
      <c r="BH468" s="4">
        <v>0.36899999999999999</v>
      </c>
      <c r="BI468" s="4">
        <v>19.638999999999999</v>
      </c>
      <c r="BJ468" s="4">
        <v>14.532</v>
      </c>
      <c r="BK468" s="4">
        <v>0.27800000000000002</v>
      </c>
      <c r="BL468" s="4">
        <v>14.81</v>
      </c>
      <c r="BM468" s="4">
        <v>0.30609999999999998</v>
      </c>
      <c r="BQ468" s="4">
        <v>706.21600000000001</v>
      </c>
      <c r="BR468" s="4">
        <v>0.29659999999999997</v>
      </c>
      <c r="BS468" s="4">
        <v>-5</v>
      </c>
      <c r="BT468" s="4">
        <v>0.36420000000000002</v>
      </c>
      <c r="BU468" s="4">
        <v>7.2481629999999999</v>
      </c>
      <c r="BV468" s="4">
        <v>7.35684</v>
      </c>
    </row>
    <row r="469" spans="1:74" x14ac:dyDescent="0.25">
      <c r="A469" s="2">
        <v>42068</v>
      </c>
      <c r="B469" s="3">
        <v>1.5805555555555555E-2</v>
      </c>
      <c r="C469" s="4">
        <v>12.223000000000001</v>
      </c>
      <c r="D469" s="4">
        <v>3.8999999999999998E-3</v>
      </c>
      <c r="E469" s="4">
        <v>38.945217</v>
      </c>
      <c r="F469" s="4">
        <v>878.1</v>
      </c>
      <c r="G469" s="4">
        <v>12.8</v>
      </c>
      <c r="H469" s="4">
        <v>8.6</v>
      </c>
      <c r="J469" s="4">
        <v>3.87</v>
      </c>
      <c r="K469" s="4">
        <v>0.89549999999999996</v>
      </c>
      <c r="L469" s="4">
        <v>10.9458</v>
      </c>
      <c r="M469" s="4">
        <v>3.5000000000000001E-3</v>
      </c>
      <c r="N469" s="4">
        <v>786.3424</v>
      </c>
      <c r="O469" s="4">
        <v>11.429</v>
      </c>
      <c r="P469" s="4">
        <v>797.8</v>
      </c>
      <c r="Q469" s="4">
        <v>593.17899999999997</v>
      </c>
      <c r="R469" s="4">
        <v>8.6214999999999993</v>
      </c>
      <c r="S469" s="4">
        <v>601.79999999999995</v>
      </c>
      <c r="T469" s="4">
        <v>8.6080000000000005</v>
      </c>
      <c r="W469" s="4">
        <v>0</v>
      </c>
      <c r="X469" s="4">
        <v>3.4651000000000001</v>
      </c>
      <c r="Y469" s="4">
        <v>11.8</v>
      </c>
      <c r="Z469" s="4">
        <v>889</v>
      </c>
      <c r="AA469" s="4">
        <v>919</v>
      </c>
      <c r="AB469" s="4">
        <v>855</v>
      </c>
      <c r="AC469" s="4">
        <v>57</v>
      </c>
      <c r="AD469" s="4">
        <v>5.71</v>
      </c>
      <c r="AE469" s="4">
        <v>0.13</v>
      </c>
      <c r="AF469" s="4">
        <v>991</v>
      </c>
      <c r="AG469" s="4">
        <v>-12.8</v>
      </c>
      <c r="AH469" s="4">
        <v>17</v>
      </c>
      <c r="AI469" s="4">
        <v>31</v>
      </c>
      <c r="AJ469" s="4">
        <v>188</v>
      </c>
      <c r="AK469" s="4">
        <v>138</v>
      </c>
      <c r="AL469" s="4">
        <v>2.7</v>
      </c>
      <c r="AM469" s="4">
        <v>195</v>
      </c>
      <c r="AN469" s="4" t="s">
        <v>155</v>
      </c>
      <c r="AO469" s="4">
        <v>2</v>
      </c>
      <c r="AP469" s="5">
        <v>0.68240740740740735</v>
      </c>
      <c r="AQ469" s="4">
        <v>47.158977</v>
      </c>
      <c r="AR469" s="4">
        <v>-88.487309999999994</v>
      </c>
      <c r="AS469" s="4">
        <v>315.8</v>
      </c>
      <c r="AT469" s="4">
        <v>47.1</v>
      </c>
      <c r="AU469" s="4">
        <v>12</v>
      </c>
      <c r="AV469" s="4">
        <v>12</v>
      </c>
      <c r="AW469" s="4" t="s">
        <v>225</v>
      </c>
      <c r="AX469" s="4">
        <v>1.5</v>
      </c>
      <c r="AY469" s="4">
        <v>1.8</v>
      </c>
      <c r="AZ469" s="4">
        <v>2.7</v>
      </c>
      <c r="BA469" s="4">
        <v>14.023</v>
      </c>
      <c r="BB469" s="4">
        <v>17.23</v>
      </c>
      <c r="BC469" s="4">
        <v>1.23</v>
      </c>
      <c r="BD469" s="4">
        <v>11.664</v>
      </c>
      <c r="BE469" s="4">
        <v>3033.3069999999998</v>
      </c>
      <c r="BF469" s="4">
        <v>0.61499999999999999</v>
      </c>
      <c r="BG469" s="4">
        <v>22.82</v>
      </c>
      <c r="BH469" s="4">
        <v>0.33200000000000002</v>
      </c>
      <c r="BI469" s="4">
        <v>23.152000000000001</v>
      </c>
      <c r="BJ469" s="4">
        <v>17.213999999999999</v>
      </c>
      <c r="BK469" s="4">
        <v>0.25</v>
      </c>
      <c r="BL469" s="4">
        <v>17.465</v>
      </c>
      <c r="BM469" s="4">
        <v>7.8899999999999998E-2</v>
      </c>
      <c r="BQ469" s="4">
        <v>698.20799999999997</v>
      </c>
      <c r="BR469" s="4">
        <v>0.21240700000000001</v>
      </c>
      <c r="BS469" s="4">
        <v>-5</v>
      </c>
      <c r="BT469" s="4">
        <v>0.364201</v>
      </c>
      <c r="BU469" s="4">
        <v>5.1906869999999996</v>
      </c>
      <c r="BV469" s="4">
        <v>7.3568559999999996</v>
      </c>
    </row>
    <row r="470" spans="1:74" x14ac:dyDescent="0.25">
      <c r="A470" s="2">
        <v>42068</v>
      </c>
      <c r="B470" s="3">
        <v>1.5817129629629629E-2</v>
      </c>
      <c r="C470" s="4">
        <v>12.454000000000001</v>
      </c>
      <c r="D470" s="4">
        <v>3.0999999999999999E-3</v>
      </c>
      <c r="E470" s="4">
        <v>30.768602000000001</v>
      </c>
      <c r="F470" s="4">
        <v>951.2</v>
      </c>
      <c r="G470" s="4">
        <v>12.2</v>
      </c>
      <c r="H470" s="4">
        <v>11.7</v>
      </c>
      <c r="J470" s="4">
        <v>3.7</v>
      </c>
      <c r="K470" s="4">
        <v>0.89370000000000005</v>
      </c>
      <c r="L470" s="4">
        <v>11.130100000000001</v>
      </c>
      <c r="M470" s="4">
        <v>2.7000000000000001E-3</v>
      </c>
      <c r="N470" s="4">
        <v>850.08399999999995</v>
      </c>
      <c r="O470" s="4">
        <v>10.9031</v>
      </c>
      <c r="P470" s="4">
        <v>861</v>
      </c>
      <c r="Q470" s="4">
        <v>642.1354</v>
      </c>
      <c r="R470" s="4">
        <v>8.2360000000000007</v>
      </c>
      <c r="S470" s="4">
        <v>650.4</v>
      </c>
      <c r="T470" s="4">
        <v>11.6569</v>
      </c>
      <c r="W470" s="4">
        <v>0</v>
      </c>
      <c r="X470" s="4">
        <v>3.3067000000000002</v>
      </c>
      <c r="Y470" s="4">
        <v>11.8</v>
      </c>
      <c r="Z470" s="4">
        <v>889</v>
      </c>
      <c r="AA470" s="4">
        <v>921</v>
      </c>
      <c r="AB470" s="4">
        <v>856</v>
      </c>
      <c r="AC470" s="4">
        <v>57</v>
      </c>
      <c r="AD470" s="4">
        <v>6.1</v>
      </c>
      <c r="AE470" s="4">
        <v>0.14000000000000001</v>
      </c>
      <c r="AF470" s="4">
        <v>991</v>
      </c>
      <c r="AG470" s="4">
        <v>-12</v>
      </c>
      <c r="AH470" s="4">
        <v>17</v>
      </c>
      <c r="AI470" s="4">
        <v>31</v>
      </c>
      <c r="AJ470" s="4">
        <v>188</v>
      </c>
      <c r="AK470" s="4">
        <v>138</v>
      </c>
      <c r="AL470" s="4">
        <v>2.6</v>
      </c>
      <c r="AM470" s="4">
        <v>195</v>
      </c>
      <c r="AN470" s="4" t="s">
        <v>155</v>
      </c>
      <c r="AO470" s="4">
        <v>2</v>
      </c>
      <c r="AP470" s="5">
        <v>0.6824189814814815</v>
      </c>
      <c r="AQ470" s="4">
        <v>47.158971999999999</v>
      </c>
      <c r="AR470" s="4">
        <v>-88.487030000000004</v>
      </c>
      <c r="AS470" s="4">
        <v>315.5</v>
      </c>
      <c r="AT470" s="4">
        <v>47</v>
      </c>
      <c r="AU470" s="4">
        <v>12</v>
      </c>
      <c r="AV470" s="4">
        <v>11</v>
      </c>
      <c r="AW470" s="4" t="s">
        <v>235</v>
      </c>
      <c r="AX470" s="4">
        <v>1.5</v>
      </c>
      <c r="AY470" s="4">
        <v>1.8</v>
      </c>
      <c r="AZ470" s="4">
        <v>2.7</v>
      </c>
      <c r="BA470" s="4">
        <v>14.023</v>
      </c>
      <c r="BB470" s="4">
        <v>16.93</v>
      </c>
      <c r="BC470" s="4">
        <v>1.21</v>
      </c>
      <c r="BD470" s="4">
        <v>11.895</v>
      </c>
      <c r="BE470" s="4">
        <v>3033.261</v>
      </c>
      <c r="BF470" s="4">
        <v>0.47699999999999998</v>
      </c>
      <c r="BG470" s="4">
        <v>24.260999999999999</v>
      </c>
      <c r="BH470" s="4">
        <v>0.311</v>
      </c>
      <c r="BI470" s="4">
        <v>24.571999999999999</v>
      </c>
      <c r="BJ470" s="4">
        <v>18.326000000000001</v>
      </c>
      <c r="BK470" s="4">
        <v>0.23499999999999999</v>
      </c>
      <c r="BL470" s="4">
        <v>18.561</v>
      </c>
      <c r="BM470" s="4">
        <v>0.1051</v>
      </c>
      <c r="BQ470" s="4">
        <v>655.23900000000003</v>
      </c>
      <c r="BR470" s="4">
        <v>0.18440599999999999</v>
      </c>
      <c r="BS470" s="4">
        <v>-5</v>
      </c>
      <c r="BT470" s="4">
        <v>0.36119899999999999</v>
      </c>
      <c r="BU470" s="4">
        <v>4.5064320000000002</v>
      </c>
      <c r="BV470" s="4">
        <v>7.2962239999999996</v>
      </c>
    </row>
    <row r="471" spans="1:74" x14ac:dyDescent="0.25">
      <c r="A471" s="2">
        <v>42068</v>
      </c>
      <c r="B471" s="3">
        <v>1.5828703703703702E-2</v>
      </c>
      <c r="C471" s="4">
        <v>12.887</v>
      </c>
      <c r="D471" s="4">
        <v>1.4E-3</v>
      </c>
      <c r="E471" s="4">
        <v>14.392765000000001</v>
      </c>
      <c r="F471" s="4">
        <v>952.3</v>
      </c>
      <c r="G471" s="4">
        <v>12.3</v>
      </c>
      <c r="H471" s="4">
        <v>30.1</v>
      </c>
      <c r="J471" s="4">
        <v>3.6</v>
      </c>
      <c r="K471" s="4">
        <v>0.89029999999999998</v>
      </c>
      <c r="L471" s="4">
        <v>11.473000000000001</v>
      </c>
      <c r="M471" s="4">
        <v>1.2999999999999999E-3</v>
      </c>
      <c r="N471" s="4">
        <v>847.80610000000001</v>
      </c>
      <c r="O471" s="4">
        <v>10.950799999999999</v>
      </c>
      <c r="P471" s="4">
        <v>858.8</v>
      </c>
      <c r="Q471" s="4">
        <v>640.41480000000001</v>
      </c>
      <c r="R471" s="4">
        <v>8.2720000000000002</v>
      </c>
      <c r="S471" s="4">
        <v>648.70000000000005</v>
      </c>
      <c r="T471" s="4">
        <v>30.1</v>
      </c>
      <c r="W471" s="4">
        <v>0</v>
      </c>
      <c r="X471" s="4">
        <v>3.2050999999999998</v>
      </c>
      <c r="Y471" s="4">
        <v>11.9</v>
      </c>
      <c r="Z471" s="4">
        <v>887</v>
      </c>
      <c r="AA471" s="4">
        <v>919</v>
      </c>
      <c r="AB471" s="4">
        <v>857</v>
      </c>
      <c r="AC471" s="4">
        <v>57</v>
      </c>
      <c r="AD471" s="4">
        <v>6.1</v>
      </c>
      <c r="AE471" s="4">
        <v>0.14000000000000001</v>
      </c>
      <c r="AF471" s="4">
        <v>991</v>
      </c>
      <c r="AG471" s="4">
        <v>-12</v>
      </c>
      <c r="AH471" s="4">
        <v>17</v>
      </c>
      <c r="AI471" s="4">
        <v>31</v>
      </c>
      <c r="AJ471" s="4">
        <v>188</v>
      </c>
      <c r="AK471" s="4">
        <v>138</v>
      </c>
      <c r="AL471" s="4">
        <v>2.7</v>
      </c>
      <c r="AM471" s="4">
        <v>195</v>
      </c>
      <c r="AN471" s="4" t="s">
        <v>155</v>
      </c>
      <c r="AO471" s="4">
        <v>2</v>
      </c>
      <c r="AP471" s="5">
        <v>0.68243055555555554</v>
      </c>
      <c r="AQ471" s="4">
        <v>47.158954000000001</v>
      </c>
      <c r="AR471" s="4">
        <v>-88.486762999999996</v>
      </c>
      <c r="AS471" s="4">
        <v>315.10000000000002</v>
      </c>
      <c r="AT471" s="4">
        <v>45.9</v>
      </c>
      <c r="AU471" s="4">
        <v>12</v>
      </c>
      <c r="AV471" s="4">
        <v>10</v>
      </c>
      <c r="AW471" s="4" t="s">
        <v>234</v>
      </c>
      <c r="AX471" s="4">
        <v>1.5</v>
      </c>
      <c r="AY471" s="4">
        <v>1.6084080000000001</v>
      </c>
      <c r="AZ471" s="4">
        <v>2.1252249999999999</v>
      </c>
      <c r="BA471" s="4">
        <v>14.023</v>
      </c>
      <c r="BB471" s="4">
        <v>16.39</v>
      </c>
      <c r="BC471" s="4">
        <v>1.17</v>
      </c>
      <c r="BD471" s="4">
        <v>12.32</v>
      </c>
      <c r="BE471" s="4">
        <v>3032.8670000000002</v>
      </c>
      <c r="BF471" s="4">
        <v>0.216</v>
      </c>
      <c r="BG471" s="4">
        <v>23.47</v>
      </c>
      <c r="BH471" s="4">
        <v>0.30299999999999999</v>
      </c>
      <c r="BI471" s="4">
        <v>23.773</v>
      </c>
      <c r="BJ471" s="4">
        <v>17.728999999999999</v>
      </c>
      <c r="BK471" s="4">
        <v>0.22900000000000001</v>
      </c>
      <c r="BL471" s="4">
        <v>17.957999999999998</v>
      </c>
      <c r="BM471" s="4">
        <v>0.2631</v>
      </c>
      <c r="BQ471" s="4">
        <v>616.05499999999995</v>
      </c>
      <c r="BR471" s="4">
        <v>0.166744</v>
      </c>
      <c r="BS471" s="4">
        <v>-5</v>
      </c>
      <c r="BT471" s="4">
        <v>0.36159799999999997</v>
      </c>
      <c r="BU471" s="4">
        <v>4.0747999999999998</v>
      </c>
      <c r="BV471" s="4">
        <v>7.3042790000000002</v>
      </c>
    </row>
    <row r="472" spans="1:74" x14ac:dyDescent="0.25">
      <c r="A472" s="2">
        <v>42068</v>
      </c>
      <c r="B472" s="3">
        <v>1.5840277777777776E-2</v>
      </c>
      <c r="C472" s="4">
        <v>13.266</v>
      </c>
      <c r="D472" s="4">
        <v>-2.0000000000000001E-4</v>
      </c>
      <c r="E472" s="4">
        <v>-2.4686189999999999</v>
      </c>
      <c r="F472" s="4">
        <v>931.1</v>
      </c>
      <c r="G472" s="4">
        <v>12.4</v>
      </c>
      <c r="H472" s="4">
        <v>0</v>
      </c>
      <c r="J472" s="4">
        <v>3.5</v>
      </c>
      <c r="K472" s="4">
        <v>0.88739999999999997</v>
      </c>
      <c r="L472" s="4">
        <v>11.772500000000001</v>
      </c>
      <c r="M472" s="4">
        <v>0</v>
      </c>
      <c r="N472" s="4">
        <v>826.23159999999996</v>
      </c>
      <c r="O472" s="4">
        <v>11.003500000000001</v>
      </c>
      <c r="P472" s="4">
        <v>837.2</v>
      </c>
      <c r="Q472" s="4">
        <v>624.11779999999999</v>
      </c>
      <c r="R472" s="4">
        <v>8.3117999999999999</v>
      </c>
      <c r="S472" s="4">
        <v>632.4</v>
      </c>
      <c r="T472" s="4">
        <v>0</v>
      </c>
      <c r="W472" s="4">
        <v>0</v>
      </c>
      <c r="X472" s="4">
        <v>3.1057999999999999</v>
      </c>
      <c r="Y472" s="4">
        <v>11.8</v>
      </c>
      <c r="Z472" s="4">
        <v>884</v>
      </c>
      <c r="AA472" s="4">
        <v>914</v>
      </c>
      <c r="AB472" s="4">
        <v>854</v>
      </c>
      <c r="AC472" s="4">
        <v>57</v>
      </c>
      <c r="AD472" s="4">
        <v>6.1</v>
      </c>
      <c r="AE472" s="4">
        <v>0.14000000000000001</v>
      </c>
      <c r="AF472" s="4">
        <v>991</v>
      </c>
      <c r="AG472" s="4">
        <v>-12</v>
      </c>
      <c r="AH472" s="4">
        <v>17</v>
      </c>
      <c r="AI472" s="4">
        <v>31</v>
      </c>
      <c r="AJ472" s="4">
        <v>188</v>
      </c>
      <c r="AK472" s="4">
        <v>138</v>
      </c>
      <c r="AL472" s="4">
        <v>2.8</v>
      </c>
      <c r="AM472" s="4">
        <v>195</v>
      </c>
      <c r="AN472" s="4" t="s">
        <v>155</v>
      </c>
      <c r="AO472" s="4">
        <v>2</v>
      </c>
      <c r="AP472" s="5">
        <v>0.68244212962962969</v>
      </c>
      <c r="AQ472" s="4">
        <v>47.158920999999999</v>
      </c>
      <c r="AR472" s="4">
        <v>-88.486502999999999</v>
      </c>
      <c r="AS472" s="4">
        <v>314.5</v>
      </c>
      <c r="AT472" s="4">
        <v>44.8</v>
      </c>
      <c r="AU472" s="4">
        <v>12</v>
      </c>
      <c r="AV472" s="4">
        <v>10</v>
      </c>
      <c r="AW472" s="4" t="s">
        <v>234</v>
      </c>
      <c r="AX472" s="4">
        <v>1.5</v>
      </c>
      <c r="AY472" s="4">
        <v>1.6</v>
      </c>
      <c r="AZ472" s="4">
        <v>2.1958000000000002</v>
      </c>
      <c r="BA472" s="4">
        <v>14.023</v>
      </c>
      <c r="BB472" s="4">
        <v>15.96</v>
      </c>
      <c r="BC472" s="4">
        <v>1.1399999999999999</v>
      </c>
      <c r="BD472" s="4">
        <v>12.691000000000001</v>
      </c>
      <c r="BE472" s="4">
        <v>3033.7359999999999</v>
      </c>
      <c r="BF472" s="4">
        <v>0</v>
      </c>
      <c r="BG472" s="4">
        <v>22.297000000000001</v>
      </c>
      <c r="BH472" s="4">
        <v>0.29699999999999999</v>
      </c>
      <c r="BI472" s="4">
        <v>22.594000000000001</v>
      </c>
      <c r="BJ472" s="4">
        <v>16.843</v>
      </c>
      <c r="BK472" s="4">
        <v>0.224</v>
      </c>
      <c r="BL472" s="4">
        <v>17.067</v>
      </c>
      <c r="BM472" s="4">
        <v>0</v>
      </c>
      <c r="BQ472" s="4">
        <v>581.95399999999995</v>
      </c>
      <c r="BR472" s="4">
        <v>0.11544699999999999</v>
      </c>
      <c r="BS472" s="4">
        <v>-5</v>
      </c>
      <c r="BT472" s="4">
        <v>0.36</v>
      </c>
      <c r="BU472" s="4">
        <v>2.8212250000000001</v>
      </c>
      <c r="BV472" s="4">
        <v>7.2720000000000002</v>
      </c>
    </row>
    <row r="473" spans="1:74" x14ac:dyDescent="0.25">
      <c r="A473" s="2">
        <v>42068</v>
      </c>
      <c r="B473" s="3">
        <v>1.5851851851851853E-2</v>
      </c>
      <c r="C473" s="4">
        <v>13.529</v>
      </c>
      <c r="D473" s="4">
        <v>-1.5E-3</v>
      </c>
      <c r="E473" s="4">
        <v>-14.602510000000001</v>
      </c>
      <c r="F473" s="4">
        <v>924.8</v>
      </c>
      <c r="G473" s="4">
        <v>12.4</v>
      </c>
      <c r="H473" s="4">
        <v>17.2</v>
      </c>
      <c r="J473" s="4">
        <v>3.5</v>
      </c>
      <c r="K473" s="4">
        <v>0.88529999999999998</v>
      </c>
      <c r="L473" s="4">
        <v>11.9771</v>
      </c>
      <c r="M473" s="4">
        <v>0</v>
      </c>
      <c r="N473" s="4">
        <v>818.75070000000005</v>
      </c>
      <c r="O473" s="4">
        <v>10.977600000000001</v>
      </c>
      <c r="P473" s="4">
        <v>829.7</v>
      </c>
      <c r="Q473" s="4">
        <v>618.24800000000005</v>
      </c>
      <c r="R473" s="4">
        <v>8.2893000000000008</v>
      </c>
      <c r="S473" s="4">
        <v>626.5</v>
      </c>
      <c r="T473" s="4">
        <v>17.216899999999999</v>
      </c>
      <c r="W473" s="4">
        <v>0</v>
      </c>
      <c r="X473" s="4">
        <v>3.0985</v>
      </c>
      <c r="Y473" s="4">
        <v>11.8</v>
      </c>
      <c r="Z473" s="4">
        <v>881</v>
      </c>
      <c r="AA473" s="4">
        <v>912</v>
      </c>
      <c r="AB473" s="4">
        <v>851</v>
      </c>
      <c r="AC473" s="4">
        <v>57</v>
      </c>
      <c r="AD473" s="4">
        <v>6</v>
      </c>
      <c r="AE473" s="4">
        <v>0.14000000000000001</v>
      </c>
      <c r="AF473" s="4">
        <v>991</v>
      </c>
      <c r="AG473" s="4">
        <v>-12.2</v>
      </c>
      <c r="AH473" s="4">
        <v>17</v>
      </c>
      <c r="AI473" s="4">
        <v>31</v>
      </c>
      <c r="AJ473" s="4">
        <v>188</v>
      </c>
      <c r="AK473" s="4">
        <v>138.19999999999999</v>
      </c>
      <c r="AL473" s="4">
        <v>2.7</v>
      </c>
      <c r="AM473" s="4">
        <v>195</v>
      </c>
      <c r="AN473" s="4" t="s">
        <v>155</v>
      </c>
      <c r="AO473" s="4">
        <v>2</v>
      </c>
      <c r="AP473" s="5">
        <v>0.68245370370370362</v>
      </c>
      <c r="AQ473" s="4">
        <v>47.158875000000002</v>
      </c>
      <c r="AR473" s="4">
        <v>-88.486258000000007</v>
      </c>
      <c r="AS473" s="4">
        <v>314.60000000000002</v>
      </c>
      <c r="AT473" s="4">
        <v>43.4</v>
      </c>
      <c r="AU473" s="4">
        <v>12</v>
      </c>
      <c r="AV473" s="4">
        <v>10</v>
      </c>
      <c r="AW473" s="4" t="s">
        <v>234</v>
      </c>
      <c r="AX473" s="4">
        <v>1.5</v>
      </c>
      <c r="AY473" s="4">
        <v>1.6</v>
      </c>
      <c r="AZ473" s="4">
        <v>2.2000000000000002</v>
      </c>
      <c r="BA473" s="4">
        <v>14.023</v>
      </c>
      <c r="BB473" s="4">
        <v>15.66</v>
      </c>
      <c r="BC473" s="4">
        <v>1.1200000000000001</v>
      </c>
      <c r="BD473" s="4">
        <v>12.957000000000001</v>
      </c>
      <c r="BE473" s="4">
        <v>3033.1219999999998</v>
      </c>
      <c r="BF473" s="4">
        <v>0</v>
      </c>
      <c r="BG473" s="4">
        <v>21.713000000000001</v>
      </c>
      <c r="BH473" s="4">
        <v>0.29099999999999998</v>
      </c>
      <c r="BI473" s="4">
        <v>22.004000000000001</v>
      </c>
      <c r="BJ473" s="4">
        <v>16.396000000000001</v>
      </c>
      <c r="BK473" s="4">
        <v>0.22</v>
      </c>
      <c r="BL473" s="4">
        <v>16.616</v>
      </c>
      <c r="BM473" s="4">
        <v>0.14419999999999999</v>
      </c>
      <c r="BQ473" s="4">
        <v>570.54700000000003</v>
      </c>
      <c r="BR473" s="4">
        <v>8.5924E-2</v>
      </c>
      <c r="BS473" s="4">
        <v>-5</v>
      </c>
      <c r="BT473" s="4">
        <v>0.36020400000000002</v>
      </c>
      <c r="BU473" s="4">
        <v>2.0997699999999999</v>
      </c>
      <c r="BV473" s="4">
        <v>7.2761170000000002</v>
      </c>
    </row>
    <row r="474" spans="1:74" x14ac:dyDescent="0.25">
      <c r="A474" s="2">
        <v>42068</v>
      </c>
      <c r="B474" s="3">
        <v>1.5863425925925927E-2</v>
      </c>
      <c r="C474" s="4">
        <v>13.521000000000001</v>
      </c>
      <c r="D474" s="4">
        <v>-1.6999999999999999E-3</v>
      </c>
      <c r="E474" s="4">
        <v>-17.150883</v>
      </c>
      <c r="F474" s="4">
        <v>842.7</v>
      </c>
      <c r="G474" s="4">
        <v>12.4</v>
      </c>
      <c r="H474" s="4">
        <v>15.7</v>
      </c>
      <c r="J474" s="4">
        <v>3.32</v>
      </c>
      <c r="K474" s="4">
        <v>0.88539999999999996</v>
      </c>
      <c r="L474" s="4">
        <v>11.971399999999999</v>
      </c>
      <c r="M474" s="4">
        <v>0</v>
      </c>
      <c r="N474" s="4">
        <v>746.14020000000005</v>
      </c>
      <c r="O474" s="4">
        <v>10.978999999999999</v>
      </c>
      <c r="P474" s="4">
        <v>757.1</v>
      </c>
      <c r="Q474" s="4">
        <v>562.66819999999996</v>
      </c>
      <c r="R474" s="4">
        <v>8.2792999999999992</v>
      </c>
      <c r="S474" s="4">
        <v>570.9</v>
      </c>
      <c r="T474" s="4">
        <v>15.656599999999999</v>
      </c>
      <c r="W474" s="4">
        <v>0</v>
      </c>
      <c r="X474" s="4">
        <v>2.9409999999999998</v>
      </c>
      <c r="Y474" s="4">
        <v>11.9</v>
      </c>
      <c r="Z474" s="4">
        <v>879</v>
      </c>
      <c r="AA474" s="4">
        <v>910</v>
      </c>
      <c r="AB474" s="4">
        <v>846</v>
      </c>
      <c r="AC474" s="4">
        <v>57</v>
      </c>
      <c r="AD474" s="4">
        <v>5.62</v>
      </c>
      <c r="AE474" s="4">
        <v>0.13</v>
      </c>
      <c r="AF474" s="4">
        <v>991</v>
      </c>
      <c r="AG474" s="4">
        <v>-13</v>
      </c>
      <c r="AH474" s="4">
        <v>17</v>
      </c>
      <c r="AI474" s="4">
        <v>31</v>
      </c>
      <c r="AJ474" s="4">
        <v>188</v>
      </c>
      <c r="AK474" s="4">
        <v>138.80000000000001</v>
      </c>
      <c r="AL474" s="4">
        <v>2.8</v>
      </c>
      <c r="AM474" s="4">
        <v>195</v>
      </c>
      <c r="AN474" s="4" t="s">
        <v>155</v>
      </c>
      <c r="AO474" s="4">
        <v>2</v>
      </c>
      <c r="AP474" s="5">
        <v>0.68246527777777777</v>
      </c>
      <c r="AQ474" s="4">
        <v>47.158819999999999</v>
      </c>
      <c r="AR474" s="4">
        <v>-88.486044000000007</v>
      </c>
      <c r="AS474" s="4">
        <v>314.8</v>
      </c>
      <c r="AT474" s="4">
        <v>40.5</v>
      </c>
      <c r="AU474" s="4">
        <v>12</v>
      </c>
      <c r="AV474" s="4">
        <v>10</v>
      </c>
      <c r="AW474" s="4" t="s">
        <v>234</v>
      </c>
      <c r="AX474" s="4">
        <v>1.5</v>
      </c>
      <c r="AY474" s="4">
        <v>1.6958</v>
      </c>
      <c r="AZ474" s="4">
        <v>2.2000000000000002</v>
      </c>
      <c r="BA474" s="4">
        <v>14.023</v>
      </c>
      <c r="BB474" s="4">
        <v>15.67</v>
      </c>
      <c r="BC474" s="4">
        <v>1.1200000000000001</v>
      </c>
      <c r="BD474" s="4">
        <v>12.943</v>
      </c>
      <c r="BE474" s="4">
        <v>3033.1669999999999</v>
      </c>
      <c r="BF474" s="4">
        <v>0</v>
      </c>
      <c r="BG474" s="4">
        <v>19.797000000000001</v>
      </c>
      <c r="BH474" s="4">
        <v>0.29099999999999998</v>
      </c>
      <c r="BI474" s="4">
        <v>20.088999999999999</v>
      </c>
      <c r="BJ474" s="4">
        <v>14.929</v>
      </c>
      <c r="BK474" s="4">
        <v>0.22</v>
      </c>
      <c r="BL474" s="4">
        <v>15.148999999999999</v>
      </c>
      <c r="BM474" s="4">
        <v>0.13120000000000001</v>
      </c>
      <c r="BQ474" s="4">
        <v>541.80700000000002</v>
      </c>
      <c r="BR474" s="4">
        <v>6.7160999999999998E-2</v>
      </c>
      <c r="BS474" s="4">
        <v>-5</v>
      </c>
      <c r="BT474" s="4">
        <v>0.36018899999999998</v>
      </c>
      <c r="BU474" s="4">
        <v>1.641243</v>
      </c>
      <c r="BV474" s="4">
        <v>7.2758139999999996</v>
      </c>
    </row>
    <row r="475" spans="1:74" x14ac:dyDescent="0.25">
      <c r="A475" s="2">
        <v>42068</v>
      </c>
      <c r="B475" s="3">
        <v>1.5875E-2</v>
      </c>
      <c r="C475" s="4">
        <v>13.801</v>
      </c>
      <c r="D475" s="4">
        <v>-1E-3</v>
      </c>
      <c r="E475" s="4">
        <v>-10</v>
      </c>
      <c r="F475" s="4">
        <v>721.7</v>
      </c>
      <c r="G475" s="4">
        <v>12.4</v>
      </c>
      <c r="H475" s="4">
        <v>0</v>
      </c>
      <c r="J475" s="4">
        <v>3.07</v>
      </c>
      <c r="K475" s="4">
        <v>0.88319999999999999</v>
      </c>
      <c r="L475" s="4">
        <v>12.188599999999999</v>
      </c>
      <c r="M475" s="4">
        <v>0</v>
      </c>
      <c r="N475" s="4">
        <v>637.38409999999999</v>
      </c>
      <c r="O475" s="4">
        <v>10.951499999999999</v>
      </c>
      <c r="P475" s="4">
        <v>648.29999999999995</v>
      </c>
      <c r="Q475" s="4">
        <v>480.65469999999999</v>
      </c>
      <c r="R475" s="4">
        <v>8.2585999999999995</v>
      </c>
      <c r="S475" s="4">
        <v>488.9</v>
      </c>
      <c r="T475" s="4">
        <v>0</v>
      </c>
      <c r="W475" s="4">
        <v>0</v>
      </c>
      <c r="X475" s="4">
        <v>2.7136</v>
      </c>
      <c r="Y475" s="4">
        <v>11.8</v>
      </c>
      <c r="Z475" s="4">
        <v>879</v>
      </c>
      <c r="AA475" s="4">
        <v>910</v>
      </c>
      <c r="AB475" s="4">
        <v>847</v>
      </c>
      <c r="AC475" s="4">
        <v>57</v>
      </c>
      <c r="AD475" s="4">
        <v>5.62</v>
      </c>
      <c r="AE475" s="4">
        <v>0.13</v>
      </c>
      <c r="AF475" s="4">
        <v>991</v>
      </c>
      <c r="AG475" s="4">
        <v>-13</v>
      </c>
      <c r="AH475" s="4">
        <v>17</v>
      </c>
      <c r="AI475" s="4">
        <v>31</v>
      </c>
      <c r="AJ475" s="4">
        <v>188.2</v>
      </c>
      <c r="AK475" s="4">
        <v>138.19999999999999</v>
      </c>
      <c r="AL475" s="4">
        <v>2.6</v>
      </c>
      <c r="AM475" s="4">
        <v>195</v>
      </c>
      <c r="AN475" s="4" t="s">
        <v>155</v>
      </c>
      <c r="AO475" s="4">
        <v>2</v>
      </c>
      <c r="AP475" s="5">
        <v>0.68247685185185192</v>
      </c>
      <c r="AQ475" s="4">
        <v>47.158752999999997</v>
      </c>
      <c r="AR475" s="4">
        <v>-88.485855000000001</v>
      </c>
      <c r="AS475" s="4">
        <v>314.60000000000002</v>
      </c>
      <c r="AT475" s="4">
        <v>37.799999999999997</v>
      </c>
      <c r="AU475" s="4">
        <v>12</v>
      </c>
      <c r="AV475" s="4">
        <v>10</v>
      </c>
      <c r="AW475" s="4" t="s">
        <v>234</v>
      </c>
      <c r="AX475" s="4">
        <v>1.5</v>
      </c>
      <c r="AY475" s="4">
        <v>1.6042000000000001</v>
      </c>
      <c r="AZ475" s="4">
        <v>2.1042000000000001</v>
      </c>
      <c r="BA475" s="4">
        <v>14.023</v>
      </c>
      <c r="BB475" s="4">
        <v>15.37</v>
      </c>
      <c r="BC475" s="4">
        <v>1.1000000000000001</v>
      </c>
      <c r="BD475" s="4">
        <v>13.226000000000001</v>
      </c>
      <c r="BE475" s="4">
        <v>3033.384</v>
      </c>
      <c r="BF475" s="4">
        <v>0</v>
      </c>
      <c r="BG475" s="4">
        <v>16.611999999999998</v>
      </c>
      <c r="BH475" s="4">
        <v>0.28499999999999998</v>
      </c>
      <c r="BI475" s="4">
        <v>16.896999999999998</v>
      </c>
      <c r="BJ475" s="4">
        <v>12.526999999999999</v>
      </c>
      <c r="BK475" s="4">
        <v>0.215</v>
      </c>
      <c r="BL475" s="4">
        <v>12.742000000000001</v>
      </c>
      <c r="BM475" s="4">
        <v>0</v>
      </c>
      <c r="BQ475" s="4">
        <v>491.036</v>
      </c>
      <c r="BR475" s="4">
        <v>6.3062999999999994E-2</v>
      </c>
      <c r="BS475" s="4">
        <v>-5</v>
      </c>
      <c r="BT475" s="4">
        <v>0.35720200000000002</v>
      </c>
      <c r="BU475" s="4">
        <v>1.5410999999999999</v>
      </c>
      <c r="BV475" s="4">
        <v>7.2154759999999998</v>
      </c>
    </row>
    <row r="476" spans="1:74" x14ac:dyDescent="0.25">
      <c r="A476" s="2">
        <v>42068</v>
      </c>
      <c r="B476" s="3">
        <v>1.5886574074074074E-2</v>
      </c>
      <c r="C476" s="4">
        <v>14.404</v>
      </c>
      <c r="D476" s="4">
        <v>-1E-3</v>
      </c>
      <c r="E476" s="4">
        <v>-10</v>
      </c>
      <c r="F476" s="4">
        <v>635.79999999999995</v>
      </c>
      <c r="G476" s="4">
        <v>12.5</v>
      </c>
      <c r="H476" s="4">
        <v>10</v>
      </c>
      <c r="J476" s="4">
        <v>2.82</v>
      </c>
      <c r="K476" s="4">
        <v>0.87860000000000005</v>
      </c>
      <c r="L476" s="4">
        <v>12.654400000000001</v>
      </c>
      <c r="M476" s="4">
        <v>0</v>
      </c>
      <c r="N476" s="4">
        <v>558.54359999999997</v>
      </c>
      <c r="O476" s="4">
        <v>10.9625</v>
      </c>
      <c r="P476" s="4">
        <v>569.5</v>
      </c>
      <c r="Q476" s="4">
        <v>421.33920000000001</v>
      </c>
      <c r="R476" s="4">
        <v>8.2696000000000005</v>
      </c>
      <c r="S476" s="4">
        <v>429.6</v>
      </c>
      <c r="T476" s="4">
        <v>10</v>
      </c>
      <c r="W476" s="4">
        <v>0</v>
      </c>
      <c r="X476" s="4">
        <v>2.4790999999999999</v>
      </c>
      <c r="Y476" s="4">
        <v>11.8</v>
      </c>
      <c r="Z476" s="4">
        <v>879</v>
      </c>
      <c r="AA476" s="4">
        <v>909</v>
      </c>
      <c r="AB476" s="4">
        <v>847</v>
      </c>
      <c r="AC476" s="4">
        <v>57</v>
      </c>
      <c r="AD476" s="4">
        <v>5.72</v>
      </c>
      <c r="AE476" s="4">
        <v>0.13</v>
      </c>
      <c r="AF476" s="4">
        <v>991</v>
      </c>
      <c r="AG476" s="4">
        <v>-12.8</v>
      </c>
      <c r="AH476" s="4">
        <v>17</v>
      </c>
      <c r="AI476" s="4">
        <v>31</v>
      </c>
      <c r="AJ476" s="4">
        <v>189</v>
      </c>
      <c r="AK476" s="4">
        <v>139</v>
      </c>
      <c r="AL476" s="4">
        <v>2.7</v>
      </c>
      <c r="AM476" s="4">
        <v>195</v>
      </c>
      <c r="AN476" s="4" t="s">
        <v>155</v>
      </c>
      <c r="AO476" s="4">
        <v>2</v>
      </c>
      <c r="AP476" s="5">
        <v>0.68248842592592596</v>
      </c>
      <c r="AQ476" s="4">
        <v>47.158693999999997</v>
      </c>
      <c r="AR476" s="4">
        <v>-88.485685000000004</v>
      </c>
      <c r="AS476" s="4">
        <v>314.60000000000002</v>
      </c>
      <c r="AT476" s="4">
        <v>34.6</v>
      </c>
      <c r="AU476" s="4">
        <v>12</v>
      </c>
      <c r="AV476" s="4">
        <v>11</v>
      </c>
      <c r="AW476" s="4" t="s">
        <v>235</v>
      </c>
      <c r="AX476" s="4">
        <v>0.92520000000000002</v>
      </c>
      <c r="AY476" s="4">
        <v>1.5042</v>
      </c>
      <c r="AZ476" s="4">
        <v>1.8126</v>
      </c>
      <c r="BA476" s="4">
        <v>14.023</v>
      </c>
      <c r="BB476" s="4">
        <v>14.77</v>
      </c>
      <c r="BC476" s="4">
        <v>1.05</v>
      </c>
      <c r="BD476" s="4">
        <v>13.824</v>
      </c>
      <c r="BE476" s="4">
        <v>3032.777</v>
      </c>
      <c r="BF476" s="4">
        <v>0</v>
      </c>
      <c r="BG476" s="4">
        <v>14.018000000000001</v>
      </c>
      <c r="BH476" s="4">
        <v>0.27500000000000002</v>
      </c>
      <c r="BI476" s="4">
        <v>14.292999999999999</v>
      </c>
      <c r="BJ476" s="4">
        <v>10.574999999999999</v>
      </c>
      <c r="BK476" s="4">
        <v>0.20799999999999999</v>
      </c>
      <c r="BL476" s="4">
        <v>10.782</v>
      </c>
      <c r="BM476" s="4">
        <v>7.9299999999999995E-2</v>
      </c>
      <c r="BQ476" s="4">
        <v>432.01100000000002</v>
      </c>
      <c r="BR476" s="4">
        <v>9.3007999999999993E-2</v>
      </c>
      <c r="BS476" s="4">
        <v>-5</v>
      </c>
      <c r="BT476" s="4">
        <v>0.35799999999999998</v>
      </c>
      <c r="BU476" s="4">
        <v>2.2728830000000002</v>
      </c>
      <c r="BV476" s="4">
        <v>7.2316000000000003</v>
      </c>
    </row>
    <row r="477" spans="1:74" x14ac:dyDescent="0.25">
      <c r="A477" s="2">
        <v>42068</v>
      </c>
      <c r="B477" s="3">
        <v>1.5898148148148151E-2</v>
      </c>
      <c r="C477" s="4">
        <v>14.957000000000001</v>
      </c>
      <c r="D477" s="4">
        <v>1.2999999999999999E-3</v>
      </c>
      <c r="E477" s="4">
        <v>13.170102999999999</v>
      </c>
      <c r="F477" s="4">
        <v>528.70000000000005</v>
      </c>
      <c r="G477" s="4">
        <v>12.5</v>
      </c>
      <c r="H477" s="4">
        <v>3</v>
      </c>
      <c r="J477" s="4">
        <v>2.66</v>
      </c>
      <c r="K477" s="4">
        <v>0.87429999999999997</v>
      </c>
      <c r="L477" s="4">
        <v>13.0769</v>
      </c>
      <c r="M477" s="4">
        <v>1.1999999999999999E-3</v>
      </c>
      <c r="N477" s="4">
        <v>462.24270000000001</v>
      </c>
      <c r="O477" s="4">
        <v>10.929</v>
      </c>
      <c r="P477" s="4">
        <v>473.2</v>
      </c>
      <c r="Q477" s="4">
        <v>349.04700000000003</v>
      </c>
      <c r="R477" s="4">
        <v>8.2527000000000008</v>
      </c>
      <c r="S477" s="4">
        <v>357.3</v>
      </c>
      <c r="T477" s="4">
        <v>2.9531999999999998</v>
      </c>
      <c r="W477" s="4">
        <v>0</v>
      </c>
      <c r="X477" s="4">
        <v>2.3292000000000002</v>
      </c>
      <c r="Y477" s="4">
        <v>11.8</v>
      </c>
      <c r="Z477" s="4">
        <v>878</v>
      </c>
      <c r="AA477" s="4">
        <v>906</v>
      </c>
      <c r="AB477" s="4">
        <v>845</v>
      </c>
      <c r="AC477" s="4">
        <v>57</v>
      </c>
      <c r="AD477" s="4">
        <v>6</v>
      </c>
      <c r="AE477" s="4">
        <v>0.14000000000000001</v>
      </c>
      <c r="AF477" s="4">
        <v>991</v>
      </c>
      <c r="AG477" s="4">
        <v>-12.2</v>
      </c>
      <c r="AH477" s="4">
        <v>17</v>
      </c>
      <c r="AI477" s="4">
        <v>31</v>
      </c>
      <c r="AJ477" s="4">
        <v>188.8</v>
      </c>
      <c r="AK477" s="4">
        <v>139</v>
      </c>
      <c r="AL477" s="4">
        <v>2.6</v>
      </c>
      <c r="AM477" s="4">
        <v>195</v>
      </c>
      <c r="AN477" s="4" t="s">
        <v>155</v>
      </c>
      <c r="AO477" s="4">
        <v>2</v>
      </c>
      <c r="AP477" s="5">
        <v>0.6825</v>
      </c>
      <c r="AQ477" s="4">
        <v>47.158639999999998</v>
      </c>
      <c r="AR477" s="4">
        <v>-88.485524999999996</v>
      </c>
      <c r="AS477" s="4">
        <v>314.39999999999998</v>
      </c>
      <c r="AT477" s="4">
        <v>32</v>
      </c>
      <c r="AU477" s="4">
        <v>12</v>
      </c>
      <c r="AV477" s="4">
        <v>11</v>
      </c>
      <c r="AW477" s="4" t="s">
        <v>235</v>
      </c>
      <c r="AX477" s="4">
        <v>0.99580000000000002</v>
      </c>
      <c r="AY477" s="4">
        <v>1.5</v>
      </c>
      <c r="AZ477" s="4">
        <v>1.8</v>
      </c>
      <c r="BA477" s="4">
        <v>14.023</v>
      </c>
      <c r="BB477" s="4">
        <v>14.26</v>
      </c>
      <c r="BC477" s="4">
        <v>1.02</v>
      </c>
      <c r="BD477" s="4">
        <v>14.375</v>
      </c>
      <c r="BE477" s="4">
        <v>3032.3690000000001</v>
      </c>
      <c r="BF477" s="4">
        <v>0.17</v>
      </c>
      <c r="BG477" s="4">
        <v>11.225</v>
      </c>
      <c r="BH477" s="4">
        <v>0.26500000000000001</v>
      </c>
      <c r="BI477" s="4">
        <v>11.49</v>
      </c>
      <c r="BJ477" s="4">
        <v>8.4760000000000009</v>
      </c>
      <c r="BK477" s="4">
        <v>0.2</v>
      </c>
      <c r="BL477" s="4">
        <v>8.6769999999999996</v>
      </c>
      <c r="BM477" s="4">
        <v>2.2599999999999999E-2</v>
      </c>
      <c r="BQ477" s="4">
        <v>392.721</v>
      </c>
      <c r="BR477" s="4">
        <v>9.3600000000000003E-2</v>
      </c>
      <c r="BS477" s="4">
        <v>-5</v>
      </c>
      <c r="BT477" s="4">
        <v>0.35799999999999998</v>
      </c>
      <c r="BU477" s="4">
        <v>2.28735</v>
      </c>
      <c r="BV477" s="4">
        <v>7.2316000000000003</v>
      </c>
    </row>
    <row r="478" spans="1:74" x14ac:dyDescent="0.25">
      <c r="A478" s="2">
        <v>42068</v>
      </c>
      <c r="B478" s="3">
        <v>1.5909722222222224E-2</v>
      </c>
      <c r="C478" s="4">
        <v>15.23</v>
      </c>
      <c r="D478" s="4">
        <v>8.0000000000000004E-4</v>
      </c>
      <c r="E478" s="4">
        <v>8.0875199999999996</v>
      </c>
      <c r="F478" s="4">
        <v>429.4</v>
      </c>
      <c r="G478" s="4">
        <v>12.5</v>
      </c>
      <c r="H478" s="4">
        <v>27.2</v>
      </c>
      <c r="J478" s="4">
        <v>2.41</v>
      </c>
      <c r="K478" s="4">
        <v>0.87229999999999996</v>
      </c>
      <c r="L478" s="4">
        <v>13.284700000000001</v>
      </c>
      <c r="M478" s="4">
        <v>6.9999999999999999E-4</v>
      </c>
      <c r="N478" s="4">
        <v>374.53480000000002</v>
      </c>
      <c r="O478" s="4">
        <v>10.9034</v>
      </c>
      <c r="P478" s="4">
        <v>385.4</v>
      </c>
      <c r="Q478" s="4">
        <v>282.53100000000001</v>
      </c>
      <c r="R478" s="4">
        <v>8.2249999999999996</v>
      </c>
      <c r="S478" s="4">
        <v>290.8</v>
      </c>
      <c r="T478" s="4">
        <v>27.1724</v>
      </c>
      <c r="W478" s="4">
        <v>0</v>
      </c>
      <c r="X478" s="4">
        <v>2.1025999999999998</v>
      </c>
      <c r="Y478" s="4">
        <v>11.8</v>
      </c>
      <c r="Z478" s="4">
        <v>877</v>
      </c>
      <c r="AA478" s="4">
        <v>908</v>
      </c>
      <c r="AB478" s="4">
        <v>846</v>
      </c>
      <c r="AC478" s="4">
        <v>57</v>
      </c>
      <c r="AD478" s="4">
        <v>5.71</v>
      </c>
      <c r="AE478" s="4">
        <v>0.13</v>
      </c>
      <c r="AF478" s="4">
        <v>991</v>
      </c>
      <c r="AG478" s="4">
        <v>-12.8</v>
      </c>
      <c r="AH478" s="4">
        <v>17</v>
      </c>
      <c r="AI478" s="4">
        <v>31</v>
      </c>
      <c r="AJ478" s="4">
        <v>188</v>
      </c>
      <c r="AK478" s="4">
        <v>139</v>
      </c>
      <c r="AL478" s="4">
        <v>2.8</v>
      </c>
      <c r="AM478" s="4">
        <v>195</v>
      </c>
      <c r="AN478" s="4" t="s">
        <v>155</v>
      </c>
      <c r="AO478" s="4">
        <v>2</v>
      </c>
      <c r="AP478" s="5">
        <v>0.68251157407407403</v>
      </c>
      <c r="AQ478" s="4">
        <v>47.158608000000001</v>
      </c>
      <c r="AR478" s="4">
        <v>-88.485365000000002</v>
      </c>
      <c r="AS478" s="4">
        <v>314.2</v>
      </c>
      <c r="AT478" s="4">
        <v>29.7</v>
      </c>
      <c r="AU478" s="4">
        <v>12</v>
      </c>
      <c r="AV478" s="4">
        <v>11</v>
      </c>
      <c r="AW478" s="4" t="s">
        <v>235</v>
      </c>
      <c r="AX478" s="4">
        <v>1.0958000000000001</v>
      </c>
      <c r="AY478" s="4">
        <v>1.5958000000000001</v>
      </c>
      <c r="AZ478" s="4">
        <v>1.8957999999999999</v>
      </c>
      <c r="BA478" s="4">
        <v>14.023</v>
      </c>
      <c r="BB478" s="4">
        <v>14.02</v>
      </c>
      <c r="BC478" s="4">
        <v>1</v>
      </c>
      <c r="BD478" s="4">
        <v>14.643000000000001</v>
      </c>
      <c r="BE478" s="4">
        <v>3031.7779999999998</v>
      </c>
      <c r="BF478" s="4">
        <v>0.10199999999999999</v>
      </c>
      <c r="BG478" s="4">
        <v>8.9510000000000005</v>
      </c>
      <c r="BH478" s="4">
        <v>0.26100000000000001</v>
      </c>
      <c r="BI478" s="4">
        <v>9.2119999999999997</v>
      </c>
      <c r="BJ478" s="4">
        <v>6.7519999999999998</v>
      </c>
      <c r="BK478" s="4">
        <v>0.19700000000000001</v>
      </c>
      <c r="BL478" s="4">
        <v>6.9489999999999998</v>
      </c>
      <c r="BM478" s="4">
        <v>0.2051</v>
      </c>
      <c r="BQ478" s="4">
        <v>348.90600000000001</v>
      </c>
      <c r="BR478" s="4">
        <v>6.7991999999999997E-2</v>
      </c>
      <c r="BS478" s="4">
        <v>-5</v>
      </c>
      <c r="BT478" s="4">
        <v>0.35879800000000001</v>
      </c>
      <c r="BU478" s="4">
        <v>1.6615549999999999</v>
      </c>
      <c r="BV478" s="4">
        <v>7.2477280000000004</v>
      </c>
    </row>
    <row r="479" spans="1:74" x14ac:dyDescent="0.25">
      <c r="A479" s="2">
        <v>42068</v>
      </c>
      <c r="B479" s="3">
        <v>1.5921296296296298E-2</v>
      </c>
      <c r="C479" s="4">
        <v>15.231</v>
      </c>
      <c r="D479" s="4">
        <v>0</v>
      </c>
      <c r="E479" s="4">
        <v>0</v>
      </c>
      <c r="F479" s="4">
        <v>390.2</v>
      </c>
      <c r="G479" s="4">
        <v>12.5</v>
      </c>
      <c r="H479" s="4">
        <v>29.2</v>
      </c>
      <c r="J479" s="4">
        <v>2.0699999999999998</v>
      </c>
      <c r="K479" s="4">
        <v>0.87229999999999996</v>
      </c>
      <c r="L479" s="4">
        <v>13.285399999999999</v>
      </c>
      <c r="M479" s="4">
        <v>0</v>
      </c>
      <c r="N479" s="4">
        <v>340.35109999999997</v>
      </c>
      <c r="O479" s="4">
        <v>10.9032</v>
      </c>
      <c r="P479" s="4">
        <v>351.3</v>
      </c>
      <c r="Q479" s="4">
        <v>257.09399999999999</v>
      </c>
      <c r="R479" s="4">
        <v>8.2361000000000004</v>
      </c>
      <c r="S479" s="4">
        <v>265.3</v>
      </c>
      <c r="T479" s="4">
        <v>29.248999999999999</v>
      </c>
      <c r="W479" s="4">
        <v>0</v>
      </c>
      <c r="X479" s="4">
        <v>1.8053999999999999</v>
      </c>
      <c r="Y479" s="4">
        <v>11.9</v>
      </c>
      <c r="Z479" s="4">
        <v>877</v>
      </c>
      <c r="AA479" s="4">
        <v>910</v>
      </c>
      <c r="AB479" s="4">
        <v>847</v>
      </c>
      <c r="AC479" s="4">
        <v>57</v>
      </c>
      <c r="AD479" s="4">
        <v>6.1</v>
      </c>
      <c r="AE479" s="4">
        <v>0.14000000000000001</v>
      </c>
      <c r="AF479" s="4">
        <v>991</v>
      </c>
      <c r="AG479" s="4">
        <v>-12</v>
      </c>
      <c r="AH479" s="4">
        <v>17</v>
      </c>
      <c r="AI479" s="4">
        <v>31</v>
      </c>
      <c r="AJ479" s="4">
        <v>188</v>
      </c>
      <c r="AK479" s="4">
        <v>139</v>
      </c>
      <c r="AL479" s="4">
        <v>2.7</v>
      </c>
      <c r="AM479" s="4">
        <v>195</v>
      </c>
      <c r="AN479" s="4" t="s">
        <v>155</v>
      </c>
      <c r="AO479" s="4">
        <v>2</v>
      </c>
      <c r="AP479" s="5">
        <v>0.68252314814814818</v>
      </c>
      <c r="AQ479" s="4">
        <v>47.158591000000001</v>
      </c>
      <c r="AR479" s="4">
        <v>-88.485211000000007</v>
      </c>
      <c r="AS479" s="4">
        <v>314.10000000000002</v>
      </c>
      <c r="AT479" s="4">
        <v>27.7</v>
      </c>
      <c r="AU479" s="4">
        <v>12</v>
      </c>
      <c r="AV479" s="4">
        <v>11</v>
      </c>
      <c r="AW479" s="4" t="s">
        <v>235</v>
      </c>
      <c r="AX479" s="4">
        <v>1.1000000000000001</v>
      </c>
      <c r="AY479" s="4">
        <v>1.6958</v>
      </c>
      <c r="AZ479" s="4">
        <v>1.9958</v>
      </c>
      <c r="BA479" s="4">
        <v>14.023</v>
      </c>
      <c r="BB479" s="4">
        <v>14.02</v>
      </c>
      <c r="BC479" s="4">
        <v>1</v>
      </c>
      <c r="BD479" s="4">
        <v>14.645</v>
      </c>
      <c r="BE479" s="4">
        <v>3031.8910000000001</v>
      </c>
      <c r="BF479" s="4">
        <v>0</v>
      </c>
      <c r="BG479" s="4">
        <v>8.1340000000000003</v>
      </c>
      <c r="BH479" s="4">
        <v>0.26100000000000001</v>
      </c>
      <c r="BI479" s="4">
        <v>8.3949999999999996</v>
      </c>
      <c r="BJ479" s="4">
        <v>6.1440000000000001</v>
      </c>
      <c r="BK479" s="4">
        <v>0.19700000000000001</v>
      </c>
      <c r="BL479" s="4">
        <v>6.3410000000000002</v>
      </c>
      <c r="BM479" s="4">
        <v>0.22070000000000001</v>
      </c>
      <c r="BQ479" s="4">
        <v>299.577</v>
      </c>
      <c r="BR479" s="4">
        <v>8.6380999999999999E-2</v>
      </c>
      <c r="BS479" s="4">
        <v>-5</v>
      </c>
      <c r="BT479" s="4">
        <v>0.36180200000000001</v>
      </c>
      <c r="BU479" s="4">
        <v>2.1109300000000002</v>
      </c>
      <c r="BV479" s="4">
        <v>7.3083920000000004</v>
      </c>
    </row>
    <row r="480" spans="1:74" x14ac:dyDescent="0.25">
      <c r="A480" s="2">
        <v>42068</v>
      </c>
      <c r="B480" s="3">
        <v>1.5932870370370372E-2</v>
      </c>
      <c r="C480" s="4">
        <v>15.239000000000001</v>
      </c>
      <c r="D480" s="4">
        <v>0</v>
      </c>
      <c r="E480" s="4">
        <v>0</v>
      </c>
      <c r="F480" s="4">
        <v>292.8</v>
      </c>
      <c r="G480" s="4">
        <v>13.4</v>
      </c>
      <c r="H480" s="4">
        <v>6</v>
      </c>
      <c r="J480" s="4">
        <v>1.72</v>
      </c>
      <c r="K480" s="4">
        <v>0.87219999999999998</v>
      </c>
      <c r="L480" s="4">
        <v>13.291</v>
      </c>
      <c r="M480" s="4">
        <v>0</v>
      </c>
      <c r="N480" s="4">
        <v>255.3501</v>
      </c>
      <c r="O480" s="4">
        <v>11.6494</v>
      </c>
      <c r="P480" s="4">
        <v>267</v>
      </c>
      <c r="Q480" s="4">
        <v>192.81899999999999</v>
      </c>
      <c r="R480" s="4">
        <v>8.7966999999999995</v>
      </c>
      <c r="S480" s="4">
        <v>201.6</v>
      </c>
      <c r="T480" s="4">
        <v>5.9561999999999999</v>
      </c>
      <c r="W480" s="4">
        <v>0</v>
      </c>
      <c r="X480" s="4">
        <v>1.5018</v>
      </c>
      <c r="Y480" s="4">
        <v>11.8</v>
      </c>
      <c r="Z480" s="4">
        <v>877</v>
      </c>
      <c r="AA480" s="4">
        <v>909</v>
      </c>
      <c r="AB480" s="4">
        <v>847</v>
      </c>
      <c r="AC480" s="4">
        <v>57</v>
      </c>
      <c r="AD480" s="4">
        <v>6</v>
      </c>
      <c r="AE480" s="4">
        <v>0.14000000000000001</v>
      </c>
      <c r="AF480" s="4">
        <v>991</v>
      </c>
      <c r="AG480" s="4">
        <v>-12.2</v>
      </c>
      <c r="AH480" s="4">
        <v>17</v>
      </c>
      <c r="AI480" s="4">
        <v>31</v>
      </c>
      <c r="AJ480" s="4">
        <v>188</v>
      </c>
      <c r="AK480" s="4">
        <v>139</v>
      </c>
      <c r="AL480" s="4">
        <v>2.5</v>
      </c>
      <c r="AM480" s="4">
        <v>195</v>
      </c>
      <c r="AN480" s="4" t="s">
        <v>155</v>
      </c>
      <c r="AO480" s="4">
        <v>2</v>
      </c>
      <c r="AP480" s="5">
        <v>0.68253472222222233</v>
      </c>
      <c r="AQ480" s="4">
        <v>47.158579000000003</v>
      </c>
      <c r="AR480" s="4">
        <v>-88.485063999999994</v>
      </c>
      <c r="AS480" s="4">
        <v>314</v>
      </c>
      <c r="AT480" s="4">
        <v>26</v>
      </c>
      <c r="AU480" s="4">
        <v>12</v>
      </c>
      <c r="AV480" s="4">
        <v>10</v>
      </c>
      <c r="AW480" s="4" t="s">
        <v>240</v>
      </c>
      <c r="AX480" s="4">
        <v>1.1958</v>
      </c>
      <c r="AY480" s="4">
        <v>1.9874000000000001</v>
      </c>
      <c r="AZ480" s="4">
        <v>2.3832</v>
      </c>
      <c r="BA480" s="4">
        <v>14.023</v>
      </c>
      <c r="BB480" s="4">
        <v>14.01</v>
      </c>
      <c r="BC480" s="4">
        <v>1</v>
      </c>
      <c r="BD480" s="4">
        <v>14.657999999999999</v>
      </c>
      <c r="BE480" s="4">
        <v>3032.42</v>
      </c>
      <c r="BF480" s="4">
        <v>0</v>
      </c>
      <c r="BG480" s="4">
        <v>6.101</v>
      </c>
      <c r="BH480" s="4">
        <v>0.27800000000000002</v>
      </c>
      <c r="BI480" s="4">
        <v>6.3789999999999996</v>
      </c>
      <c r="BJ480" s="4">
        <v>4.6070000000000002</v>
      </c>
      <c r="BK480" s="4">
        <v>0.21</v>
      </c>
      <c r="BL480" s="4">
        <v>4.8170000000000002</v>
      </c>
      <c r="BM480" s="4">
        <v>4.4900000000000002E-2</v>
      </c>
      <c r="BQ480" s="4">
        <v>249.136</v>
      </c>
      <c r="BR480" s="4">
        <v>0.10100000000000001</v>
      </c>
      <c r="BS480" s="4">
        <v>-5</v>
      </c>
      <c r="BT480" s="4">
        <v>0.3614</v>
      </c>
      <c r="BU480" s="4">
        <v>2.468188</v>
      </c>
      <c r="BV480" s="4">
        <v>7.3002799999999999</v>
      </c>
    </row>
    <row r="481" spans="1:74" x14ac:dyDescent="0.25">
      <c r="A481" s="2">
        <v>42068</v>
      </c>
      <c r="B481" s="3">
        <v>1.5944444444444445E-2</v>
      </c>
      <c r="C481" s="4">
        <v>15.231999999999999</v>
      </c>
      <c r="D481" s="4">
        <v>0</v>
      </c>
      <c r="E481" s="4">
        <v>0</v>
      </c>
      <c r="F481" s="4">
        <v>186.9</v>
      </c>
      <c r="G481" s="4">
        <v>27</v>
      </c>
      <c r="H481" s="4">
        <v>49.9</v>
      </c>
      <c r="J481" s="4">
        <v>1.37</v>
      </c>
      <c r="K481" s="4">
        <v>0.87219999999999998</v>
      </c>
      <c r="L481" s="4">
        <v>13.285399999999999</v>
      </c>
      <c r="M481" s="4">
        <v>0</v>
      </c>
      <c r="N481" s="4">
        <v>163.03700000000001</v>
      </c>
      <c r="O481" s="4">
        <v>23.549199999999999</v>
      </c>
      <c r="P481" s="4">
        <v>186.6</v>
      </c>
      <c r="Q481" s="4">
        <v>122.947</v>
      </c>
      <c r="R481" s="4">
        <v>17.758600000000001</v>
      </c>
      <c r="S481" s="4">
        <v>140.69999999999999</v>
      </c>
      <c r="T481" s="4">
        <v>49.889800000000001</v>
      </c>
      <c r="W481" s="4">
        <v>0</v>
      </c>
      <c r="X481" s="4">
        <v>1.1913</v>
      </c>
      <c r="Y481" s="4">
        <v>11.8</v>
      </c>
      <c r="Z481" s="4">
        <v>876</v>
      </c>
      <c r="AA481" s="4">
        <v>907</v>
      </c>
      <c r="AB481" s="4">
        <v>846</v>
      </c>
      <c r="AC481" s="4">
        <v>57</v>
      </c>
      <c r="AD481" s="4">
        <v>5.62</v>
      </c>
      <c r="AE481" s="4">
        <v>0.13</v>
      </c>
      <c r="AF481" s="4">
        <v>991</v>
      </c>
      <c r="AG481" s="4">
        <v>-13</v>
      </c>
      <c r="AH481" s="4">
        <v>17</v>
      </c>
      <c r="AI481" s="4">
        <v>31</v>
      </c>
      <c r="AJ481" s="4">
        <v>188</v>
      </c>
      <c r="AK481" s="4">
        <v>139</v>
      </c>
      <c r="AL481" s="4">
        <v>2.6</v>
      </c>
      <c r="AM481" s="4">
        <v>195</v>
      </c>
      <c r="AN481" s="4" t="s">
        <v>155</v>
      </c>
      <c r="AO481" s="4">
        <v>2</v>
      </c>
      <c r="AP481" s="5">
        <v>0.68254629629629626</v>
      </c>
      <c r="AQ481" s="4">
        <v>47.158574999999999</v>
      </c>
      <c r="AR481" s="4">
        <v>-88.484922999999995</v>
      </c>
      <c r="AS481" s="4">
        <v>313.60000000000002</v>
      </c>
      <c r="AT481" s="4">
        <v>24.7</v>
      </c>
      <c r="AU481" s="4">
        <v>12</v>
      </c>
      <c r="AV481" s="4">
        <v>10</v>
      </c>
      <c r="AW481" s="4" t="s">
        <v>240</v>
      </c>
      <c r="AX481" s="4">
        <v>1.2</v>
      </c>
      <c r="AY481" s="4">
        <v>1.5209999999999999</v>
      </c>
      <c r="AZ481" s="4">
        <v>2.0167999999999999</v>
      </c>
      <c r="BA481" s="4">
        <v>14.023</v>
      </c>
      <c r="BB481" s="4">
        <v>14.01</v>
      </c>
      <c r="BC481" s="4">
        <v>1</v>
      </c>
      <c r="BD481" s="4">
        <v>14.653</v>
      </c>
      <c r="BE481" s="4">
        <v>3031.4189999999999</v>
      </c>
      <c r="BF481" s="4">
        <v>0</v>
      </c>
      <c r="BG481" s="4">
        <v>3.8959999999999999</v>
      </c>
      <c r="BH481" s="4">
        <v>0.56299999999999994</v>
      </c>
      <c r="BI481" s="4">
        <v>4.4580000000000002</v>
      </c>
      <c r="BJ481" s="4">
        <v>2.9380000000000002</v>
      </c>
      <c r="BK481" s="4">
        <v>0.42399999999999999</v>
      </c>
      <c r="BL481" s="4">
        <v>3.3620000000000001</v>
      </c>
      <c r="BM481" s="4">
        <v>0.37640000000000001</v>
      </c>
      <c r="BQ481" s="4">
        <v>197.64599999999999</v>
      </c>
      <c r="BR481" s="4">
        <v>0.11296</v>
      </c>
      <c r="BS481" s="4">
        <v>-5</v>
      </c>
      <c r="BT481" s="4">
        <v>0.363201</v>
      </c>
      <c r="BU481" s="4">
        <v>2.760456</v>
      </c>
      <c r="BV481" s="4">
        <v>7.3366600000000002</v>
      </c>
    </row>
    <row r="482" spans="1:74" x14ac:dyDescent="0.25">
      <c r="A482" s="2">
        <v>42068</v>
      </c>
      <c r="B482" s="3">
        <v>1.5956018518518519E-2</v>
      </c>
      <c r="C482" s="4">
        <v>15.048999999999999</v>
      </c>
      <c r="D482" s="4">
        <v>0</v>
      </c>
      <c r="E482" s="4">
        <v>0</v>
      </c>
      <c r="F482" s="4">
        <v>158.1</v>
      </c>
      <c r="G482" s="4">
        <v>27.2</v>
      </c>
      <c r="H482" s="4">
        <v>29</v>
      </c>
      <c r="J482" s="4">
        <v>1.1200000000000001</v>
      </c>
      <c r="K482" s="4">
        <v>0.87360000000000004</v>
      </c>
      <c r="L482" s="4">
        <v>13.147600000000001</v>
      </c>
      <c r="M482" s="4">
        <v>0</v>
      </c>
      <c r="N482" s="4">
        <v>138.1182</v>
      </c>
      <c r="O482" s="4">
        <v>23.743300000000001</v>
      </c>
      <c r="P482" s="4">
        <v>161.9</v>
      </c>
      <c r="Q482" s="4">
        <v>104.1906</v>
      </c>
      <c r="R482" s="4">
        <v>17.911000000000001</v>
      </c>
      <c r="S482" s="4">
        <v>122.1</v>
      </c>
      <c r="T482" s="4">
        <v>28.955400000000001</v>
      </c>
      <c r="W482" s="4">
        <v>0</v>
      </c>
      <c r="X482" s="4">
        <v>0.97529999999999994</v>
      </c>
      <c r="Y482" s="4">
        <v>11.8</v>
      </c>
      <c r="Z482" s="4">
        <v>877</v>
      </c>
      <c r="AA482" s="4">
        <v>907</v>
      </c>
      <c r="AB482" s="4">
        <v>847</v>
      </c>
      <c r="AC482" s="4">
        <v>57</v>
      </c>
      <c r="AD482" s="4">
        <v>5.72</v>
      </c>
      <c r="AE482" s="4">
        <v>0.13</v>
      </c>
      <c r="AF482" s="4">
        <v>991</v>
      </c>
      <c r="AG482" s="4">
        <v>-12.8</v>
      </c>
      <c r="AH482" s="4">
        <v>17</v>
      </c>
      <c r="AI482" s="4">
        <v>31</v>
      </c>
      <c r="AJ482" s="4">
        <v>188</v>
      </c>
      <c r="AK482" s="4">
        <v>139</v>
      </c>
      <c r="AL482" s="4">
        <v>2.7</v>
      </c>
      <c r="AM482" s="4">
        <v>195</v>
      </c>
      <c r="AN482" s="4" t="s">
        <v>155</v>
      </c>
      <c r="AO482" s="4">
        <v>2</v>
      </c>
      <c r="AP482" s="5">
        <v>0.68255787037037041</v>
      </c>
      <c r="AQ482" s="4">
        <v>47.158585000000002</v>
      </c>
      <c r="AR482" s="4">
        <v>-88.484787999999995</v>
      </c>
      <c r="AS482" s="4">
        <v>313.3</v>
      </c>
      <c r="AT482" s="4">
        <v>23.5</v>
      </c>
      <c r="AU482" s="4">
        <v>12</v>
      </c>
      <c r="AV482" s="4">
        <v>10</v>
      </c>
      <c r="AW482" s="4" t="s">
        <v>240</v>
      </c>
      <c r="AX482" s="4">
        <v>1.2</v>
      </c>
      <c r="AY482" s="4">
        <v>1.5</v>
      </c>
      <c r="AZ482" s="4">
        <v>2</v>
      </c>
      <c r="BA482" s="4">
        <v>14.023</v>
      </c>
      <c r="BB482" s="4">
        <v>14.17</v>
      </c>
      <c r="BC482" s="4">
        <v>1.01</v>
      </c>
      <c r="BD482" s="4">
        <v>14.465999999999999</v>
      </c>
      <c r="BE482" s="4">
        <v>3031.9870000000001</v>
      </c>
      <c r="BF482" s="4">
        <v>0</v>
      </c>
      <c r="BG482" s="4">
        <v>3.3359999999999999</v>
      </c>
      <c r="BH482" s="4">
        <v>0.57299999999999995</v>
      </c>
      <c r="BI482" s="4">
        <v>3.9089999999999998</v>
      </c>
      <c r="BJ482" s="4">
        <v>2.516</v>
      </c>
      <c r="BK482" s="4">
        <v>0.433</v>
      </c>
      <c r="BL482" s="4">
        <v>2.9489999999999998</v>
      </c>
      <c r="BM482" s="4">
        <v>0.2208</v>
      </c>
      <c r="BQ482" s="4">
        <v>163.54499999999999</v>
      </c>
      <c r="BR482" s="4">
        <v>8.2024E-2</v>
      </c>
      <c r="BS482" s="4">
        <v>-5</v>
      </c>
      <c r="BT482" s="4">
        <v>0.36359000000000002</v>
      </c>
      <c r="BU482" s="4">
        <v>2.004461</v>
      </c>
      <c r="BV482" s="4">
        <v>7.3445260000000001</v>
      </c>
    </row>
    <row r="483" spans="1:74" x14ac:dyDescent="0.25">
      <c r="A483" s="2">
        <v>42068</v>
      </c>
      <c r="B483" s="3">
        <v>1.5967592592592592E-2</v>
      </c>
      <c r="C483" s="4">
        <v>14.907999999999999</v>
      </c>
      <c r="D483" s="4">
        <v>8.0000000000000004E-4</v>
      </c>
      <c r="E483" s="4">
        <v>7.5918369999999999</v>
      </c>
      <c r="F483" s="4">
        <v>132.30000000000001</v>
      </c>
      <c r="G483" s="4">
        <v>34.1</v>
      </c>
      <c r="H483" s="4">
        <v>22</v>
      </c>
      <c r="J483" s="4">
        <v>0.87</v>
      </c>
      <c r="K483" s="4">
        <v>0.87470000000000003</v>
      </c>
      <c r="L483" s="4">
        <v>13.040699999999999</v>
      </c>
      <c r="M483" s="4">
        <v>6.9999999999999999E-4</v>
      </c>
      <c r="N483" s="4">
        <v>115.75960000000001</v>
      </c>
      <c r="O483" s="4">
        <v>29.828299999999999</v>
      </c>
      <c r="P483" s="4">
        <v>145.6</v>
      </c>
      <c r="Q483" s="4">
        <v>87.4114</v>
      </c>
      <c r="R483" s="4">
        <v>22.523700000000002</v>
      </c>
      <c r="S483" s="4">
        <v>109.9</v>
      </c>
      <c r="T483" s="4">
        <v>21.96</v>
      </c>
      <c r="W483" s="4">
        <v>0</v>
      </c>
      <c r="X483" s="4">
        <v>0.75839999999999996</v>
      </c>
      <c r="Y483" s="4">
        <v>11.8</v>
      </c>
      <c r="Z483" s="4">
        <v>879</v>
      </c>
      <c r="AA483" s="4">
        <v>909</v>
      </c>
      <c r="AB483" s="4">
        <v>848</v>
      </c>
      <c r="AC483" s="4">
        <v>57</v>
      </c>
      <c r="AD483" s="4">
        <v>6</v>
      </c>
      <c r="AE483" s="4">
        <v>0.14000000000000001</v>
      </c>
      <c r="AF483" s="4">
        <v>991</v>
      </c>
      <c r="AG483" s="4">
        <v>-12.2</v>
      </c>
      <c r="AH483" s="4">
        <v>17</v>
      </c>
      <c r="AI483" s="4">
        <v>31</v>
      </c>
      <c r="AJ483" s="4">
        <v>188</v>
      </c>
      <c r="AK483" s="4">
        <v>139</v>
      </c>
      <c r="AL483" s="4">
        <v>2.8</v>
      </c>
      <c r="AM483" s="4">
        <v>195</v>
      </c>
      <c r="AN483" s="4" t="s">
        <v>155</v>
      </c>
      <c r="AO483" s="4">
        <v>2</v>
      </c>
      <c r="AP483" s="5">
        <v>0.68256944444444445</v>
      </c>
      <c r="AQ483" s="4">
        <v>47.158597</v>
      </c>
      <c r="AR483" s="4">
        <v>-88.484662</v>
      </c>
      <c r="AS483" s="4">
        <v>313.10000000000002</v>
      </c>
      <c r="AT483" s="4">
        <v>22.2</v>
      </c>
      <c r="AU483" s="4">
        <v>12</v>
      </c>
      <c r="AV483" s="4">
        <v>11</v>
      </c>
      <c r="AW483" s="4" t="s">
        <v>235</v>
      </c>
      <c r="AX483" s="4">
        <v>1.2</v>
      </c>
      <c r="AY483" s="4">
        <v>1.5</v>
      </c>
      <c r="AZ483" s="4">
        <v>2</v>
      </c>
      <c r="BA483" s="4">
        <v>14.023</v>
      </c>
      <c r="BB483" s="4">
        <v>14.3</v>
      </c>
      <c r="BC483" s="4">
        <v>1.02</v>
      </c>
      <c r="BD483" s="4">
        <v>14.321</v>
      </c>
      <c r="BE483" s="4">
        <v>3032.0650000000001</v>
      </c>
      <c r="BF483" s="4">
        <v>9.8000000000000004E-2</v>
      </c>
      <c r="BG483" s="4">
        <v>2.819</v>
      </c>
      <c r="BH483" s="4">
        <v>0.72599999999999998</v>
      </c>
      <c r="BI483" s="4">
        <v>3.5449999999999999</v>
      </c>
      <c r="BJ483" s="4">
        <v>2.1280000000000001</v>
      </c>
      <c r="BK483" s="4">
        <v>0.54800000000000004</v>
      </c>
      <c r="BL483" s="4">
        <v>2.677</v>
      </c>
      <c r="BM483" s="4">
        <v>0.16880000000000001</v>
      </c>
      <c r="BQ483" s="4">
        <v>128.21899999999999</v>
      </c>
      <c r="BR483" s="4">
        <v>8.5389000000000007E-2</v>
      </c>
      <c r="BS483" s="4">
        <v>-5</v>
      </c>
      <c r="BT483" s="4">
        <v>0.36261100000000002</v>
      </c>
      <c r="BU483" s="4">
        <v>2.086684</v>
      </c>
      <c r="BV483" s="4">
        <v>7.3247499999999999</v>
      </c>
    </row>
    <row r="484" spans="1:74" x14ac:dyDescent="0.25">
      <c r="A484" s="2">
        <v>42068</v>
      </c>
      <c r="B484" s="3">
        <v>1.5979166666666666E-2</v>
      </c>
      <c r="C484" s="4">
        <v>14.685</v>
      </c>
      <c r="D484" s="4">
        <v>1E-3</v>
      </c>
      <c r="E484" s="4">
        <v>10</v>
      </c>
      <c r="F484" s="4">
        <v>110.6</v>
      </c>
      <c r="G484" s="4">
        <v>28.5</v>
      </c>
      <c r="H484" s="4">
        <v>34.200000000000003</v>
      </c>
      <c r="J484" s="4">
        <v>0.62</v>
      </c>
      <c r="K484" s="4">
        <v>0.87639999999999996</v>
      </c>
      <c r="L484" s="4">
        <v>12.8704</v>
      </c>
      <c r="M484" s="4">
        <v>8.9999999999999998E-4</v>
      </c>
      <c r="N484" s="4">
        <v>96.922200000000004</v>
      </c>
      <c r="O484" s="4">
        <v>25.0136</v>
      </c>
      <c r="P484" s="4">
        <v>121.9</v>
      </c>
      <c r="Q484" s="4">
        <v>73.089500000000001</v>
      </c>
      <c r="R484" s="4">
        <v>18.8629</v>
      </c>
      <c r="S484" s="4">
        <v>92</v>
      </c>
      <c r="T484" s="4">
        <v>34.2348</v>
      </c>
      <c r="W484" s="4">
        <v>0</v>
      </c>
      <c r="X484" s="4">
        <v>0.54100000000000004</v>
      </c>
      <c r="Y484" s="4">
        <v>11.8</v>
      </c>
      <c r="Z484" s="4">
        <v>879</v>
      </c>
      <c r="AA484" s="4">
        <v>911</v>
      </c>
      <c r="AB484" s="4">
        <v>850</v>
      </c>
      <c r="AC484" s="4">
        <v>57</v>
      </c>
      <c r="AD484" s="4">
        <v>5.62</v>
      </c>
      <c r="AE484" s="4">
        <v>0.13</v>
      </c>
      <c r="AF484" s="4">
        <v>991</v>
      </c>
      <c r="AG484" s="4">
        <v>-13</v>
      </c>
      <c r="AH484" s="4">
        <v>17.202797</v>
      </c>
      <c r="AI484" s="4">
        <v>31</v>
      </c>
      <c r="AJ484" s="4">
        <v>188</v>
      </c>
      <c r="AK484" s="4">
        <v>138.80000000000001</v>
      </c>
      <c r="AL484" s="4">
        <v>2.9</v>
      </c>
      <c r="AM484" s="4">
        <v>195</v>
      </c>
      <c r="AN484" s="4" t="s">
        <v>155</v>
      </c>
      <c r="AO484" s="4">
        <v>2</v>
      </c>
      <c r="AP484" s="5">
        <v>0.68258101851851849</v>
      </c>
      <c r="AQ484" s="4">
        <v>47.158631</v>
      </c>
      <c r="AR484" s="4">
        <v>-88.484547000000006</v>
      </c>
      <c r="AS484" s="4">
        <v>312.8</v>
      </c>
      <c r="AT484" s="4">
        <v>21.1</v>
      </c>
      <c r="AU484" s="4">
        <v>12</v>
      </c>
      <c r="AV484" s="4">
        <v>12</v>
      </c>
      <c r="AW484" s="4" t="s">
        <v>225</v>
      </c>
      <c r="AX484" s="4">
        <v>1.2958000000000001</v>
      </c>
      <c r="AY484" s="4">
        <v>1.5958000000000001</v>
      </c>
      <c r="AZ484" s="4">
        <v>2.0958000000000001</v>
      </c>
      <c r="BA484" s="4">
        <v>14.023</v>
      </c>
      <c r="BB484" s="4">
        <v>14.5</v>
      </c>
      <c r="BC484" s="4">
        <v>1.03</v>
      </c>
      <c r="BD484" s="4">
        <v>14.098000000000001</v>
      </c>
      <c r="BE484" s="4">
        <v>3031.84</v>
      </c>
      <c r="BF484" s="4">
        <v>0.13100000000000001</v>
      </c>
      <c r="BG484" s="4">
        <v>2.391</v>
      </c>
      <c r="BH484" s="4">
        <v>0.61699999999999999</v>
      </c>
      <c r="BI484" s="4">
        <v>3.008</v>
      </c>
      <c r="BJ484" s="4">
        <v>1.8029999999999999</v>
      </c>
      <c r="BK484" s="4">
        <v>0.46500000000000002</v>
      </c>
      <c r="BL484" s="4">
        <v>2.2679999999999998</v>
      </c>
      <c r="BM484" s="4">
        <v>0.26669999999999999</v>
      </c>
      <c r="BQ484" s="4">
        <v>92.661000000000001</v>
      </c>
      <c r="BR484" s="4">
        <v>8.158E-2</v>
      </c>
      <c r="BS484" s="4">
        <v>-5</v>
      </c>
      <c r="BT484" s="4">
        <v>0.36499999999999999</v>
      </c>
      <c r="BU484" s="4">
        <v>1.993622</v>
      </c>
      <c r="BV484" s="4">
        <v>7.3730000000000002</v>
      </c>
    </row>
    <row r="485" spans="1:74" x14ac:dyDescent="0.25">
      <c r="A485" s="2">
        <v>42068</v>
      </c>
      <c r="B485" s="3">
        <v>1.5990740740740739E-2</v>
      </c>
      <c r="C485" s="4">
        <v>14.071999999999999</v>
      </c>
      <c r="D485" s="4">
        <v>-1.6000000000000001E-3</v>
      </c>
      <c r="E485" s="4">
        <v>-16.194996</v>
      </c>
      <c r="F485" s="4">
        <v>103.1</v>
      </c>
      <c r="G485" s="4">
        <v>26.8</v>
      </c>
      <c r="H485" s="4">
        <v>4</v>
      </c>
      <c r="J485" s="4">
        <v>0.4</v>
      </c>
      <c r="K485" s="4">
        <v>0.88109999999999999</v>
      </c>
      <c r="L485" s="4">
        <v>12.3987</v>
      </c>
      <c r="M485" s="4">
        <v>0</v>
      </c>
      <c r="N485" s="4">
        <v>90.849599999999995</v>
      </c>
      <c r="O485" s="4">
        <v>23.6525</v>
      </c>
      <c r="P485" s="4">
        <v>114.5</v>
      </c>
      <c r="Q485" s="4">
        <v>68.505300000000005</v>
      </c>
      <c r="R485" s="4">
        <v>17.8352</v>
      </c>
      <c r="S485" s="4">
        <v>86.3</v>
      </c>
      <c r="T485" s="4">
        <v>4.0281000000000002</v>
      </c>
      <c r="W485" s="4">
        <v>0</v>
      </c>
      <c r="X485" s="4">
        <v>0.35239999999999999</v>
      </c>
      <c r="Y485" s="4">
        <v>11.8</v>
      </c>
      <c r="Z485" s="4">
        <v>879</v>
      </c>
      <c r="AA485" s="4">
        <v>914</v>
      </c>
      <c r="AB485" s="4">
        <v>849</v>
      </c>
      <c r="AC485" s="4">
        <v>56.8</v>
      </c>
      <c r="AD485" s="4">
        <v>5.6</v>
      </c>
      <c r="AE485" s="4">
        <v>0.13</v>
      </c>
      <c r="AF485" s="4">
        <v>991</v>
      </c>
      <c r="AG485" s="4">
        <v>-13</v>
      </c>
      <c r="AH485" s="4">
        <v>17.798202</v>
      </c>
      <c r="AI485" s="4">
        <v>31</v>
      </c>
      <c r="AJ485" s="4">
        <v>188</v>
      </c>
      <c r="AK485" s="4">
        <v>138.19999999999999</v>
      </c>
      <c r="AL485" s="4">
        <v>2.7</v>
      </c>
      <c r="AM485" s="4">
        <v>195</v>
      </c>
      <c r="AN485" s="4" t="s">
        <v>155</v>
      </c>
      <c r="AO485" s="4">
        <v>2</v>
      </c>
      <c r="AP485" s="5">
        <v>0.68259259259259253</v>
      </c>
      <c r="AQ485" s="4">
        <v>47.158678000000002</v>
      </c>
      <c r="AR485" s="4">
        <v>-88.484438999999995</v>
      </c>
      <c r="AS485" s="4">
        <v>312.39999999999998</v>
      </c>
      <c r="AT485" s="4">
        <v>20.9</v>
      </c>
      <c r="AU485" s="4">
        <v>12</v>
      </c>
      <c r="AV485" s="4">
        <v>12</v>
      </c>
      <c r="AW485" s="4" t="s">
        <v>225</v>
      </c>
      <c r="AX485" s="4">
        <v>1.3</v>
      </c>
      <c r="AY485" s="4">
        <v>1.6</v>
      </c>
      <c r="AZ485" s="4">
        <v>2.1</v>
      </c>
      <c r="BA485" s="4">
        <v>14.023</v>
      </c>
      <c r="BB485" s="4">
        <v>15.1</v>
      </c>
      <c r="BC485" s="4">
        <v>1.08</v>
      </c>
      <c r="BD485" s="4">
        <v>13.493</v>
      </c>
      <c r="BE485" s="4">
        <v>3033.116</v>
      </c>
      <c r="BF485" s="4">
        <v>0</v>
      </c>
      <c r="BG485" s="4">
        <v>2.327</v>
      </c>
      <c r="BH485" s="4">
        <v>0.60599999999999998</v>
      </c>
      <c r="BI485" s="4">
        <v>2.9329999999999998</v>
      </c>
      <c r="BJ485" s="4">
        <v>1.7549999999999999</v>
      </c>
      <c r="BK485" s="4">
        <v>0.45700000000000002</v>
      </c>
      <c r="BL485" s="4">
        <v>2.2120000000000002</v>
      </c>
      <c r="BM485" s="4">
        <v>3.2599999999999997E-2</v>
      </c>
      <c r="BQ485" s="4">
        <v>62.691000000000003</v>
      </c>
      <c r="BR485" s="4">
        <v>7.9027E-2</v>
      </c>
      <c r="BS485" s="4">
        <v>-5</v>
      </c>
      <c r="BT485" s="4">
        <v>0.36520200000000003</v>
      </c>
      <c r="BU485" s="4">
        <v>1.931222</v>
      </c>
      <c r="BV485" s="4">
        <v>7.3770759999999997</v>
      </c>
    </row>
    <row r="486" spans="1:74" x14ac:dyDescent="0.25">
      <c r="A486" s="2">
        <v>42068</v>
      </c>
      <c r="B486" s="3">
        <v>1.6002314814814813E-2</v>
      </c>
      <c r="C486" s="4">
        <v>12.888</v>
      </c>
      <c r="D486" s="4">
        <v>-3.3E-3</v>
      </c>
      <c r="E486" s="4">
        <v>-33.303928999999997</v>
      </c>
      <c r="F486" s="4">
        <v>92.9</v>
      </c>
      <c r="G486" s="4">
        <v>26.7</v>
      </c>
      <c r="H486" s="4">
        <v>5.9</v>
      </c>
      <c r="J486" s="4">
        <v>0.3</v>
      </c>
      <c r="K486" s="4">
        <v>0.89029999999999998</v>
      </c>
      <c r="L486" s="4">
        <v>11.4748</v>
      </c>
      <c r="M486" s="4">
        <v>0</v>
      </c>
      <c r="N486" s="4">
        <v>82.707300000000004</v>
      </c>
      <c r="O486" s="4">
        <v>23.771699999999999</v>
      </c>
      <c r="P486" s="4">
        <v>106.5</v>
      </c>
      <c r="Q486" s="4">
        <v>62.348199999999999</v>
      </c>
      <c r="R486" s="4">
        <v>17.920100000000001</v>
      </c>
      <c r="S486" s="4">
        <v>80.3</v>
      </c>
      <c r="T486" s="4">
        <v>5.8727</v>
      </c>
      <c r="W486" s="4">
        <v>0</v>
      </c>
      <c r="X486" s="4">
        <v>0.2671</v>
      </c>
      <c r="Y486" s="4">
        <v>11.8</v>
      </c>
      <c r="Z486" s="4">
        <v>882</v>
      </c>
      <c r="AA486" s="4">
        <v>916</v>
      </c>
      <c r="AB486" s="4">
        <v>852</v>
      </c>
      <c r="AC486" s="4">
        <v>56</v>
      </c>
      <c r="AD486" s="4">
        <v>5.52</v>
      </c>
      <c r="AE486" s="4">
        <v>0.13</v>
      </c>
      <c r="AF486" s="4">
        <v>991</v>
      </c>
      <c r="AG486" s="4">
        <v>-13</v>
      </c>
      <c r="AH486" s="4">
        <v>17</v>
      </c>
      <c r="AI486" s="4">
        <v>31</v>
      </c>
      <c r="AJ486" s="4">
        <v>188</v>
      </c>
      <c r="AK486" s="4">
        <v>138.80000000000001</v>
      </c>
      <c r="AL486" s="4">
        <v>2.6</v>
      </c>
      <c r="AM486" s="4">
        <v>195</v>
      </c>
      <c r="AN486" s="4" t="s">
        <v>155</v>
      </c>
      <c r="AO486" s="4">
        <v>2</v>
      </c>
      <c r="AP486" s="5">
        <v>0.68260416666666668</v>
      </c>
      <c r="AQ486" s="4">
        <v>47.158726000000001</v>
      </c>
      <c r="AR486" s="4">
        <v>-88.484339000000006</v>
      </c>
      <c r="AS486" s="4">
        <v>312.10000000000002</v>
      </c>
      <c r="AT486" s="4">
        <v>20.6</v>
      </c>
      <c r="AU486" s="4">
        <v>12</v>
      </c>
      <c r="AV486" s="4">
        <v>12</v>
      </c>
      <c r="AW486" s="4" t="s">
        <v>225</v>
      </c>
      <c r="AX486" s="4">
        <v>1.3957040000000001</v>
      </c>
      <c r="AY486" s="4">
        <v>1.025774</v>
      </c>
      <c r="AZ486" s="4">
        <v>2.1</v>
      </c>
      <c r="BA486" s="4">
        <v>14.023</v>
      </c>
      <c r="BB486" s="4">
        <v>16.39</v>
      </c>
      <c r="BC486" s="4">
        <v>1.17</v>
      </c>
      <c r="BD486" s="4">
        <v>12.319000000000001</v>
      </c>
      <c r="BE486" s="4">
        <v>3033.8490000000002</v>
      </c>
      <c r="BF486" s="4">
        <v>0</v>
      </c>
      <c r="BG486" s="4">
        <v>2.29</v>
      </c>
      <c r="BH486" s="4">
        <v>0.65800000000000003</v>
      </c>
      <c r="BI486" s="4">
        <v>2.948</v>
      </c>
      <c r="BJ486" s="4">
        <v>1.726</v>
      </c>
      <c r="BK486" s="4">
        <v>0.496</v>
      </c>
      <c r="BL486" s="4">
        <v>2.222</v>
      </c>
      <c r="BM486" s="4">
        <v>5.1299999999999998E-2</v>
      </c>
      <c r="BQ486" s="4">
        <v>51.347000000000001</v>
      </c>
      <c r="BR486" s="4">
        <v>0.101642</v>
      </c>
      <c r="BS486" s="4">
        <v>-5</v>
      </c>
      <c r="BT486" s="4">
        <v>0.36640200000000001</v>
      </c>
      <c r="BU486" s="4">
        <v>2.4838849999999999</v>
      </c>
      <c r="BV486" s="4">
        <v>7.4013119999999999</v>
      </c>
    </row>
    <row r="487" spans="1:74" x14ac:dyDescent="0.25">
      <c r="A487" s="2">
        <v>42068</v>
      </c>
      <c r="B487" s="3">
        <v>1.6013888888888887E-2</v>
      </c>
      <c r="C487" s="4">
        <v>12.237</v>
      </c>
      <c r="D487" s="4">
        <v>1.1999999999999999E-3</v>
      </c>
      <c r="E487" s="4">
        <v>11.665279</v>
      </c>
      <c r="F487" s="4">
        <v>112.7</v>
      </c>
      <c r="G487" s="4">
        <v>26.7</v>
      </c>
      <c r="H487" s="4">
        <v>0</v>
      </c>
      <c r="J487" s="4">
        <v>0.2</v>
      </c>
      <c r="K487" s="4">
        <v>0.89549999999999996</v>
      </c>
      <c r="L487" s="4">
        <v>10.958500000000001</v>
      </c>
      <c r="M487" s="4">
        <v>1E-3</v>
      </c>
      <c r="N487" s="4">
        <v>100.94970000000001</v>
      </c>
      <c r="O487" s="4">
        <v>23.910299999999999</v>
      </c>
      <c r="P487" s="4">
        <v>124.9</v>
      </c>
      <c r="Q487" s="4">
        <v>76.100099999999998</v>
      </c>
      <c r="R487" s="4">
        <v>18.0246</v>
      </c>
      <c r="S487" s="4">
        <v>94.1</v>
      </c>
      <c r="T487" s="4">
        <v>0</v>
      </c>
      <c r="W487" s="4">
        <v>0</v>
      </c>
      <c r="X487" s="4">
        <v>0.17910000000000001</v>
      </c>
      <c r="Y487" s="4">
        <v>11.9</v>
      </c>
      <c r="Z487" s="4">
        <v>886</v>
      </c>
      <c r="AA487" s="4">
        <v>919</v>
      </c>
      <c r="AB487" s="4">
        <v>855</v>
      </c>
      <c r="AC487" s="4">
        <v>56</v>
      </c>
      <c r="AD487" s="4">
        <v>5.52</v>
      </c>
      <c r="AE487" s="4">
        <v>0.13</v>
      </c>
      <c r="AF487" s="4">
        <v>991</v>
      </c>
      <c r="AG487" s="4">
        <v>-13</v>
      </c>
      <c r="AH487" s="4">
        <v>17</v>
      </c>
      <c r="AI487" s="4">
        <v>31</v>
      </c>
      <c r="AJ487" s="4">
        <v>188</v>
      </c>
      <c r="AK487" s="4">
        <v>138.19999999999999</v>
      </c>
      <c r="AL487" s="4">
        <v>2.8</v>
      </c>
      <c r="AM487" s="4">
        <v>195</v>
      </c>
      <c r="AN487" s="4" t="s">
        <v>155</v>
      </c>
      <c r="AO487" s="4">
        <v>2</v>
      </c>
      <c r="AP487" s="5">
        <v>0.68261574074074083</v>
      </c>
      <c r="AQ487" s="4">
        <v>47.158794999999998</v>
      </c>
      <c r="AR487" s="4">
        <v>-88.484261000000004</v>
      </c>
      <c r="AS487" s="4">
        <v>311.8</v>
      </c>
      <c r="AT487" s="4">
        <v>21.3</v>
      </c>
      <c r="AU487" s="4">
        <v>12</v>
      </c>
      <c r="AV487" s="4">
        <v>12</v>
      </c>
      <c r="AW487" s="4" t="s">
        <v>225</v>
      </c>
      <c r="AX487" s="4">
        <v>0.82522499999999999</v>
      </c>
      <c r="AY487" s="4">
        <v>1.095796</v>
      </c>
      <c r="AZ487" s="4">
        <v>1.4294290000000001</v>
      </c>
      <c r="BA487" s="4">
        <v>14.023</v>
      </c>
      <c r="BB487" s="4">
        <v>17.22</v>
      </c>
      <c r="BC487" s="4">
        <v>1.23</v>
      </c>
      <c r="BD487" s="4">
        <v>11.667</v>
      </c>
      <c r="BE487" s="4">
        <v>3034.2139999999999</v>
      </c>
      <c r="BF487" s="4">
        <v>0.184</v>
      </c>
      <c r="BG487" s="4">
        <v>2.927</v>
      </c>
      <c r="BH487" s="4">
        <v>0.69299999999999995</v>
      </c>
      <c r="BI487" s="4">
        <v>3.62</v>
      </c>
      <c r="BJ487" s="4">
        <v>2.2069999999999999</v>
      </c>
      <c r="BK487" s="4">
        <v>0.52300000000000002</v>
      </c>
      <c r="BL487" s="4">
        <v>2.7290000000000001</v>
      </c>
      <c r="BM487" s="4">
        <v>0</v>
      </c>
      <c r="BQ487" s="4">
        <v>36.058</v>
      </c>
      <c r="BR487" s="4">
        <v>0.1454</v>
      </c>
      <c r="BS487" s="4">
        <v>-5</v>
      </c>
      <c r="BT487" s="4">
        <v>0.36780000000000002</v>
      </c>
      <c r="BU487" s="4">
        <v>3.5532119999999998</v>
      </c>
      <c r="BV487" s="4">
        <v>7.4295600000000004</v>
      </c>
    </row>
    <row r="488" spans="1:74" x14ac:dyDescent="0.25">
      <c r="A488" s="2">
        <v>42068</v>
      </c>
      <c r="B488" s="3">
        <v>1.6025462962962964E-2</v>
      </c>
      <c r="C488" s="4">
        <v>12.212</v>
      </c>
      <c r="D488" s="4">
        <v>2.8E-3</v>
      </c>
      <c r="E488" s="4">
        <v>28.318068</v>
      </c>
      <c r="F488" s="4">
        <v>176.6</v>
      </c>
      <c r="G488" s="4">
        <v>17.5</v>
      </c>
      <c r="H488" s="4">
        <v>0</v>
      </c>
      <c r="J488" s="4">
        <v>0.2</v>
      </c>
      <c r="K488" s="4">
        <v>0.89570000000000005</v>
      </c>
      <c r="L488" s="4">
        <v>10.9381</v>
      </c>
      <c r="M488" s="4">
        <v>2.5000000000000001E-3</v>
      </c>
      <c r="N488" s="4">
        <v>158.21039999999999</v>
      </c>
      <c r="O488" s="4">
        <v>15.6944</v>
      </c>
      <c r="P488" s="4">
        <v>173.9</v>
      </c>
      <c r="Q488" s="4">
        <v>119.2655</v>
      </c>
      <c r="R488" s="4">
        <v>11.831099999999999</v>
      </c>
      <c r="S488" s="4">
        <v>131.1</v>
      </c>
      <c r="T488" s="4">
        <v>0</v>
      </c>
      <c r="W488" s="4">
        <v>0</v>
      </c>
      <c r="X488" s="4">
        <v>0.17910000000000001</v>
      </c>
      <c r="Y488" s="4">
        <v>11.8</v>
      </c>
      <c r="Z488" s="4">
        <v>888</v>
      </c>
      <c r="AA488" s="4">
        <v>921</v>
      </c>
      <c r="AB488" s="4">
        <v>857</v>
      </c>
      <c r="AC488" s="4">
        <v>56</v>
      </c>
      <c r="AD488" s="4">
        <v>5.52</v>
      </c>
      <c r="AE488" s="4">
        <v>0.13</v>
      </c>
      <c r="AF488" s="4">
        <v>991</v>
      </c>
      <c r="AG488" s="4">
        <v>-13</v>
      </c>
      <c r="AH488" s="4">
        <v>17</v>
      </c>
      <c r="AI488" s="4">
        <v>31</v>
      </c>
      <c r="AJ488" s="4">
        <v>188.2</v>
      </c>
      <c r="AK488" s="4">
        <v>139</v>
      </c>
      <c r="AL488" s="4">
        <v>2.8</v>
      </c>
      <c r="AM488" s="4">
        <v>195</v>
      </c>
      <c r="AN488" s="4" t="s">
        <v>155</v>
      </c>
      <c r="AO488" s="4">
        <v>2</v>
      </c>
      <c r="AP488" s="5">
        <v>0.68262731481481476</v>
      </c>
      <c r="AQ488" s="4">
        <v>47.158864999999999</v>
      </c>
      <c r="AR488" s="4">
        <v>-88.484209000000007</v>
      </c>
      <c r="AS488" s="4">
        <v>311.5</v>
      </c>
      <c r="AT488" s="4">
        <v>19.399999999999999</v>
      </c>
      <c r="AU488" s="4">
        <v>12</v>
      </c>
      <c r="AV488" s="4">
        <v>12</v>
      </c>
      <c r="AW488" s="4" t="s">
        <v>225</v>
      </c>
      <c r="AX488" s="4">
        <v>0.8</v>
      </c>
      <c r="AY488" s="4">
        <v>1.1000000000000001</v>
      </c>
      <c r="AZ488" s="4">
        <v>1.4</v>
      </c>
      <c r="BA488" s="4">
        <v>14.023</v>
      </c>
      <c r="BB488" s="4">
        <v>17.25</v>
      </c>
      <c r="BC488" s="4">
        <v>1.23</v>
      </c>
      <c r="BD488" s="4">
        <v>11.645</v>
      </c>
      <c r="BE488" s="4">
        <v>3033.819</v>
      </c>
      <c r="BF488" s="4">
        <v>0.44800000000000001</v>
      </c>
      <c r="BG488" s="4">
        <v>4.5949999999999998</v>
      </c>
      <c r="BH488" s="4">
        <v>0.45600000000000002</v>
      </c>
      <c r="BI488" s="4">
        <v>5.0510000000000002</v>
      </c>
      <c r="BJ488" s="4">
        <v>3.464</v>
      </c>
      <c r="BK488" s="4">
        <v>0.34399999999999997</v>
      </c>
      <c r="BL488" s="4">
        <v>3.8079999999999998</v>
      </c>
      <c r="BM488" s="4">
        <v>0</v>
      </c>
      <c r="BQ488" s="4">
        <v>36.127000000000002</v>
      </c>
      <c r="BR488" s="4">
        <v>0.15239900000000001</v>
      </c>
      <c r="BS488" s="4">
        <v>-5</v>
      </c>
      <c r="BT488" s="4">
        <v>0.3674</v>
      </c>
      <c r="BU488" s="4">
        <v>3.72424</v>
      </c>
      <c r="BV488" s="4">
        <v>7.4214719999999996</v>
      </c>
    </row>
    <row r="489" spans="1:74" x14ac:dyDescent="0.25">
      <c r="A489" s="2">
        <v>42068</v>
      </c>
      <c r="B489" s="3">
        <v>1.6037037037037037E-2</v>
      </c>
      <c r="C489" s="4">
        <v>12.305</v>
      </c>
      <c r="D489" s="4">
        <v>2.3E-3</v>
      </c>
      <c r="E489" s="4">
        <v>22.508333</v>
      </c>
      <c r="F489" s="4">
        <v>256.60000000000002</v>
      </c>
      <c r="G489" s="4">
        <v>16.3</v>
      </c>
      <c r="H489" s="4">
        <v>0</v>
      </c>
      <c r="J489" s="4">
        <v>0.53</v>
      </c>
      <c r="K489" s="4">
        <v>0.89490000000000003</v>
      </c>
      <c r="L489" s="4">
        <v>11.012600000000001</v>
      </c>
      <c r="M489" s="4">
        <v>2E-3</v>
      </c>
      <c r="N489" s="4">
        <v>229.66130000000001</v>
      </c>
      <c r="O489" s="4">
        <v>14.607200000000001</v>
      </c>
      <c r="P489" s="4">
        <v>244.3</v>
      </c>
      <c r="Q489" s="4">
        <v>173.12819999999999</v>
      </c>
      <c r="R489" s="4">
        <v>11.0115</v>
      </c>
      <c r="S489" s="4">
        <v>184.1</v>
      </c>
      <c r="T489" s="4">
        <v>0</v>
      </c>
      <c r="W489" s="4">
        <v>0</v>
      </c>
      <c r="X489" s="4">
        <v>0.4708</v>
      </c>
      <c r="Y489" s="4">
        <v>11.9</v>
      </c>
      <c r="Z489" s="4">
        <v>887</v>
      </c>
      <c r="AA489" s="4">
        <v>916</v>
      </c>
      <c r="AB489" s="4">
        <v>857</v>
      </c>
      <c r="AC489" s="4">
        <v>56</v>
      </c>
      <c r="AD489" s="4">
        <v>5.52</v>
      </c>
      <c r="AE489" s="4">
        <v>0.13</v>
      </c>
      <c r="AF489" s="4">
        <v>991</v>
      </c>
      <c r="AG489" s="4">
        <v>-13</v>
      </c>
      <c r="AH489" s="4">
        <v>17</v>
      </c>
      <c r="AI489" s="4">
        <v>31</v>
      </c>
      <c r="AJ489" s="4">
        <v>188.8</v>
      </c>
      <c r="AK489" s="4">
        <v>139</v>
      </c>
      <c r="AL489" s="4">
        <v>2.7</v>
      </c>
      <c r="AM489" s="4">
        <v>195</v>
      </c>
      <c r="AN489" s="4" t="s">
        <v>155</v>
      </c>
      <c r="AO489" s="4">
        <v>2</v>
      </c>
      <c r="AP489" s="5">
        <v>0.68263888888888891</v>
      </c>
      <c r="AQ489" s="4">
        <v>47.158935</v>
      </c>
      <c r="AR489" s="4">
        <v>-88.484159000000005</v>
      </c>
      <c r="AS489" s="4">
        <v>311.2</v>
      </c>
      <c r="AT489" s="4">
        <v>19.3</v>
      </c>
      <c r="AU489" s="4">
        <v>12</v>
      </c>
      <c r="AV489" s="4">
        <v>12</v>
      </c>
      <c r="AW489" s="4" t="s">
        <v>225</v>
      </c>
      <c r="AX489" s="4">
        <v>0.8</v>
      </c>
      <c r="AY489" s="4">
        <v>1.1958</v>
      </c>
      <c r="AZ489" s="4">
        <v>1.4958</v>
      </c>
      <c r="BA489" s="4">
        <v>14.023</v>
      </c>
      <c r="BB489" s="4">
        <v>17.12</v>
      </c>
      <c r="BC489" s="4">
        <v>1.22</v>
      </c>
      <c r="BD489" s="4">
        <v>11.739000000000001</v>
      </c>
      <c r="BE489" s="4">
        <v>3033.893</v>
      </c>
      <c r="BF489" s="4">
        <v>0.35299999999999998</v>
      </c>
      <c r="BG489" s="4">
        <v>6.6260000000000003</v>
      </c>
      <c r="BH489" s="4">
        <v>0.42099999999999999</v>
      </c>
      <c r="BI489" s="4">
        <v>7.0469999999999997</v>
      </c>
      <c r="BJ489" s="4">
        <v>4.9950000000000001</v>
      </c>
      <c r="BK489" s="4">
        <v>0.318</v>
      </c>
      <c r="BL489" s="4">
        <v>5.3120000000000003</v>
      </c>
      <c r="BM489" s="4">
        <v>0</v>
      </c>
      <c r="BQ489" s="4">
        <v>94.302999999999997</v>
      </c>
      <c r="BR489" s="4">
        <v>0.157801</v>
      </c>
      <c r="BS489" s="4">
        <v>-5</v>
      </c>
      <c r="BT489" s="4">
        <v>0.36899999999999999</v>
      </c>
      <c r="BU489" s="4">
        <v>3.8562569999999998</v>
      </c>
      <c r="BV489" s="4">
        <v>7.4538000000000002</v>
      </c>
    </row>
    <row r="490" spans="1:74" x14ac:dyDescent="0.25">
      <c r="A490" s="2">
        <v>42068</v>
      </c>
      <c r="B490" s="3">
        <v>1.6048611111111111E-2</v>
      </c>
      <c r="C490" s="4">
        <v>12.202</v>
      </c>
      <c r="D490" s="4">
        <v>2E-3</v>
      </c>
      <c r="E490" s="4">
        <v>20</v>
      </c>
      <c r="F490" s="4">
        <v>370.8</v>
      </c>
      <c r="G490" s="4">
        <v>16.399999999999999</v>
      </c>
      <c r="H490" s="4">
        <v>0</v>
      </c>
      <c r="J490" s="4">
        <v>0.96</v>
      </c>
      <c r="K490" s="4">
        <v>0.89580000000000004</v>
      </c>
      <c r="L490" s="4">
        <v>10.930400000000001</v>
      </c>
      <c r="M490" s="4">
        <v>1.8E-3</v>
      </c>
      <c r="N490" s="4">
        <v>332.1628</v>
      </c>
      <c r="O490" s="4">
        <v>14.671099999999999</v>
      </c>
      <c r="P490" s="4">
        <v>346.8</v>
      </c>
      <c r="Q490" s="4">
        <v>250.3981</v>
      </c>
      <c r="R490" s="4">
        <v>11.059699999999999</v>
      </c>
      <c r="S490" s="4">
        <v>261.5</v>
      </c>
      <c r="T490" s="4">
        <v>0</v>
      </c>
      <c r="W490" s="4">
        <v>0</v>
      </c>
      <c r="X490" s="4">
        <v>0.85799999999999998</v>
      </c>
      <c r="Y490" s="4">
        <v>11.8</v>
      </c>
      <c r="Z490" s="4">
        <v>887</v>
      </c>
      <c r="AA490" s="4">
        <v>918</v>
      </c>
      <c r="AB490" s="4">
        <v>856</v>
      </c>
      <c r="AC490" s="4">
        <v>56</v>
      </c>
      <c r="AD490" s="4">
        <v>5.52</v>
      </c>
      <c r="AE490" s="4">
        <v>0.13</v>
      </c>
      <c r="AF490" s="4">
        <v>991</v>
      </c>
      <c r="AG490" s="4">
        <v>-13</v>
      </c>
      <c r="AH490" s="4">
        <v>17</v>
      </c>
      <c r="AI490" s="4">
        <v>31</v>
      </c>
      <c r="AJ490" s="4">
        <v>188</v>
      </c>
      <c r="AK490" s="4">
        <v>139</v>
      </c>
      <c r="AL490" s="4">
        <v>2.8</v>
      </c>
      <c r="AM490" s="4">
        <v>195</v>
      </c>
      <c r="AN490" s="4" t="s">
        <v>155</v>
      </c>
      <c r="AO490" s="4">
        <v>2</v>
      </c>
      <c r="AP490" s="5">
        <v>0.68265046296296295</v>
      </c>
      <c r="AQ490" s="4">
        <v>47.159056999999997</v>
      </c>
      <c r="AR490" s="4">
        <v>-88.484115000000003</v>
      </c>
      <c r="AS490" s="4">
        <v>310.10000000000002</v>
      </c>
      <c r="AT490" s="4">
        <v>24.9</v>
      </c>
      <c r="AU490" s="4">
        <v>12</v>
      </c>
      <c r="AV490" s="4">
        <v>12</v>
      </c>
      <c r="AW490" s="4" t="s">
        <v>225</v>
      </c>
      <c r="AX490" s="4">
        <v>0.89580000000000004</v>
      </c>
      <c r="AY490" s="4">
        <v>1.2958000000000001</v>
      </c>
      <c r="AZ490" s="4">
        <v>1.5958000000000001</v>
      </c>
      <c r="BA490" s="4">
        <v>14.023</v>
      </c>
      <c r="BB490" s="4">
        <v>17.260000000000002</v>
      </c>
      <c r="BC490" s="4">
        <v>1.23</v>
      </c>
      <c r="BD490" s="4">
        <v>11.634</v>
      </c>
      <c r="BE490" s="4">
        <v>3034.0340000000001</v>
      </c>
      <c r="BF490" s="4">
        <v>0.317</v>
      </c>
      <c r="BG490" s="4">
        <v>9.6549999999999994</v>
      </c>
      <c r="BH490" s="4">
        <v>0.42599999999999999</v>
      </c>
      <c r="BI490" s="4">
        <v>10.082000000000001</v>
      </c>
      <c r="BJ490" s="4">
        <v>7.2789999999999999</v>
      </c>
      <c r="BK490" s="4">
        <v>0.32100000000000001</v>
      </c>
      <c r="BL490" s="4">
        <v>7.6</v>
      </c>
      <c r="BM490" s="4">
        <v>0</v>
      </c>
      <c r="BQ490" s="4">
        <v>173.16900000000001</v>
      </c>
      <c r="BR490" s="4">
        <v>0.157</v>
      </c>
      <c r="BS490" s="4">
        <v>-5</v>
      </c>
      <c r="BT490" s="4">
        <v>0.36880000000000002</v>
      </c>
      <c r="BU490" s="4">
        <v>3.8366880000000001</v>
      </c>
      <c r="BV490" s="4">
        <v>7.4497640000000001</v>
      </c>
    </row>
    <row r="491" spans="1:74" x14ac:dyDescent="0.25">
      <c r="A491" s="2">
        <v>42068</v>
      </c>
      <c r="B491" s="3">
        <v>1.6060185185185184E-2</v>
      </c>
      <c r="C491" s="4">
        <v>11.959</v>
      </c>
      <c r="D491" s="4">
        <v>2.3999999999999998E-3</v>
      </c>
      <c r="E491" s="4">
        <v>24.170141999999998</v>
      </c>
      <c r="F491" s="4">
        <v>437.1</v>
      </c>
      <c r="G491" s="4">
        <v>16.399999999999999</v>
      </c>
      <c r="H491" s="4">
        <v>15.5</v>
      </c>
      <c r="J491" s="4">
        <v>1.48</v>
      </c>
      <c r="K491" s="4">
        <v>0.89770000000000005</v>
      </c>
      <c r="L491" s="4">
        <v>10.735200000000001</v>
      </c>
      <c r="M491" s="4">
        <v>2.2000000000000001E-3</v>
      </c>
      <c r="N491" s="4">
        <v>392.39589999999998</v>
      </c>
      <c r="O491" s="4">
        <v>14.722200000000001</v>
      </c>
      <c r="P491" s="4">
        <v>407.1</v>
      </c>
      <c r="Q491" s="4">
        <v>295.80430000000001</v>
      </c>
      <c r="R491" s="4">
        <v>11.0982</v>
      </c>
      <c r="S491" s="4">
        <v>306.89999999999998</v>
      </c>
      <c r="T491" s="4">
        <v>15.541700000000001</v>
      </c>
      <c r="W491" s="4">
        <v>0</v>
      </c>
      <c r="X491" s="4">
        <v>1.3303</v>
      </c>
      <c r="Y491" s="4">
        <v>11.8</v>
      </c>
      <c r="Z491" s="4">
        <v>889</v>
      </c>
      <c r="AA491" s="4">
        <v>923</v>
      </c>
      <c r="AB491" s="4">
        <v>859</v>
      </c>
      <c r="AC491" s="4">
        <v>56</v>
      </c>
      <c r="AD491" s="4">
        <v>5.52</v>
      </c>
      <c r="AE491" s="4">
        <v>0.13</v>
      </c>
      <c r="AF491" s="4">
        <v>991</v>
      </c>
      <c r="AG491" s="4">
        <v>-13</v>
      </c>
      <c r="AH491" s="4">
        <v>17</v>
      </c>
      <c r="AI491" s="4">
        <v>31</v>
      </c>
      <c r="AJ491" s="4">
        <v>188</v>
      </c>
      <c r="AK491" s="4">
        <v>138.80000000000001</v>
      </c>
      <c r="AL491" s="4">
        <v>2.7</v>
      </c>
      <c r="AM491" s="4">
        <v>195</v>
      </c>
      <c r="AN491" s="4" t="s">
        <v>155</v>
      </c>
      <c r="AO491" s="4">
        <v>2</v>
      </c>
      <c r="AP491" s="5">
        <v>0.68266203703703709</v>
      </c>
      <c r="AQ491" s="4">
        <v>47.159173000000003</v>
      </c>
      <c r="AR491" s="4">
        <v>-88.484112999999994</v>
      </c>
      <c r="AS491" s="4">
        <v>309.60000000000002</v>
      </c>
      <c r="AT491" s="4">
        <v>28.3</v>
      </c>
      <c r="AU491" s="4">
        <v>12</v>
      </c>
      <c r="AV491" s="4">
        <v>12</v>
      </c>
      <c r="AW491" s="4" t="s">
        <v>225</v>
      </c>
      <c r="AX491" s="4">
        <v>0.9</v>
      </c>
      <c r="AY491" s="4">
        <v>1.3</v>
      </c>
      <c r="AZ491" s="4">
        <v>1.6</v>
      </c>
      <c r="BA491" s="4">
        <v>14.023</v>
      </c>
      <c r="BB491" s="4">
        <v>17.59</v>
      </c>
      <c r="BC491" s="4">
        <v>1.25</v>
      </c>
      <c r="BD491" s="4">
        <v>11.397</v>
      </c>
      <c r="BE491" s="4">
        <v>3033.6790000000001</v>
      </c>
      <c r="BF491" s="4">
        <v>0.39</v>
      </c>
      <c r="BG491" s="4">
        <v>11.612</v>
      </c>
      <c r="BH491" s="4">
        <v>0.436</v>
      </c>
      <c r="BI491" s="4">
        <v>12.048</v>
      </c>
      <c r="BJ491" s="4">
        <v>8.7539999999999996</v>
      </c>
      <c r="BK491" s="4">
        <v>0.32800000000000001</v>
      </c>
      <c r="BL491" s="4">
        <v>9.0820000000000007</v>
      </c>
      <c r="BM491" s="4">
        <v>0.1452</v>
      </c>
      <c r="BQ491" s="4">
        <v>273.339</v>
      </c>
      <c r="BR491" s="4">
        <v>0.17333399999999999</v>
      </c>
      <c r="BS491" s="4">
        <v>-5</v>
      </c>
      <c r="BT491" s="4">
        <v>0.36859799999999998</v>
      </c>
      <c r="BU491" s="4">
        <v>4.2358580000000003</v>
      </c>
      <c r="BV491" s="4">
        <v>7.4456709999999999</v>
      </c>
    </row>
    <row r="492" spans="1:74" x14ac:dyDescent="0.25">
      <c r="A492" s="2">
        <v>42068</v>
      </c>
      <c r="B492" s="3">
        <v>1.6071759259259261E-2</v>
      </c>
      <c r="C492" s="4">
        <v>12.042</v>
      </c>
      <c r="D492" s="4">
        <v>3.0000000000000001E-3</v>
      </c>
      <c r="E492" s="4">
        <v>30</v>
      </c>
      <c r="F492" s="4">
        <v>510.4</v>
      </c>
      <c r="G492" s="4">
        <v>16.3</v>
      </c>
      <c r="H492" s="4">
        <v>14.3</v>
      </c>
      <c r="J492" s="4">
        <v>2.0499999999999998</v>
      </c>
      <c r="K492" s="4">
        <v>0.89710000000000001</v>
      </c>
      <c r="L492" s="4">
        <v>10.8026</v>
      </c>
      <c r="M492" s="4">
        <v>2.7000000000000001E-3</v>
      </c>
      <c r="N492" s="4">
        <v>457.82889999999998</v>
      </c>
      <c r="O492" s="4">
        <v>14.641999999999999</v>
      </c>
      <c r="P492" s="4">
        <v>472.5</v>
      </c>
      <c r="Q492" s="4">
        <v>345.13040000000001</v>
      </c>
      <c r="R492" s="4">
        <v>11.037800000000001</v>
      </c>
      <c r="S492" s="4">
        <v>356.2</v>
      </c>
      <c r="T492" s="4">
        <v>14.3048</v>
      </c>
      <c r="W492" s="4">
        <v>0</v>
      </c>
      <c r="X492" s="4">
        <v>1.8408</v>
      </c>
      <c r="Y492" s="4">
        <v>11.8</v>
      </c>
      <c r="Z492" s="4">
        <v>891</v>
      </c>
      <c r="AA492" s="4">
        <v>923</v>
      </c>
      <c r="AB492" s="4">
        <v>861</v>
      </c>
      <c r="AC492" s="4">
        <v>56</v>
      </c>
      <c r="AD492" s="4">
        <v>5.52</v>
      </c>
      <c r="AE492" s="4">
        <v>0.13</v>
      </c>
      <c r="AF492" s="4">
        <v>991</v>
      </c>
      <c r="AG492" s="4">
        <v>-13</v>
      </c>
      <c r="AH492" s="4">
        <v>17</v>
      </c>
      <c r="AI492" s="4">
        <v>31</v>
      </c>
      <c r="AJ492" s="4">
        <v>188</v>
      </c>
      <c r="AK492" s="4">
        <v>138</v>
      </c>
      <c r="AL492" s="4">
        <v>2.9</v>
      </c>
      <c r="AM492" s="4">
        <v>195</v>
      </c>
      <c r="AN492" s="4" t="s">
        <v>155</v>
      </c>
      <c r="AO492" s="4">
        <v>2</v>
      </c>
      <c r="AP492" s="5">
        <v>0.68267361111111102</v>
      </c>
      <c r="AQ492" s="4">
        <v>47.159289999999999</v>
      </c>
      <c r="AR492" s="4">
        <v>-88.484122999999997</v>
      </c>
      <c r="AS492" s="4">
        <v>309.8</v>
      </c>
      <c r="AT492" s="4">
        <v>28.5</v>
      </c>
      <c r="AU492" s="4">
        <v>12</v>
      </c>
      <c r="AV492" s="4">
        <v>12</v>
      </c>
      <c r="AW492" s="4" t="s">
        <v>225</v>
      </c>
      <c r="AX492" s="4">
        <v>0.80420000000000003</v>
      </c>
      <c r="AY492" s="4">
        <v>1.3957999999999999</v>
      </c>
      <c r="AZ492" s="4">
        <v>1.6958</v>
      </c>
      <c r="BA492" s="4">
        <v>14.023</v>
      </c>
      <c r="BB492" s="4">
        <v>17.47</v>
      </c>
      <c r="BC492" s="4">
        <v>1.25</v>
      </c>
      <c r="BD492" s="4">
        <v>11.474</v>
      </c>
      <c r="BE492" s="4">
        <v>3033.5030000000002</v>
      </c>
      <c r="BF492" s="4">
        <v>0.48099999999999998</v>
      </c>
      <c r="BG492" s="4">
        <v>13.462999999999999</v>
      </c>
      <c r="BH492" s="4">
        <v>0.43099999999999999</v>
      </c>
      <c r="BI492" s="4">
        <v>13.894</v>
      </c>
      <c r="BJ492" s="4">
        <v>10.148999999999999</v>
      </c>
      <c r="BK492" s="4">
        <v>0.32500000000000001</v>
      </c>
      <c r="BL492" s="4">
        <v>10.474</v>
      </c>
      <c r="BM492" s="4">
        <v>0.1328</v>
      </c>
      <c r="BQ492" s="4">
        <v>375.858</v>
      </c>
      <c r="BR492" s="4">
        <v>0.24302000000000001</v>
      </c>
      <c r="BS492" s="4">
        <v>-5</v>
      </c>
      <c r="BT492" s="4">
        <v>0.37059799999999998</v>
      </c>
      <c r="BU492" s="4">
        <v>5.9388030000000001</v>
      </c>
      <c r="BV492" s="4">
        <v>7.4860790000000001</v>
      </c>
    </row>
    <row r="493" spans="1:74" x14ac:dyDescent="0.25">
      <c r="A493" s="2">
        <v>42068</v>
      </c>
      <c r="B493" s="3">
        <v>1.6083333333333335E-2</v>
      </c>
      <c r="C493" s="4">
        <v>12.02</v>
      </c>
      <c r="D493" s="4">
        <v>3.0000000000000001E-3</v>
      </c>
      <c r="E493" s="4">
        <v>30</v>
      </c>
      <c r="F493" s="4">
        <v>502.8</v>
      </c>
      <c r="G493" s="4">
        <v>16.100000000000001</v>
      </c>
      <c r="H493" s="4">
        <v>10</v>
      </c>
      <c r="J493" s="4">
        <v>2.5499999999999998</v>
      </c>
      <c r="K493" s="4">
        <v>0.89729999999999999</v>
      </c>
      <c r="L493" s="4">
        <v>10.785</v>
      </c>
      <c r="M493" s="4">
        <v>2.7000000000000001E-3</v>
      </c>
      <c r="N493" s="4">
        <v>451.1395</v>
      </c>
      <c r="O493" s="4">
        <v>14.4655</v>
      </c>
      <c r="P493" s="4">
        <v>465.6</v>
      </c>
      <c r="Q493" s="4">
        <v>340.08760000000001</v>
      </c>
      <c r="R493" s="4">
        <v>10.9047</v>
      </c>
      <c r="S493" s="4">
        <v>351</v>
      </c>
      <c r="T493" s="4">
        <v>10</v>
      </c>
      <c r="W493" s="4">
        <v>0</v>
      </c>
      <c r="X493" s="4">
        <v>2.2887</v>
      </c>
      <c r="Y493" s="4">
        <v>11.8</v>
      </c>
      <c r="Z493" s="4">
        <v>891</v>
      </c>
      <c r="AA493" s="4">
        <v>923</v>
      </c>
      <c r="AB493" s="4">
        <v>860</v>
      </c>
      <c r="AC493" s="4">
        <v>56</v>
      </c>
      <c r="AD493" s="4">
        <v>5.52</v>
      </c>
      <c r="AE493" s="4">
        <v>0.13</v>
      </c>
      <c r="AF493" s="4">
        <v>991</v>
      </c>
      <c r="AG493" s="4">
        <v>-13</v>
      </c>
      <c r="AH493" s="4">
        <v>17</v>
      </c>
      <c r="AI493" s="4">
        <v>31</v>
      </c>
      <c r="AJ493" s="4">
        <v>188.2</v>
      </c>
      <c r="AK493" s="4">
        <v>138.19999999999999</v>
      </c>
      <c r="AL493" s="4">
        <v>2.9</v>
      </c>
      <c r="AM493" s="4">
        <v>195</v>
      </c>
      <c r="AN493" s="4" t="s">
        <v>155</v>
      </c>
      <c r="AO493" s="4">
        <v>2</v>
      </c>
      <c r="AP493" s="5">
        <v>0.68268518518518517</v>
      </c>
      <c r="AQ493" s="4">
        <v>47.159412000000003</v>
      </c>
      <c r="AR493" s="4">
        <v>-88.484127000000001</v>
      </c>
      <c r="AS493" s="4">
        <v>309.8</v>
      </c>
      <c r="AT493" s="4">
        <v>29.2</v>
      </c>
      <c r="AU493" s="4">
        <v>12</v>
      </c>
      <c r="AV493" s="4">
        <v>12</v>
      </c>
      <c r="AW493" s="4" t="s">
        <v>225</v>
      </c>
      <c r="AX493" s="4">
        <v>0.8</v>
      </c>
      <c r="AY493" s="4">
        <v>1.4</v>
      </c>
      <c r="AZ493" s="4">
        <v>1.7</v>
      </c>
      <c r="BA493" s="4">
        <v>14.023</v>
      </c>
      <c r="BB493" s="4">
        <v>17.5</v>
      </c>
      <c r="BC493" s="4">
        <v>1.25</v>
      </c>
      <c r="BD493" s="4">
        <v>11.451000000000001</v>
      </c>
      <c r="BE493" s="4">
        <v>3033.6410000000001</v>
      </c>
      <c r="BF493" s="4">
        <v>0.48199999999999998</v>
      </c>
      <c r="BG493" s="4">
        <v>13.289</v>
      </c>
      <c r="BH493" s="4">
        <v>0.42599999999999999</v>
      </c>
      <c r="BI493" s="4">
        <v>13.715</v>
      </c>
      <c r="BJ493" s="4">
        <v>10.018000000000001</v>
      </c>
      <c r="BK493" s="4">
        <v>0.32100000000000001</v>
      </c>
      <c r="BL493" s="4">
        <v>10.339</v>
      </c>
      <c r="BM493" s="4">
        <v>9.2999999999999999E-2</v>
      </c>
      <c r="BQ493" s="4">
        <v>468.08800000000002</v>
      </c>
      <c r="BR493" s="4">
        <v>0.256747</v>
      </c>
      <c r="BS493" s="4">
        <v>-5</v>
      </c>
      <c r="BT493" s="4">
        <v>0.36899999999999999</v>
      </c>
      <c r="BU493" s="4">
        <v>6.2742610000000001</v>
      </c>
      <c r="BV493" s="4">
        <v>7.4538000000000002</v>
      </c>
    </row>
    <row r="494" spans="1:74" x14ac:dyDescent="0.25">
      <c r="A494" s="2">
        <v>42068</v>
      </c>
      <c r="B494" s="3">
        <v>1.6094907407407408E-2</v>
      </c>
      <c r="C494" s="4">
        <v>12.016</v>
      </c>
      <c r="D494" s="4">
        <v>3.0000000000000001E-3</v>
      </c>
      <c r="E494" s="4">
        <v>30</v>
      </c>
      <c r="F494" s="4">
        <v>527.70000000000005</v>
      </c>
      <c r="G494" s="4">
        <v>15.8</v>
      </c>
      <c r="H494" s="4">
        <v>46.1</v>
      </c>
      <c r="J494" s="4">
        <v>2.89</v>
      </c>
      <c r="K494" s="4">
        <v>0.89729999999999999</v>
      </c>
      <c r="L494" s="4">
        <v>10.781599999999999</v>
      </c>
      <c r="M494" s="4">
        <v>2.7000000000000001E-3</v>
      </c>
      <c r="N494" s="4">
        <v>473.46140000000003</v>
      </c>
      <c r="O494" s="4">
        <v>14.1967</v>
      </c>
      <c r="P494" s="4">
        <v>487.7</v>
      </c>
      <c r="Q494" s="4">
        <v>356.91480000000001</v>
      </c>
      <c r="R494" s="4">
        <v>10.702</v>
      </c>
      <c r="S494" s="4">
        <v>367.6</v>
      </c>
      <c r="T494" s="4">
        <v>46.091999999999999</v>
      </c>
      <c r="W494" s="4">
        <v>0</v>
      </c>
      <c r="X494" s="4">
        <v>2.5910000000000002</v>
      </c>
      <c r="Y494" s="4">
        <v>11.8</v>
      </c>
      <c r="Z494" s="4">
        <v>892</v>
      </c>
      <c r="AA494" s="4">
        <v>924</v>
      </c>
      <c r="AB494" s="4">
        <v>861</v>
      </c>
      <c r="AC494" s="4">
        <v>56</v>
      </c>
      <c r="AD494" s="4">
        <v>5.52</v>
      </c>
      <c r="AE494" s="4">
        <v>0.13</v>
      </c>
      <c r="AF494" s="4">
        <v>991</v>
      </c>
      <c r="AG494" s="4">
        <v>-13</v>
      </c>
      <c r="AH494" s="4">
        <v>17</v>
      </c>
      <c r="AI494" s="4">
        <v>31</v>
      </c>
      <c r="AJ494" s="4">
        <v>189</v>
      </c>
      <c r="AK494" s="4">
        <v>139</v>
      </c>
      <c r="AL494" s="4">
        <v>3</v>
      </c>
      <c r="AM494" s="4">
        <v>195</v>
      </c>
      <c r="AN494" s="4" t="s">
        <v>155</v>
      </c>
      <c r="AO494" s="4">
        <v>2</v>
      </c>
      <c r="AP494" s="5">
        <v>0.68269675925925932</v>
      </c>
      <c r="AQ494" s="4">
        <v>47.159542000000002</v>
      </c>
      <c r="AR494" s="4">
        <v>-88.484140999999994</v>
      </c>
      <c r="AS494" s="4">
        <v>310.2</v>
      </c>
      <c r="AT494" s="4">
        <v>30.7</v>
      </c>
      <c r="AU494" s="4">
        <v>12</v>
      </c>
      <c r="AV494" s="4">
        <v>12</v>
      </c>
      <c r="AW494" s="4" t="s">
        <v>225</v>
      </c>
      <c r="AX494" s="4">
        <v>0.89580000000000004</v>
      </c>
      <c r="AY494" s="4">
        <v>1.5915999999999999</v>
      </c>
      <c r="AZ494" s="4">
        <v>1.7958000000000001</v>
      </c>
      <c r="BA494" s="4">
        <v>14.023</v>
      </c>
      <c r="BB494" s="4">
        <v>17.5</v>
      </c>
      <c r="BC494" s="4">
        <v>1.25</v>
      </c>
      <c r="BD494" s="4">
        <v>11.448</v>
      </c>
      <c r="BE494" s="4">
        <v>3032.625</v>
      </c>
      <c r="BF494" s="4">
        <v>0.48199999999999998</v>
      </c>
      <c r="BG494" s="4">
        <v>13.946</v>
      </c>
      <c r="BH494" s="4">
        <v>0.41799999999999998</v>
      </c>
      <c r="BI494" s="4">
        <v>14.364000000000001</v>
      </c>
      <c r="BJ494" s="4">
        <v>10.513</v>
      </c>
      <c r="BK494" s="4">
        <v>0.315</v>
      </c>
      <c r="BL494" s="4">
        <v>10.827999999999999</v>
      </c>
      <c r="BM494" s="4">
        <v>0.42870000000000003</v>
      </c>
      <c r="BQ494" s="4">
        <v>529.90099999999995</v>
      </c>
      <c r="BR494" s="4">
        <v>0.244535</v>
      </c>
      <c r="BS494" s="4">
        <v>-5</v>
      </c>
      <c r="BT494" s="4">
        <v>0.36940800000000001</v>
      </c>
      <c r="BU494" s="4">
        <v>5.975835</v>
      </c>
      <c r="BV494" s="4">
        <v>7.4620329999999999</v>
      </c>
    </row>
    <row r="495" spans="1:74" x14ac:dyDescent="0.25">
      <c r="A495" s="2">
        <v>42068</v>
      </c>
      <c r="B495" s="3">
        <v>1.6106481481481482E-2</v>
      </c>
      <c r="C495" s="4">
        <v>12.076000000000001</v>
      </c>
      <c r="D495" s="4">
        <v>3.0000000000000001E-3</v>
      </c>
      <c r="E495" s="4">
        <v>30</v>
      </c>
      <c r="F495" s="4">
        <v>553.70000000000005</v>
      </c>
      <c r="G495" s="4">
        <v>15.8</v>
      </c>
      <c r="H495" s="4">
        <v>24.3</v>
      </c>
      <c r="J495" s="4">
        <v>3.2</v>
      </c>
      <c r="K495" s="4">
        <v>0.89680000000000004</v>
      </c>
      <c r="L495" s="4">
        <v>10.830399999999999</v>
      </c>
      <c r="M495" s="4">
        <v>2.7000000000000001E-3</v>
      </c>
      <c r="N495" s="4">
        <v>496.59030000000001</v>
      </c>
      <c r="O495" s="4">
        <v>14.1701</v>
      </c>
      <c r="P495" s="4">
        <v>510.8</v>
      </c>
      <c r="Q495" s="4">
        <v>374.3503</v>
      </c>
      <c r="R495" s="4">
        <v>10.682</v>
      </c>
      <c r="S495" s="4">
        <v>385</v>
      </c>
      <c r="T495" s="4">
        <v>24.332599999999999</v>
      </c>
      <c r="W495" s="4">
        <v>0</v>
      </c>
      <c r="X495" s="4">
        <v>2.8698999999999999</v>
      </c>
      <c r="Y495" s="4">
        <v>11.8</v>
      </c>
      <c r="Z495" s="4">
        <v>893</v>
      </c>
      <c r="AA495" s="4">
        <v>925</v>
      </c>
      <c r="AB495" s="4">
        <v>862</v>
      </c>
      <c r="AC495" s="4">
        <v>56</v>
      </c>
      <c r="AD495" s="4">
        <v>5.52</v>
      </c>
      <c r="AE495" s="4">
        <v>0.13</v>
      </c>
      <c r="AF495" s="4">
        <v>991</v>
      </c>
      <c r="AG495" s="4">
        <v>-13</v>
      </c>
      <c r="AH495" s="4">
        <v>17</v>
      </c>
      <c r="AI495" s="4">
        <v>31</v>
      </c>
      <c r="AJ495" s="4">
        <v>188.8</v>
      </c>
      <c r="AK495" s="4">
        <v>139</v>
      </c>
      <c r="AL495" s="4">
        <v>3.1</v>
      </c>
      <c r="AM495" s="4">
        <v>195</v>
      </c>
      <c r="AN495" s="4" t="s">
        <v>155</v>
      </c>
      <c r="AO495" s="4">
        <v>2</v>
      </c>
      <c r="AP495" s="5">
        <v>0.68270833333333336</v>
      </c>
      <c r="AQ495" s="4">
        <v>47.159675999999997</v>
      </c>
      <c r="AR495" s="4">
        <v>-88.48415</v>
      </c>
      <c r="AS495" s="4">
        <v>310.8</v>
      </c>
      <c r="AT495" s="4">
        <v>31.9</v>
      </c>
      <c r="AU495" s="4">
        <v>12</v>
      </c>
      <c r="AV495" s="4">
        <v>12</v>
      </c>
      <c r="AW495" s="4" t="s">
        <v>225</v>
      </c>
      <c r="AX495" s="4">
        <v>0.9</v>
      </c>
      <c r="AY495" s="4">
        <v>1.6</v>
      </c>
      <c r="AZ495" s="4">
        <v>1.8</v>
      </c>
      <c r="BA495" s="4">
        <v>14.023</v>
      </c>
      <c r="BB495" s="4">
        <v>17.43</v>
      </c>
      <c r="BC495" s="4">
        <v>1.24</v>
      </c>
      <c r="BD495" s="4">
        <v>11.502000000000001</v>
      </c>
      <c r="BE495" s="4">
        <v>3033.1950000000002</v>
      </c>
      <c r="BF495" s="4">
        <v>0.48</v>
      </c>
      <c r="BG495" s="4">
        <v>14.564</v>
      </c>
      <c r="BH495" s="4">
        <v>0.41599999999999998</v>
      </c>
      <c r="BI495" s="4">
        <v>14.98</v>
      </c>
      <c r="BJ495" s="4">
        <v>10.978999999999999</v>
      </c>
      <c r="BK495" s="4">
        <v>0.313</v>
      </c>
      <c r="BL495" s="4">
        <v>11.292</v>
      </c>
      <c r="BM495" s="4">
        <v>0.22539999999999999</v>
      </c>
      <c r="BQ495" s="4">
        <v>584.41300000000001</v>
      </c>
      <c r="BR495" s="4">
        <v>0.23039200000000001</v>
      </c>
      <c r="BS495" s="4">
        <v>-5</v>
      </c>
      <c r="BT495" s="4">
        <v>0.37059399999999998</v>
      </c>
      <c r="BU495" s="4">
        <v>5.6301949999999996</v>
      </c>
      <c r="BV495" s="4">
        <v>7.4860069999999999</v>
      </c>
    </row>
    <row r="496" spans="1:74" x14ac:dyDescent="0.25">
      <c r="A496" s="2">
        <v>42068</v>
      </c>
      <c r="B496" s="3">
        <v>1.6118055555555556E-2</v>
      </c>
      <c r="C496" s="4">
        <v>12.19</v>
      </c>
      <c r="D496" s="4">
        <v>2.3999999999999998E-3</v>
      </c>
      <c r="E496" s="4">
        <v>24.171524000000002</v>
      </c>
      <c r="F496" s="4">
        <v>592.4</v>
      </c>
      <c r="G496" s="4">
        <v>11.7</v>
      </c>
      <c r="H496" s="4">
        <v>25.9</v>
      </c>
      <c r="J496" s="4">
        <v>3.38</v>
      </c>
      <c r="K496" s="4">
        <v>0.89590000000000003</v>
      </c>
      <c r="L496" s="4">
        <v>10.9217</v>
      </c>
      <c r="M496" s="4">
        <v>2.2000000000000001E-3</v>
      </c>
      <c r="N496" s="4">
        <v>530.73540000000003</v>
      </c>
      <c r="O496" s="4">
        <v>10.5259</v>
      </c>
      <c r="P496" s="4">
        <v>541.29999999999995</v>
      </c>
      <c r="Q496" s="4">
        <v>400.09030000000001</v>
      </c>
      <c r="R496" s="4">
        <v>7.9348999999999998</v>
      </c>
      <c r="S496" s="4">
        <v>408</v>
      </c>
      <c r="T496" s="4">
        <v>25.927800000000001</v>
      </c>
      <c r="W496" s="4">
        <v>0</v>
      </c>
      <c r="X496" s="4">
        <v>3.0261</v>
      </c>
      <c r="Y496" s="4">
        <v>11.8</v>
      </c>
      <c r="Z496" s="4">
        <v>892</v>
      </c>
      <c r="AA496" s="4">
        <v>925</v>
      </c>
      <c r="AB496" s="4">
        <v>860</v>
      </c>
      <c r="AC496" s="4">
        <v>56</v>
      </c>
      <c r="AD496" s="4">
        <v>5.52</v>
      </c>
      <c r="AE496" s="4">
        <v>0.13</v>
      </c>
      <c r="AF496" s="4">
        <v>991</v>
      </c>
      <c r="AG496" s="4">
        <v>-13</v>
      </c>
      <c r="AH496" s="4">
        <v>17</v>
      </c>
      <c r="AI496" s="4">
        <v>31</v>
      </c>
      <c r="AJ496" s="4">
        <v>188.2</v>
      </c>
      <c r="AK496" s="4">
        <v>139</v>
      </c>
      <c r="AL496" s="4">
        <v>3.1</v>
      </c>
      <c r="AM496" s="4">
        <v>195</v>
      </c>
      <c r="AN496" s="4" t="s">
        <v>155</v>
      </c>
      <c r="AO496" s="4">
        <v>2</v>
      </c>
      <c r="AP496" s="5">
        <v>0.6827199074074074</v>
      </c>
      <c r="AQ496" s="4">
        <v>47.159815999999999</v>
      </c>
      <c r="AR496" s="4">
        <v>-88.484160000000003</v>
      </c>
      <c r="AS496" s="4">
        <v>311.3</v>
      </c>
      <c r="AT496" s="4">
        <v>33</v>
      </c>
      <c r="AU496" s="4">
        <v>12</v>
      </c>
      <c r="AV496" s="4">
        <v>12</v>
      </c>
      <c r="AW496" s="4" t="s">
        <v>225</v>
      </c>
      <c r="AX496" s="4">
        <v>0.9</v>
      </c>
      <c r="AY496" s="4">
        <v>1.6</v>
      </c>
      <c r="AZ496" s="4">
        <v>1.8</v>
      </c>
      <c r="BA496" s="4">
        <v>14.023</v>
      </c>
      <c r="BB496" s="4">
        <v>17.27</v>
      </c>
      <c r="BC496" s="4">
        <v>1.23</v>
      </c>
      <c r="BD496" s="4">
        <v>11.616</v>
      </c>
      <c r="BE496" s="4">
        <v>3033.2150000000001</v>
      </c>
      <c r="BF496" s="4">
        <v>0.38300000000000001</v>
      </c>
      <c r="BG496" s="4">
        <v>15.436</v>
      </c>
      <c r="BH496" s="4">
        <v>0.30599999999999999</v>
      </c>
      <c r="BI496" s="4">
        <v>15.742000000000001</v>
      </c>
      <c r="BJ496" s="4">
        <v>11.635999999999999</v>
      </c>
      <c r="BK496" s="4">
        <v>0.23100000000000001</v>
      </c>
      <c r="BL496" s="4">
        <v>11.867000000000001</v>
      </c>
      <c r="BM496" s="4">
        <v>0.23810000000000001</v>
      </c>
      <c r="BQ496" s="4">
        <v>611.08799999999997</v>
      </c>
      <c r="BR496" s="4">
        <v>0.22678899999999999</v>
      </c>
      <c r="BS496" s="4">
        <v>-5</v>
      </c>
      <c r="BT496" s="4">
        <v>0.36940400000000001</v>
      </c>
      <c r="BU496" s="4">
        <v>5.5421610000000001</v>
      </c>
      <c r="BV496" s="4">
        <v>7.4619530000000003</v>
      </c>
    </row>
    <row r="497" spans="1:74" x14ac:dyDescent="0.25">
      <c r="A497" s="2">
        <v>42068</v>
      </c>
      <c r="B497" s="3">
        <v>1.6129629629629629E-2</v>
      </c>
      <c r="C497" s="4">
        <v>12.289</v>
      </c>
      <c r="D497" s="4">
        <v>2E-3</v>
      </c>
      <c r="E497" s="4">
        <v>20</v>
      </c>
      <c r="F497" s="4">
        <v>602</v>
      </c>
      <c r="G497" s="4">
        <v>10.6</v>
      </c>
      <c r="H497" s="4">
        <v>14.2</v>
      </c>
      <c r="J497" s="4">
        <v>3.5</v>
      </c>
      <c r="K497" s="4">
        <v>0.89510000000000001</v>
      </c>
      <c r="L497" s="4">
        <v>11.0001</v>
      </c>
      <c r="M497" s="4">
        <v>1.8E-3</v>
      </c>
      <c r="N497" s="4">
        <v>538.91300000000001</v>
      </c>
      <c r="O497" s="4">
        <v>9.4884000000000004</v>
      </c>
      <c r="P497" s="4">
        <v>548.4</v>
      </c>
      <c r="Q497" s="4">
        <v>406.25490000000002</v>
      </c>
      <c r="R497" s="4">
        <v>7.1528</v>
      </c>
      <c r="S497" s="4">
        <v>413.4</v>
      </c>
      <c r="T497" s="4">
        <v>14.2033</v>
      </c>
      <c r="W497" s="4">
        <v>0</v>
      </c>
      <c r="X497" s="4">
        <v>3.133</v>
      </c>
      <c r="Y497" s="4">
        <v>11.9</v>
      </c>
      <c r="Z497" s="4">
        <v>889</v>
      </c>
      <c r="AA497" s="4">
        <v>924</v>
      </c>
      <c r="AB497" s="4">
        <v>860</v>
      </c>
      <c r="AC497" s="4">
        <v>56</v>
      </c>
      <c r="AD497" s="4">
        <v>5.52</v>
      </c>
      <c r="AE497" s="4">
        <v>0.13</v>
      </c>
      <c r="AF497" s="4">
        <v>991</v>
      </c>
      <c r="AG497" s="4">
        <v>-13</v>
      </c>
      <c r="AH497" s="4">
        <v>17</v>
      </c>
      <c r="AI497" s="4">
        <v>31</v>
      </c>
      <c r="AJ497" s="4">
        <v>188.8</v>
      </c>
      <c r="AK497" s="4">
        <v>139</v>
      </c>
      <c r="AL497" s="4">
        <v>3</v>
      </c>
      <c r="AM497" s="4">
        <v>195</v>
      </c>
      <c r="AN497" s="4" t="s">
        <v>155</v>
      </c>
      <c r="AO497" s="4">
        <v>2</v>
      </c>
      <c r="AP497" s="5">
        <v>0.68273148148148144</v>
      </c>
      <c r="AQ497" s="4">
        <v>47.159964000000002</v>
      </c>
      <c r="AR497" s="4">
        <v>-88.484160000000003</v>
      </c>
      <c r="AS497" s="4">
        <v>311.8</v>
      </c>
      <c r="AT497" s="4">
        <v>34.799999999999997</v>
      </c>
      <c r="AU497" s="4">
        <v>12</v>
      </c>
      <c r="AV497" s="4">
        <v>11</v>
      </c>
      <c r="AW497" s="4" t="s">
        <v>225</v>
      </c>
      <c r="AX497" s="4">
        <v>1.2831999999999999</v>
      </c>
      <c r="AY497" s="4">
        <v>1.0251999999999999</v>
      </c>
      <c r="AZ497" s="4">
        <v>2.4706000000000001</v>
      </c>
      <c r="BA497" s="4">
        <v>14.023</v>
      </c>
      <c r="BB497" s="4">
        <v>17.14</v>
      </c>
      <c r="BC497" s="4">
        <v>1.22</v>
      </c>
      <c r="BD497" s="4">
        <v>11.715</v>
      </c>
      <c r="BE497" s="4">
        <v>3033.5740000000001</v>
      </c>
      <c r="BF497" s="4">
        <v>0.314</v>
      </c>
      <c r="BG497" s="4">
        <v>15.564</v>
      </c>
      <c r="BH497" s="4">
        <v>0.27400000000000002</v>
      </c>
      <c r="BI497" s="4">
        <v>15.837999999999999</v>
      </c>
      <c r="BJ497" s="4">
        <v>11.733000000000001</v>
      </c>
      <c r="BK497" s="4">
        <v>0.20699999999999999</v>
      </c>
      <c r="BL497" s="4">
        <v>11.939</v>
      </c>
      <c r="BM497" s="4">
        <v>0.1295</v>
      </c>
      <c r="BQ497" s="4">
        <v>628.21900000000005</v>
      </c>
      <c r="BR497" s="4">
        <v>0.22039400000000001</v>
      </c>
      <c r="BS497" s="4">
        <v>-5</v>
      </c>
      <c r="BT497" s="4">
        <v>0.371</v>
      </c>
      <c r="BU497" s="4">
        <v>5.3858689999999996</v>
      </c>
      <c r="BV497" s="4">
        <v>7.4942000000000002</v>
      </c>
    </row>
    <row r="498" spans="1:74" x14ac:dyDescent="0.25">
      <c r="A498" s="2">
        <v>42068</v>
      </c>
      <c r="B498" s="3">
        <v>1.6141203703703703E-2</v>
      </c>
      <c r="C498" s="4">
        <v>12.281000000000001</v>
      </c>
      <c r="D498" s="4">
        <v>1.4E-3</v>
      </c>
      <c r="E498" s="4">
        <v>14.423076999999999</v>
      </c>
      <c r="F498" s="4">
        <v>647.20000000000005</v>
      </c>
      <c r="G498" s="4">
        <v>17.600000000000001</v>
      </c>
      <c r="H498" s="4">
        <v>0</v>
      </c>
      <c r="J498" s="4">
        <v>3.6</v>
      </c>
      <c r="K498" s="4">
        <v>0.8952</v>
      </c>
      <c r="L498" s="4">
        <v>10.9937</v>
      </c>
      <c r="M498" s="4">
        <v>1.2999999999999999E-3</v>
      </c>
      <c r="N498" s="4">
        <v>579.39449999999999</v>
      </c>
      <c r="O498" s="4">
        <v>15.773300000000001</v>
      </c>
      <c r="P498" s="4">
        <v>595.20000000000005</v>
      </c>
      <c r="Q498" s="4">
        <v>436.77159999999998</v>
      </c>
      <c r="R498" s="4">
        <v>11.890599999999999</v>
      </c>
      <c r="S498" s="4">
        <v>448.7</v>
      </c>
      <c r="T498" s="4">
        <v>0</v>
      </c>
      <c r="W498" s="4">
        <v>0</v>
      </c>
      <c r="X498" s="4">
        <v>3.2227000000000001</v>
      </c>
      <c r="Y498" s="4">
        <v>11.8</v>
      </c>
      <c r="Z498" s="4">
        <v>887</v>
      </c>
      <c r="AA498" s="4">
        <v>921</v>
      </c>
      <c r="AB498" s="4">
        <v>856</v>
      </c>
      <c r="AC498" s="4">
        <v>56</v>
      </c>
      <c r="AD498" s="4">
        <v>5.52</v>
      </c>
      <c r="AE498" s="4">
        <v>0.13</v>
      </c>
      <c r="AF498" s="4">
        <v>991</v>
      </c>
      <c r="AG498" s="4">
        <v>-13</v>
      </c>
      <c r="AH498" s="4">
        <v>17</v>
      </c>
      <c r="AI498" s="4">
        <v>31</v>
      </c>
      <c r="AJ498" s="4">
        <v>188.2</v>
      </c>
      <c r="AK498" s="4">
        <v>139</v>
      </c>
      <c r="AL498" s="4">
        <v>2.9</v>
      </c>
      <c r="AM498" s="4">
        <v>195</v>
      </c>
      <c r="AN498" s="4" t="s">
        <v>155</v>
      </c>
      <c r="AO498" s="4">
        <v>2</v>
      </c>
      <c r="AP498" s="5">
        <v>0.68274305555555559</v>
      </c>
      <c r="AQ498" s="4">
        <v>47.160111999999998</v>
      </c>
      <c r="AR498" s="4">
        <v>-88.484162999999995</v>
      </c>
      <c r="AS498" s="4">
        <v>312</v>
      </c>
      <c r="AT498" s="4">
        <v>35.700000000000003</v>
      </c>
      <c r="AU498" s="4">
        <v>12</v>
      </c>
      <c r="AV498" s="4">
        <v>11</v>
      </c>
      <c r="AW498" s="4" t="s">
        <v>226</v>
      </c>
      <c r="AX498" s="4">
        <v>1.3</v>
      </c>
      <c r="AY498" s="4">
        <v>1</v>
      </c>
      <c r="AZ498" s="4">
        <v>2.5</v>
      </c>
      <c r="BA498" s="4">
        <v>14.023</v>
      </c>
      <c r="BB498" s="4">
        <v>17.16</v>
      </c>
      <c r="BC498" s="4">
        <v>1.22</v>
      </c>
      <c r="BD498" s="4">
        <v>11.708</v>
      </c>
      <c r="BE498" s="4">
        <v>3034.1109999999999</v>
      </c>
      <c r="BF498" s="4">
        <v>0.22700000000000001</v>
      </c>
      <c r="BG498" s="4">
        <v>16.745999999999999</v>
      </c>
      <c r="BH498" s="4">
        <v>0.45600000000000002</v>
      </c>
      <c r="BI498" s="4">
        <v>17.201000000000001</v>
      </c>
      <c r="BJ498" s="4">
        <v>12.622999999999999</v>
      </c>
      <c r="BK498" s="4">
        <v>0.34399999999999997</v>
      </c>
      <c r="BL498" s="4">
        <v>12.967000000000001</v>
      </c>
      <c r="BM498" s="4">
        <v>0</v>
      </c>
      <c r="BQ498" s="4">
        <v>646.70399999999995</v>
      </c>
      <c r="BR498" s="4">
        <v>0.21479899999999999</v>
      </c>
      <c r="BS498" s="4">
        <v>-5</v>
      </c>
      <c r="BT498" s="4">
        <v>0.371</v>
      </c>
      <c r="BU498" s="4">
        <v>5.249155</v>
      </c>
      <c r="BV498" s="4">
        <v>7.4942000000000002</v>
      </c>
    </row>
    <row r="499" spans="1:74" x14ac:dyDescent="0.25">
      <c r="A499" s="2">
        <v>42068</v>
      </c>
      <c r="B499" s="3">
        <v>1.615277777777778E-2</v>
      </c>
      <c r="C499" s="4">
        <v>11.849</v>
      </c>
      <c r="D499" s="4">
        <v>2.0000000000000001E-4</v>
      </c>
      <c r="E499" s="4">
        <v>1.665279</v>
      </c>
      <c r="F499" s="4">
        <v>609.79999999999995</v>
      </c>
      <c r="G499" s="4">
        <v>19.7</v>
      </c>
      <c r="H499" s="4">
        <v>15.7</v>
      </c>
      <c r="J499" s="4">
        <v>3.6</v>
      </c>
      <c r="K499" s="4">
        <v>0.89859999999999995</v>
      </c>
      <c r="L499" s="4">
        <v>10.648099999999999</v>
      </c>
      <c r="M499" s="4">
        <v>1E-4</v>
      </c>
      <c r="N499" s="4">
        <v>547.96130000000005</v>
      </c>
      <c r="O499" s="4">
        <v>17.683199999999999</v>
      </c>
      <c r="P499" s="4">
        <v>565.6</v>
      </c>
      <c r="Q499" s="4">
        <v>413.07589999999999</v>
      </c>
      <c r="R499" s="4">
        <v>13.330299999999999</v>
      </c>
      <c r="S499" s="4">
        <v>426.4</v>
      </c>
      <c r="T499" s="4">
        <v>15.749000000000001</v>
      </c>
      <c r="W499" s="4">
        <v>0</v>
      </c>
      <c r="X499" s="4">
        <v>3.2351000000000001</v>
      </c>
      <c r="Y499" s="4">
        <v>11.8</v>
      </c>
      <c r="Z499" s="4">
        <v>886</v>
      </c>
      <c r="AA499" s="4">
        <v>919</v>
      </c>
      <c r="AB499" s="4">
        <v>854</v>
      </c>
      <c r="AC499" s="4">
        <v>56</v>
      </c>
      <c r="AD499" s="4">
        <v>5.52</v>
      </c>
      <c r="AE499" s="4">
        <v>0.13</v>
      </c>
      <c r="AF499" s="4">
        <v>991</v>
      </c>
      <c r="AG499" s="4">
        <v>-13</v>
      </c>
      <c r="AH499" s="4">
        <v>17</v>
      </c>
      <c r="AI499" s="4">
        <v>31</v>
      </c>
      <c r="AJ499" s="4">
        <v>189</v>
      </c>
      <c r="AK499" s="4">
        <v>139</v>
      </c>
      <c r="AL499" s="4">
        <v>2.9</v>
      </c>
      <c r="AM499" s="4">
        <v>195</v>
      </c>
      <c r="AN499" s="4" t="s">
        <v>155</v>
      </c>
      <c r="AO499" s="4">
        <v>2</v>
      </c>
      <c r="AP499" s="5">
        <v>0.68275462962962974</v>
      </c>
      <c r="AQ499" s="4">
        <v>47.160259000000003</v>
      </c>
      <c r="AR499" s="4">
        <v>-88.484165000000004</v>
      </c>
      <c r="AS499" s="4">
        <v>312.10000000000002</v>
      </c>
      <c r="AT499" s="4">
        <v>35.799999999999997</v>
      </c>
      <c r="AU499" s="4">
        <v>12</v>
      </c>
      <c r="AV499" s="4">
        <v>11</v>
      </c>
      <c r="AW499" s="4" t="s">
        <v>226</v>
      </c>
      <c r="AX499" s="4">
        <v>1.3</v>
      </c>
      <c r="AY499" s="4">
        <v>1</v>
      </c>
      <c r="AZ499" s="4">
        <v>1.7336</v>
      </c>
      <c r="BA499" s="4">
        <v>14.023</v>
      </c>
      <c r="BB499" s="4">
        <v>17.75</v>
      </c>
      <c r="BC499" s="4">
        <v>1.27</v>
      </c>
      <c r="BD499" s="4">
        <v>11.281000000000001</v>
      </c>
      <c r="BE499" s="4">
        <v>3034.335</v>
      </c>
      <c r="BF499" s="4">
        <v>2.7E-2</v>
      </c>
      <c r="BG499" s="4">
        <v>16.352</v>
      </c>
      <c r="BH499" s="4">
        <v>0.52800000000000002</v>
      </c>
      <c r="BI499" s="4">
        <v>16.88</v>
      </c>
      <c r="BJ499" s="4">
        <v>12.327</v>
      </c>
      <c r="BK499" s="4">
        <v>0.39800000000000002</v>
      </c>
      <c r="BL499" s="4">
        <v>12.725</v>
      </c>
      <c r="BM499" s="4">
        <v>0.1484</v>
      </c>
      <c r="BQ499" s="4">
        <v>670.30399999999997</v>
      </c>
      <c r="BR499" s="4">
        <v>0.208647</v>
      </c>
      <c r="BS499" s="4">
        <v>-5</v>
      </c>
      <c r="BT499" s="4">
        <v>0.37060199999999999</v>
      </c>
      <c r="BU499" s="4">
        <v>5.0988110000000004</v>
      </c>
      <c r="BV499" s="4">
        <v>7.4861599999999999</v>
      </c>
    </row>
    <row r="500" spans="1:74" x14ac:dyDescent="0.25">
      <c r="A500" s="2">
        <v>42068</v>
      </c>
      <c r="B500" s="3">
        <v>1.6164351851851853E-2</v>
      </c>
      <c r="C500" s="4">
        <v>11.826000000000001</v>
      </c>
      <c r="D500" s="4">
        <v>1.8E-3</v>
      </c>
      <c r="E500" s="4">
        <v>18.318068</v>
      </c>
      <c r="F500" s="4">
        <v>549.70000000000005</v>
      </c>
      <c r="G500" s="4">
        <v>19.7</v>
      </c>
      <c r="H500" s="4">
        <v>10</v>
      </c>
      <c r="J500" s="4">
        <v>3.6</v>
      </c>
      <c r="K500" s="4">
        <v>0.89880000000000004</v>
      </c>
      <c r="L500" s="4">
        <v>10.6289</v>
      </c>
      <c r="M500" s="4">
        <v>1.6000000000000001E-3</v>
      </c>
      <c r="N500" s="4">
        <v>494.0487</v>
      </c>
      <c r="O500" s="4">
        <v>17.7056</v>
      </c>
      <c r="P500" s="4">
        <v>511.8</v>
      </c>
      <c r="Q500" s="4">
        <v>372.43439999999998</v>
      </c>
      <c r="R500" s="4">
        <v>13.347300000000001</v>
      </c>
      <c r="S500" s="4">
        <v>385.8</v>
      </c>
      <c r="T500" s="4">
        <v>10</v>
      </c>
      <c r="W500" s="4">
        <v>0</v>
      </c>
      <c r="X500" s="4">
        <v>3.2355999999999998</v>
      </c>
      <c r="Y500" s="4">
        <v>11.8</v>
      </c>
      <c r="Z500" s="4">
        <v>888</v>
      </c>
      <c r="AA500" s="4">
        <v>922</v>
      </c>
      <c r="AB500" s="4">
        <v>857</v>
      </c>
      <c r="AC500" s="4">
        <v>56</v>
      </c>
      <c r="AD500" s="4">
        <v>5.52</v>
      </c>
      <c r="AE500" s="4">
        <v>0.13</v>
      </c>
      <c r="AF500" s="4">
        <v>991</v>
      </c>
      <c r="AG500" s="4">
        <v>-13</v>
      </c>
      <c r="AH500" s="4">
        <v>17</v>
      </c>
      <c r="AI500" s="4">
        <v>31</v>
      </c>
      <c r="AJ500" s="4">
        <v>189</v>
      </c>
      <c r="AK500" s="4">
        <v>139</v>
      </c>
      <c r="AL500" s="4">
        <v>2.7</v>
      </c>
      <c r="AM500" s="4">
        <v>195</v>
      </c>
      <c r="AN500" s="4" t="s">
        <v>155</v>
      </c>
      <c r="AO500" s="4">
        <v>2</v>
      </c>
      <c r="AP500" s="5">
        <v>0.68276620370370367</v>
      </c>
      <c r="AQ500" s="4">
        <v>47.160401</v>
      </c>
      <c r="AR500" s="4">
        <v>-88.484149000000002</v>
      </c>
      <c r="AS500" s="4">
        <v>312.3</v>
      </c>
      <c r="AT500" s="4">
        <v>35.299999999999997</v>
      </c>
      <c r="AU500" s="4">
        <v>12</v>
      </c>
      <c r="AV500" s="4">
        <v>11</v>
      </c>
      <c r="AW500" s="4" t="s">
        <v>226</v>
      </c>
      <c r="AX500" s="4">
        <v>1.3</v>
      </c>
      <c r="AY500" s="4">
        <v>1.2874000000000001</v>
      </c>
      <c r="AZ500" s="4">
        <v>1.8915999999999999</v>
      </c>
      <c r="BA500" s="4">
        <v>14.023</v>
      </c>
      <c r="BB500" s="4">
        <v>17.78</v>
      </c>
      <c r="BC500" s="4">
        <v>1.27</v>
      </c>
      <c r="BD500" s="4">
        <v>11.263999999999999</v>
      </c>
      <c r="BE500" s="4">
        <v>3034.09</v>
      </c>
      <c r="BF500" s="4">
        <v>0.29899999999999999</v>
      </c>
      <c r="BG500" s="4">
        <v>14.769</v>
      </c>
      <c r="BH500" s="4">
        <v>0.52900000000000003</v>
      </c>
      <c r="BI500" s="4">
        <v>15.298</v>
      </c>
      <c r="BJ500" s="4">
        <v>11.132999999999999</v>
      </c>
      <c r="BK500" s="4">
        <v>0.39900000000000002</v>
      </c>
      <c r="BL500" s="4">
        <v>11.532</v>
      </c>
      <c r="BM500" s="4">
        <v>9.4399999999999998E-2</v>
      </c>
      <c r="BQ500" s="4">
        <v>671.56299999999999</v>
      </c>
      <c r="BR500" s="4">
        <v>0.18293999999999999</v>
      </c>
      <c r="BS500" s="4">
        <v>-5</v>
      </c>
      <c r="BT500" s="4">
        <v>0.36860199999999999</v>
      </c>
      <c r="BU500" s="4">
        <v>4.4705969999999997</v>
      </c>
      <c r="BV500" s="4">
        <v>7.4457599999999999</v>
      </c>
    </row>
    <row r="501" spans="1:74" x14ac:dyDescent="0.25">
      <c r="A501" s="2">
        <v>42068</v>
      </c>
      <c r="B501" s="3">
        <v>1.6175925925925923E-2</v>
      </c>
      <c r="C501" s="4">
        <v>11.903</v>
      </c>
      <c r="D501" s="4">
        <v>2E-3</v>
      </c>
      <c r="E501" s="4">
        <v>20</v>
      </c>
      <c r="F501" s="4">
        <v>487.1</v>
      </c>
      <c r="G501" s="4">
        <v>20.8</v>
      </c>
      <c r="H501" s="4">
        <v>18.3</v>
      </c>
      <c r="J501" s="4">
        <v>3.6</v>
      </c>
      <c r="K501" s="4">
        <v>0.89810000000000001</v>
      </c>
      <c r="L501" s="4">
        <v>10.6898</v>
      </c>
      <c r="M501" s="4">
        <v>1.8E-3</v>
      </c>
      <c r="N501" s="4">
        <v>437.40929999999997</v>
      </c>
      <c r="O501" s="4">
        <v>18.6601</v>
      </c>
      <c r="P501" s="4">
        <v>456.1</v>
      </c>
      <c r="Q501" s="4">
        <v>329.7373</v>
      </c>
      <c r="R501" s="4">
        <v>14.066800000000001</v>
      </c>
      <c r="S501" s="4">
        <v>343.8</v>
      </c>
      <c r="T501" s="4">
        <v>18.339500000000001</v>
      </c>
      <c r="W501" s="4">
        <v>0</v>
      </c>
      <c r="X501" s="4">
        <v>3.2330999999999999</v>
      </c>
      <c r="Y501" s="4">
        <v>11.7</v>
      </c>
      <c r="Z501" s="4">
        <v>892</v>
      </c>
      <c r="AA501" s="4">
        <v>924</v>
      </c>
      <c r="AB501" s="4">
        <v>860</v>
      </c>
      <c r="AC501" s="4">
        <v>56</v>
      </c>
      <c r="AD501" s="4">
        <v>5.52</v>
      </c>
      <c r="AE501" s="4">
        <v>0.13</v>
      </c>
      <c r="AF501" s="4">
        <v>991</v>
      </c>
      <c r="AG501" s="4">
        <v>-13</v>
      </c>
      <c r="AH501" s="4">
        <v>17</v>
      </c>
      <c r="AI501" s="4">
        <v>31</v>
      </c>
      <c r="AJ501" s="4">
        <v>189</v>
      </c>
      <c r="AK501" s="4">
        <v>139</v>
      </c>
      <c r="AL501" s="4">
        <v>2.5</v>
      </c>
      <c r="AM501" s="4">
        <v>195</v>
      </c>
      <c r="AN501" s="4" t="s">
        <v>155</v>
      </c>
      <c r="AO501" s="4">
        <v>2</v>
      </c>
      <c r="AP501" s="5">
        <v>0.68277777777777782</v>
      </c>
      <c r="AQ501" s="4">
        <v>47.160533999999998</v>
      </c>
      <c r="AR501" s="4">
        <v>-88.484111999999996</v>
      </c>
      <c r="AS501" s="4">
        <v>312.39999999999998</v>
      </c>
      <c r="AT501" s="4">
        <v>34.299999999999997</v>
      </c>
      <c r="AU501" s="4">
        <v>12</v>
      </c>
      <c r="AV501" s="4">
        <v>11</v>
      </c>
      <c r="AW501" s="4" t="s">
        <v>226</v>
      </c>
      <c r="AX501" s="4">
        <v>1.3957999999999999</v>
      </c>
      <c r="AY501" s="4">
        <v>1.7789999999999999</v>
      </c>
      <c r="AZ501" s="4">
        <v>2.379</v>
      </c>
      <c r="BA501" s="4">
        <v>14.023</v>
      </c>
      <c r="BB501" s="4">
        <v>17.670000000000002</v>
      </c>
      <c r="BC501" s="4">
        <v>1.26</v>
      </c>
      <c r="BD501" s="4">
        <v>11.35</v>
      </c>
      <c r="BE501" s="4">
        <v>3033.7489999999998</v>
      </c>
      <c r="BF501" s="4">
        <v>0.32400000000000001</v>
      </c>
      <c r="BG501" s="4">
        <v>13</v>
      </c>
      <c r="BH501" s="4">
        <v>0.55500000000000005</v>
      </c>
      <c r="BI501" s="4">
        <v>13.554</v>
      </c>
      <c r="BJ501" s="4">
        <v>9.8000000000000007</v>
      </c>
      <c r="BK501" s="4">
        <v>0.41799999999999998</v>
      </c>
      <c r="BL501" s="4">
        <v>10.218</v>
      </c>
      <c r="BM501" s="4">
        <v>0.1721</v>
      </c>
      <c r="BQ501" s="4">
        <v>667.14800000000002</v>
      </c>
      <c r="BR501" s="4">
        <v>0.23915900000000001</v>
      </c>
      <c r="BS501" s="4">
        <v>-5</v>
      </c>
      <c r="BT501" s="4">
        <v>0.36759700000000001</v>
      </c>
      <c r="BU501" s="4">
        <v>5.8444479999999999</v>
      </c>
      <c r="BV501" s="4">
        <v>7.425459</v>
      </c>
    </row>
    <row r="502" spans="1:74" x14ac:dyDescent="0.25">
      <c r="A502" s="2">
        <v>42068</v>
      </c>
      <c r="B502" s="3">
        <v>1.6187499999999997E-2</v>
      </c>
      <c r="C502" s="4">
        <v>11.96</v>
      </c>
      <c r="D502" s="4">
        <v>2E-3</v>
      </c>
      <c r="E502" s="4">
        <v>20</v>
      </c>
      <c r="F502" s="4">
        <v>450.5</v>
      </c>
      <c r="G502" s="4">
        <v>18.100000000000001</v>
      </c>
      <c r="H502" s="4">
        <v>44.2</v>
      </c>
      <c r="J502" s="4">
        <v>3.6</v>
      </c>
      <c r="K502" s="4">
        <v>0.89759999999999995</v>
      </c>
      <c r="L502" s="4">
        <v>10.735099999999999</v>
      </c>
      <c r="M502" s="4">
        <v>1.8E-3</v>
      </c>
      <c r="N502" s="4">
        <v>404.38959999999997</v>
      </c>
      <c r="O502" s="4">
        <v>16.289400000000001</v>
      </c>
      <c r="P502" s="4">
        <v>420.7</v>
      </c>
      <c r="Q502" s="4">
        <v>304.84559999999999</v>
      </c>
      <c r="R502" s="4">
        <v>12.2796</v>
      </c>
      <c r="S502" s="4">
        <v>317.10000000000002</v>
      </c>
      <c r="T502" s="4">
        <v>44.225999999999999</v>
      </c>
      <c r="W502" s="4">
        <v>0</v>
      </c>
      <c r="X502" s="4">
        <v>3.2313000000000001</v>
      </c>
      <c r="Y502" s="4">
        <v>11.9</v>
      </c>
      <c r="Z502" s="4">
        <v>893</v>
      </c>
      <c r="AA502" s="4">
        <v>922</v>
      </c>
      <c r="AB502" s="4">
        <v>861</v>
      </c>
      <c r="AC502" s="4">
        <v>56</v>
      </c>
      <c r="AD502" s="4">
        <v>5.52</v>
      </c>
      <c r="AE502" s="4">
        <v>0.13</v>
      </c>
      <c r="AF502" s="4">
        <v>991</v>
      </c>
      <c r="AG502" s="4">
        <v>-13</v>
      </c>
      <c r="AH502" s="4">
        <v>17</v>
      </c>
      <c r="AI502" s="4">
        <v>31</v>
      </c>
      <c r="AJ502" s="4">
        <v>189</v>
      </c>
      <c r="AK502" s="4">
        <v>139</v>
      </c>
      <c r="AL502" s="4">
        <v>2.5</v>
      </c>
      <c r="AM502" s="4">
        <v>195</v>
      </c>
      <c r="AN502" s="4" t="s">
        <v>155</v>
      </c>
      <c r="AO502" s="4">
        <v>2</v>
      </c>
      <c r="AP502" s="5">
        <v>0.68278935185185186</v>
      </c>
      <c r="AQ502" s="4">
        <v>47.160662000000002</v>
      </c>
      <c r="AR502" s="4">
        <v>-88.484054</v>
      </c>
      <c r="AS502" s="4">
        <v>312.10000000000002</v>
      </c>
      <c r="AT502" s="4">
        <v>33.5</v>
      </c>
      <c r="AU502" s="4">
        <v>12</v>
      </c>
      <c r="AV502" s="4">
        <v>11</v>
      </c>
      <c r="AW502" s="4" t="s">
        <v>226</v>
      </c>
      <c r="AX502" s="4">
        <v>1.4957039999999999</v>
      </c>
      <c r="AY502" s="4">
        <v>2.278521</v>
      </c>
      <c r="AZ502" s="4">
        <v>2.8785210000000001</v>
      </c>
      <c r="BA502" s="4">
        <v>14.023</v>
      </c>
      <c r="BB502" s="4">
        <v>17.579999999999998</v>
      </c>
      <c r="BC502" s="4">
        <v>1.25</v>
      </c>
      <c r="BD502" s="4">
        <v>11.41</v>
      </c>
      <c r="BE502" s="4">
        <v>3032.9720000000002</v>
      </c>
      <c r="BF502" s="4">
        <v>0.32300000000000001</v>
      </c>
      <c r="BG502" s="4">
        <v>11.965</v>
      </c>
      <c r="BH502" s="4">
        <v>0.48199999999999998</v>
      </c>
      <c r="BI502" s="4">
        <v>12.446999999999999</v>
      </c>
      <c r="BJ502" s="4">
        <v>9.0190000000000001</v>
      </c>
      <c r="BK502" s="4">
        <v>0.36299999999999999</v>
      </c>
      <c r="BL502" s="4">
        <v>9.3829999999999991</v>
      </c>
      <c r="BM502" s="4">
        <v>0.41320000000000001</v>
      </c>
      <c r="BQ502" s="4">
        <v>663.80200000000002</v>
      </c>
      <c r="BR502" s="4">
        <v>0.27857399999999999</v>
      </c>
      <c r="BS502" s="4">
        <v>-5</v>
      </c>
      <c r="BT502" s="4">
        <v>0.36960199999999999</v>
      </c>
      <c r="BU502" s="4">
        <v>6.8076420000000004</v>
      </c>
      <c r="BV502" s="4">
        <v>7.4659519999999997</v>
      </c>
    </row>
    <row r="503" spans="1:74" x14ac:dyDescent="0.25">
      <c r="A503" s="2">
        <v>42068</v>
      </c>
      <c r="B503" s="3">
        <v>1.6199074074074074E-2</v>
      </c>
      <c r="C503" s="4">
        <v>12.06</v>
      </c>
      <c r="D503" s="4">
        <v>2E-3</v>
      </c>
      <c r="E503" s="4">
        <v>20</v>
      </c>
      <c r="F503" s="4">
        <v>460.1</v>
      </c>
      <c r="G503" s="4">
        <v>17.3</v>
      </c>
      <c r="H503" s="4">
        <v>24.1</v>
      </c>
      <c r="J503" s="4">
        <v>3.6</v>
      </c>
      <c r="K503" s="4">
        <v>0.89680000000000004</v>
      </c>
      <c r="L503" s="4">
        <v>10.815300000000001</v>
      </c>
      <c r="M503" s="4">
        <v>1.8E-3</v>
      </c>
      <c r="N503" s="4">
        <v>412.59199999999998</v>
      </c>
      <c r="O503" s="4">
        <v>15.5343</v>
      </c>
      <c r="P503" s="4">
        <v>428.1</v>
      </c>
      <c r="Q503" s="4">
        <v>311.02890000000002</v>
      </c>
      <c r="R503" s="4">
        <v>11.7104</v>
      </c>
      <c r="S503" s="4">
        <v>322.7</v>
      </c>
      <c r="T503" s="4">
        <v>24.0962</v>
      </c>
      <c r="W503" s="4">
        <v>0</v>
      </c>
      <c r="X503" s="4">
        <v>3.2284000000000002</v>
      </c>
      <c r="Y503" s="4">
        <v>11.8</v>
      </c>
      <c r="Z503" s="4">
        <v>893</v>
      </c>
      <c r="AA503" s="4">
        <v>924</v>
      </c>
      <c r="AB503" s="4">
        <v>861</v>
      </c>
      <c r="AC503" s="4">
        <v>56</v>
      </c>
      <c r="AD503" s="4">
        <v>5.52</v>
      </c>
      <c r="AE503" s="4">
        <v>0.13</v>
      </c>
      <c r="AF503" s="4">
        <v>991</v>
      </c>
      <c r="AG503" s="4">
        <v>-13</v>
      </c>
      <c r="AH503" s="4">
        <v>17</v>
      </c>
      <c r="AI503" s="4">
        <v>31</v>
      </c>
      <c r="AJ503" s="4">
        <v>189</v>
      </c>
      <c r="AK503" s="4">
        <v>139</v>
      </c>
      <c r="AL503" s="4">
        <v>2.4</v>
      </c>
      <c r="AM503" s="4">
        <v>195</v>
      </c>
      <c r="AN503" s="4" t="s">
        <v>155</v>
      </c>
      <c r="AO503" s="4">
        <v>2</v>
      </c>
      <c r="AP503" s="5">
        <v>0.68280092592592589</v>
      </c>
      <c r="AQ503" s="4">
        <v>47.160794000000003</v>
      </c>
      <c r="AR503" s="4">
        <v>-88.483986000000002</v>
      </c>
      <c r="AS503" s="4">
        <v>312.60000000000002</v>
      </c>
      <c r="AT503" s="4">
        <v>33.9</v>
      </c>
      <c r="AU503" s="4">
        <v>12</v>
      </c>
      <c r="AV503" s="4">
        <v>11</v>
      </c>
      <c r="AW503" s="4" t="s">
        <v>226</v>
      </c>
      <c r="AX503" s="4">
        <v>1.5</v>
      </c>
      <c r="AY503" s="4">
        <v>2.5873870000000001</v>
      </c>
      <c r="AZ503" s="4">
        <v>3.1873870000000002</v>
      </c>
      <c r="BA503" s="4">
        <v>14.023</v>
      </c>
      <c r="BB503" s="4">
        <v>17.45</v>
      </c>
      <c r="BC503" s="4">
        <v>1.24</v>
      </c>
      <c r="BD503" s="4">
        <v>11.509</v>
      </c>
      <c r="BE503" s="4">
        <v>3033.4679999999998</v>
      </c>
      <c r="BF503" s="4">
        <v>0.32</v>
      </c>
      <c r="BG503" s="4">
        <v>12.119</v>
      </c>
      <c r="BH503" s="4">
        <v>0.45600000000000002</v>
      </c>
      <c r="BI503" s="4">
        <v>12.574999999999999</v>
      </c>
      <c r="BJ503" s="4">
        <v>9.1359999999999992</v>
      </c>
      <c r="BK503" s="4">
        <v>0.34399999999999997</v>
      </c>
      <c r="BL503" s="4">
        <v>9.48</v>
      </c>
      <c r="BM503" s="4">
        <v>0.2235</v>
      </c>
      <c r="BQ503" s="4">
        <v>658.40499999999997</v>
      </c>
      <c r="BR503" s="4">
        <v>0.30158299999999999</v>
      </c>
      <c r="BS503" s="4">
        <v>-5</v>
      </c>
      <c r="BT503" s="4">
        <v>0.36799999999999999</v>
      </c>
      <c r="BU503" s="4">
        <v>7.3699320000000004</v>
      </c>
      <c r="BV503" s="4">
        <v>7.4336000000000002</v>
      </c>
    </row>
    <row r="504" spans="1:74" x14ac:dyDescent="0.25">
      <c r="A504" s="2">
        <v>42068</v>
      </c>
      <c r="B504" s="3">
        <v>1.6210648148148148E-2</v>
      </c>
      <c r="C504" s="4">
        <v>12.06</v>
      </c>
      <c r="D504" s="4">
        <v>2E-3</v>
      </c>
      <c r="E504" s="4">
        <v>20</v>
      </c>
      <c r="F504" s="4">
        <v>507.1</v>
      </c>
      <c r="G504" s="4">
        <v>17.100000000000001</v>
      </c>
      <c r="H504" s="4">
        <v>51.2</v>
      </c>
      <c r="J504" s="4">
        <v>3.7</v>
      </c>
      <c r="K504" s="4">
        <v>0.89680000000000004</v>
      </c>
      <c r="L504" s="4">
        <v>10.8154</v>
      </c>
      <c r="M504" s="4">
        <v>1.8E-3</v>
      </c>
      <c r="N504" s="4">
        <v>454.72699999999998</v>
      </c>
      <c r="O504" s="4">
        <v>15.355</v>
      </c>
      <c r="P504" s="4">
        <v>470.1</v>
      </c>
      <c r="Q504" s="4">
        <v>342.79199999999997</v>
      </c>
      <c r="R504" s="4">
        <v>11.575200000000001</v>
      </c>
      <c r="S504" s="4">
        <v>354.4</v>
      </c>
      <c r="T504" s="4">
        <v>51.182299999999998</v>
      </c>
      <c r="W504" s="4">
        <v>0</v>
      </c>
      <c r="X504" s="4">
        <v>3.3182</v>
      </c>
      <c r="Y504" s="4">
        <v>11.8</v>
      </c>
      <c r="Z504" s="4">
        <v>893</v>
      </c>
      <c r="AA504" s="4">
        <v>925</v>
      </c>
      <c r="AB504" s="4">
        <v>860</v>
      </c>
      <c r="AC504" s="4">
        <v>56</v>
      </c>
      <c r="AD504" s="4">
        <v>5.52</v>
      </c>
      <c r="AE504" s="4">
        <v>0.13</v>
      </c>
      <c r="AF504" s="4">
        <v>991</v>
      </c>
      <c r="AG504" s="4">
        <v>-13</v>
      </c>
      <c r="AH504" s="4">
        <v>17</v>
      </c>
      <c r="AI504" s="4">
        <v>31</v>
      </c>
      <c r="AJ504" s="4">
        <v>189</v>
      </c>
      <c r="AK504" s="4">
        <v>139.19999999999999</v>
      </c>
      <c r="AL504" s="4">
        <v>2.5</v>
      </c>
      <c r="AM504" s="4">
        <v>195</v>
      </c>
      <c r="AN504" s="4" t="s">
        <v>155</v>
      </c>
      <c r="AO504" s="4">
        <v>2</v>
      </c>
      <c r="AP504" s="5">
        <v>0.68281249999999993</v>
      </c>
      <c r="AQ504" s="4">
        <v>47.160932000000003</v>
      </c>
      <c r="AR504" s="4">
        <v>-88.483936999999997</v>
      </c>
      <c r="AS504" s="4">
        <v>313.10000000000002</v>
      </c>
      <c r="AT504" s="4">
        <v>35.1</v>
      </c>
      <c r="AU504" s="4">
        <v>12</v>
      </c>
      <c r="AV504" s="4">
        <v>11</v>
      </c>
      <c r="AW504" s="4" t="s">
        <v>226</v>
      </c>
      <c r="AX504" s="4">
        <v>1.0209999999999999</v>
      </c>
      <c r="AY504" s="4">
        <v>2.6</v>
      </c>
      <c r="AZ504" s="4">
        <v>2.8168000000000002</v>
      </c>
      <c r="BA504" s="4">
        <v>14.023</v>
      </c>
      <c r="BB504" s="4">
        <v>17.440000000000001</v>
      </c>
      <c r="BC504" s="4">
        <v>1.24</v>
      </c>
      <c r="BD504" s="4">
        <v>11.507999999999999</v>
      </c>
      <c r="BE504" s="4">
        <v>3032.7060000000001</v>
      </c>
      <c r="BF504" s="4">
        <v>0.32</v>
      </c>
      <c r="BG504" s="4">
        <v>13.353</v>
      </c>
      <c r="BH504" s="4">
        <v>0.45100000000000001</v>
      </c>
      <c r="BI504" s="4">
        <v>13.804</v>
      </c>
      <c r="BJ504" s="4">
        <v>10.066000000000001</v>
      </c>
      <c r="BK504" s="4">
        <v>0.34</v>
      </c>
      <c r="BL504" s="4">
        <v>10.406000000000001</v>
      </c>
      <c r="BM504" s="4">
        <v>0.47460000000000002</v>
      </c>
      <c r="BQ504" s="4">
        <v>676.524</v>
      </c>
      <c r="BR504" s="4">
        <v>0.28062700000000002</v>
      </c>
      <c r="BS504" s="4">
        <v>-5</v>
      </c>
      <c r="BT504" s="4">
        <v>0.368205</v>
      </c>
      <c r="BU504" s="4">
        <v>6.857831</v>
      </c>
      <c r="BV504" s="4">
        <v>7.4377370000000003</v>
      </c>
    </row>
    <row r="505" spans="1:74" x14ac:dyDescent="0.25">
      <c r="A505" s="2">
        <v>42068</v>
      </c>
      <c r="B505" s="3">
        <v>1.6222222222222221E-2</v>
      </c>
      <c r="C505" s="4">
        <v>11.91</v>
      </c>
      <c r="D505" s="4">
        <v>2.0999999999999999E-3</v>
      </c>
      <c r="E505" s="4">
        <v>20.915842000000001</v>
      </c>
      <c r="F505" s="4">
        <v>564.79999999999995</v>
      </c>
      <c r="G505" s="4">
        <v>17.100000000000001</v>
      </c>
      <c r="H505" s="4">
        <v>40.1</v>
      </c>
      <c r="J505" s="4">
        <v>3.8</v>
      </c>
      <c r="K505" s="4">
        <v>0.89800000000000002</v>
      </c>
      <c r="L505" s="4">
        <v>10.6959</v>
      </c>
      <c r="M505" s="4">
        <v>1.9E-3</v>
      </c>
      <c r="N505" s="4">
        <v>507.2552</v>
      </c>
      <c r="O505" s="4">
        <v>15.3566</v>
      </c>
      <c r="P505" s="4">
        <v>522.6</v>
      </c>
      <c r="Q505" s="4">
        <v>382.39150000000001</v>
      </c>
      <c r="R505" s="4">
        <v>11.576499999999999</v>
      </c>
      <c r="S505" s="4">
        <v>394</v>
      </c>
      <c r="T505" s="4">
        <v>40.1</v>
      </c>
      <c r="W505" s="4">
        <v>0</v>
      </c>
      <c r="X505" s="4">
        <v>3.4125999999999999</v>
      </c>
      <c r="Y505" s="4">
        <v>11.8</v>
      </c>
      <c r="Z505" s="4">
        <v>892</v>
      </c>
      <c r="AA505" s="4">
        <v>926</v>
      </c>
      <c r="AB505" s="4">
        <v>860</v>
      </c>
      <c r="AC505" s="4">
        <v>56</v>
      </c>
      <c r="AD505" s="4">
        <v>5.52</v>
      </c>
      <c r="AE505" s="4">
        <v>0.13</v>
      </c>
      <c r="AF505" s="4">
        <v>991</v>
      </c>
      <c r="AG505" s="4">
        <v>-13</v>
      </c>
      <c r="AH505" s="4">
        <v>16.796203999999999</v>
      </c>
      <c r="AI505" s="4">
        <v>31</v>
      </c>
      <c r="AJ505" s="4">
        <v>189</v>
      </c>
      <c r="AK505" s="4">
        <v>140</v>
      </c>
      <c r="AL505" s="4">
        <v>2.7</v>
      </c>
      <c r="AM505" s="4">
        <v>195</v>
      </c>
      <c r="AN505" s="4" t="s">
        <v>155</v>
      </c>
      <c r="AO505" s="4">
        <v>2</v>
      </c>
      <c r="AP505" s="5">
        <v>0.68282407407407408</v>
      </c>
      <c r="AQ505" s="4">
        <v>47.161082</v>
      </c>
      <c r="AR505" s="4">
        <v>-88.483908</v>
      </c>
      <c r="AS505" s="4">
        <v>313.10000000000002</v>
      </c>
      <c r="AT505" s="4">
        <v>36.1</v>
      </c>
      <c r="AU505" s="4">
        <v>12</v>
      </c>
      <c r="AV505" s="4">
        <v>11</v>
      </c>
      <c r="AW505" s="4" t="s">
        <v>226</v>
      </c>
      <c r="AX505" s="4">
        <v>1</v>
      </c>
      <c r="AY505" s="4">
        <v>2.6</v>
      </c>
      <c r="AZ505" s="4">
        <v>2.8</v>
      </c>
      <c r="BA505" s="4">
        <v>14.023</v>
      </c>
      <c r="BB505" s="4">
        <v>17.649999999999999</v>
      </c>
      <c r="BC505" s="4">
        <v>1.26</v>
      </c>
      <c r="BD505" s="4">
        <v>11.353</v>
      </c>
      <c r="BE505" s="4">
        <v>3033.1010000000001</v>
      </c>
      <c r="BF505" s="4">
        <v>0.33900000000000002</v>
      </c>
      <c r="BG505" s="4">
        <v>15.064</v>
      </c>
      <c r="BH505" s="4">
        <v>0.45600000000000002</v>
      </c>
      <c r="BI505" s="4">
        <v>15.52</v>
      </c>
      <c r="BJ505" s="4">
        <v>11.356</v>
      </c>
      <c r="BK505" s="4">
        <v>0.34399999999999997</v>
      </c>
      <c r="BL505" s="4">
        <v>11.7</v>
      </c>
      <c r="BM505" s="4">
        <v>0.376</v>
      </c>
      <c r="BQ505" s="4">
        <v>703.64099999999996</v>
      </c>
      <c r="BR505" s="4">
        <v>0.26361600000000002</v>
      </c>
      <c r="BS505" s="4">
        <v>-5</v>
      </c>
      <c r="BT505" s="4">
        <v>0.36859199999999998</v>
      </c>
      <c r="BU505" s="4">
        <v>6.4421249999999999</v>
      </c>
      <c r="BV505" s="4">
        <v>7.4455669999999996</v>
      </c>
    </row>
    <row r="506" spans="1:74" x14ac:dyDescent="0.25">
      <c r="A506" s="2">
        <v>42068</v>
      </c>
      <c r="B506" s="3">
        <v>1.6233796296296295E-2</v>
      </c>
      <c r="C506" s="4">
        <v>11.813000000000001</v>
      </c>
      <c r="D506" s="4">
        <v>2.8999999999999998E-3</v>
      </c>
      <c r="E506" s="4">
        <v>29.166667</v>
      </c>
      <c r="F506" s="4">
        <v>594.9</v>
      </c>
      <c r="G506" s="4">
        <v>14.1</v>
      </c>
      <c r="H506" s="4">
        <v>43.2</v>
      </c>
      <c r="J506" s="4">
        <v>3.8</v>
      </c>
      <c r="K506" s="4">
        <v>0.89880000000000004</v>
      </c>
      <c r="L506" s="4">
        <v>10.618</v>
      </c>
      <c r="M506" s="4">
        <v>2.5999999999999999E-3</v>
      </c>
      <c r="N506" s="4">
        <v>534.66589999999997</v>
      </c>
      <c r="O506" s="4">
        <v>12.6858</v>
      </c>
      <c r="P506" s="4">
        <v>547.4</v>
      </c>
      <c r="Q506" s="4">
        <v>403.06130000000002</v>
      </c>
      <c r="R506" s="4">
        <v>9.5632000000000001</v>
      </c>
      <c r="S506" s="4">
        <v>412.6</v>
      </c>
      <c r="T506" s="4">
        <v>43.227800000000002</v>
      </c>
      <c r="W506" s="4">
        <v>0</v>
      </c>
      <c r="X506" s="4">
        <v>3.4155000000000002</v>
      </c>
      <c r="Y506" s="4">
        <v>11.8</v>
      </c>
      <c r="Z506" s="4">
        <v>893</v>
      </c>
      <c r="AA506" s="4">
        <v>928</v>
      </c>
      <c r="AB506" s="4">
        <v>860</v>
      </c>
      <c r="AC506" s="4">
        <v>56</v>
      </c>
      <c r="AD506" s="4">
        <v>5.53</v>
      </c>
      <c r="AE506" s="4">
        <v>0.13</v>
      </c>
      <c r="AF506" s="4">
        <v>990</v>
      </c>
      <c r="AG506" s="4">
        <v>-13</v>
      </c>
      <c r="AH506" s="4">
        <v>16</v>
      </c>
      <c r="AI506" s="4">
        <v>31</v>
      </c>
      <c r="AJ506" s="4">
        <v>189</v>
      </c>
      <c r="AK506" s="4">
        <v>140</v>
      </c>
      <c r="AL506" s="4">
        <v>2.7</v>
      </c>
      <c r="AM506" s="4">
        <v>195</v>
      </c>
      <c r="AN506" s="4" t="s">
        <v>155</v>
      </c>
      <c r="AO506" s="4">
        <v>2</v>
      </c>
      <c r="AP506" s="5">
        <v>0.68283564814814823</v>
      </c>
      <c r="AQ506" s="4">
        <v>47.161234</v>
      </c>
      <c r="AR506" s="4">
        <v>-88.483902999999998</v>
      </c>
      <c r="AS506" s="4">
        <v>313.60000000000002</v>
      </c>
      <c r="AT506" s="4">
        <v>36.700000000000003</v>
      </c>
      <c r="AU506" s="4">
        <v>12</v>
      </c>
      <c r="AV506" s="4">
        <v>11</v>
      </c>
      <c r="AW506" s="4" t="s">
        <v>226</v>
      </c>
      <c r="AX506" s="4">
        <v>1</v>
      </c>
      <c r="AY506" s="4">
        <v>2.6</v>
      </c>
      <c r="AZ506" s="4">
        <v>2.8</v>
      </c>
      <c r="BA506" s="4">
        <v>14.023</v>
      </c>
      <c r="BB506" s="4">
        <v>17.79</v>
      </c>
      <c r="BC506" s="4">
        <v>1.27</v>
      </c>
      <c r="BD506" s="4">
        <v>11.259</v>
      </c>
      <c r="BE506" s="4">
        <v>3032.8690000000001</v>
      </c>
      <c r="BF506" s="4">
        <v>0.47699999999999998</v>
      </c>
      <c r="BG506" s="4">
        <v>15.993</v>
      </c>
      <c r="BH506" s="4">
        <v>0.379</v>
      </c>
      <c r="BI506" s="4">
        <v>16.373000000000001</v>
      </c>
      <c r="BJ506" s="4">
        <v>12.055999999999999</v>
      </c>
      <c r="BK506" s="4">
        <v>0.28599999999999998</v>
      </c>
      <c r="BL506" s="4">
        <v>12.343</v>
      </c>
      <c r="BM506" s="4">
        <v>0.4083</v>
      </c>
      <c r="BQ506" s="4">
        <v>709.351</v>
      </c>
      <c r="BR506" s="4">
        <v>0.31913000000000002</v>
      </c>
      <c r="BS506" s="4">
        <v>-5</v>
      </c>
      <c r="BT506" s="4">
        <v>0.367203</v>
      </c>
      <c r="BU506" s="4">
        <v>7.7987339999999996</v>
      </c>
      <c r="BV506" s="4">
        <v>7.4174920000000002</v>
      </c>
    </row>
    <row r="507" spans="1:74" x14ac:dyDescent="0.25">
      <c r="A507" s="2">
        <v>42068</v>
      </c>
      <c r="B507" s="3">
        <v>1.6245370370370372E-2</v>
      </c>
      <c r="C507" s="4">
        <v>11.78</v>
      </c>
      <c r="D507" s="4">
        <v>3.0000000000000001E-3</v>
      </c>
      <c r="E507" s="4">
        <v>30</v>
      </c>
      <c r="F507" s="4">
        <v>622.6</v>
      </c>
      <c r="G507" s="4">
        <v>13.2</v>
      </c>
      <c r="H507" s="4">
        <v>64.3</v>
      </c>
      <c r="J507" s="4">
        <v>3.8</v>
      </c>
      <c r="K507" s="4">
        <v>0.89910000000000001</v>
      </c>
      <c r="L507" s="4">
        <v>10.5914</v>
      </c>
      <c r="M507" s="4">
        <v>2.7000000000000001E-3</v>
      </c>
      <c r="N507" s="4">
        <v>559.82010000000002</v>
      </c>
      <c r="O507" s="4">
        <v>11.8682</v>
      </c>
      <c r="P507" s="4">
        <v>571.70000000000005</v>
      </c>
      <c r="Q507" s="4">
        <v>422.02390000000003</v>
      </c>
      <c r="R507" s="4">
        <v>8.9468999999999994</v>
      </c>
      <c r="S507" s="4">
        <v>431</v>
      </c>
      <c r="T507" s="4">
        <v>64.322699999999998</v>
      </c>
      <c r="W507" s="4">
        <v>0</v>
      </c>
      <c r="X507" s="4">
        <v>3.4165999999999999</v>
      </c>
      <c r="Y507" s="4">
        <v>11.8</v>
      </c>
      <c r="Z507" s="4">
        <v>894</v>
      </c>
      <c r="AA507" s="4">
        <v>927</v>
      </c>
      <c r="AB507" s="4">
        <v>861</v>
      </c>
      <c r="AC507" s="4">
        <v>56</v>
      </c>
      <c r="AD507" s="4">
        <v>5.53</v>
      </c>
      <c r="AE507" s="4">
        <v>0.13</v>
      </c>
      <c r="AF507" s="4">
        <v>990</v>
      </c>
      <c r="AG507" s="4">
        <v>-13</v>
      </c>
      <c r="AH507" s="4">
        <v>16</v>
      </c>
      <c r="AI507" s="4">
        <v>31</v>
      </c>
      <c r="AJ507" s="4">
        <v>189</v>
      </c>
      <c r="AK507" s="4">
        <v>140</v>
      </c>
      <c r="AL507" s="4">
        <v>2.8</v>
      </c>
      <c r="AM507" s="4">
        <v>195</v>
      </c>
      <c r="AN507" s="4" t="s">
        <v>155</v>
      </c>
      <c r="AO507" s="4">
        <v>2</v>
      </c>
      <c r="AP507" s="5">
        <v>0.68284722222222216</v>
      </c>
      <c r="AQ507" s="4">
        <v>47.161386</v>
      </c>
      <c r="AR507" s="4">
        <v>-88.483920999999995</v>
      </c>
      <c r="AS507" s="4">
        <v>314.39999999999998</v>
      </c>
      <c r="AT507" s="4">
        <v>37.1</v>
      </c>
      <c r="AU507" s="4">
        <v>12</v>
      </c>
      <c r="AV507" s="4">
        <v>11</v>
      </c>
      <c r="AW507" s="4" t="s">
        <v>226</v>
      </c>
      <c r="AX507" s="4">
        <v>1</v>
      </c>
      <c r="AY507" s="4">
        <v>2.6</v>
      </c>
      <c r="AZ507" s="4">
        <v>2.8</v>
      </c>
      <c r="BA507" s="4">
        <v>14.023</v>
      </c>
      <c r="BB507" s="4">
        <v>17.829999999999998</v>
      </c>
      <c r="BC507" s="4">
        <v>1.27</v>
      </c>
      <c r="BD507" s="4">
        <v>11.222</v>
      </c>
      <c r="BE507" s="4">
        <v>3032.2660000000001</v>
      </c>
      <c r="BF507" s="4">
        <v>0.49099999999999999</v>
      </c>
      <c r="BG507" s="4">
        <v>16.783999999999999</v>
      </c>
      <c r="BH507" s="4">
        <v>0.35599999999999998</v>
      </c>
      <c r="BI507" s="4">
        <v>17.14</v>
      </c>
      <c r="BJ507" s="4">
        <v>12.653</v>
      </c>
      <c r="BK507" s="4">
        <v>0.26800000000000002</v>
      </c>
      <c r="BL507" s="4">
        <v>12.920999999999999</v>
      </c>
      <c r="BM507" s="4">
        <v>0.60899999999999999</v>
      </c>
      <c r="BQ507" s="4">
        <v>711.22</v>
      </c>
      <c r="BR507" s="4">
        <v>0.35116900000000001</v>
      </c>
      <c r="BS507" s="4">
        <v>-5</v>
      </c>
      <c r="BT507" s="4">
        <v>0.36779899999999999</v>
      </c>
      <c r="BU507" s="4">
        <v>8.5816890000000008</v>
      </c>
      <c r="BV507" s="4">
        <v>7.4295439999999999</v>
      </c>
    </row>
    <row r="508" spans="1:74" x14ac:dyDescent="0.25">
      <c r="A508" s="2">
        <v>42068</v>
      </c>
      <c r="B508" s="3">
        <v>1.6256944444444445E-2</v>
      </c>
      <c r="C508" s="4">
        <v>11.749000000000001</v>
      </c>
      <c r="D508" s="4">
        <v>3.0000000000000001E-3</v>
      </c>
      <c r="E508" s="4">
        <v>30</v>
      </c>
      <c r="F508" s="4">
        <v>624.70000000000005</v>
      </c>
      <c r="G508" s="4">
        <v>13.2</v>
      </c>
      <c r="H508" s="4">
        <v>40.1</v>
      </c>
      <c r="J508" s="4">
        <v>3.8</v>
      </c>
      <c r="K508" s="4">
        <v>0.89929999999999999</v>
      </c>
      <c r="L508" s="4">
        <v>10.5662</v>
      </c>
      <c r="M508" s="4">
        <v>2.7000000000000001E-3</v>
      </c>
      <c r="N508" s="4">
        <v>561.79759999999999</v>
      </c>
      <c r="O508" s="4">
        <v>11.870699999999999</v>
      </c>
      <c r="P508" s="4">
        <v>573.70000000000005</v>
      </c>
      <c r="Q508" s="4">
        <v>423.51459999999997</v>
      </c>
      <c r="R508" s="4">
        <v>8.9488000000000003</v>
      </c>
      <c r="S508" s="4">
        <v>432.5</v>
      </c>
      <c r="T508" s="4">
        <v>40.1</v>
      </c>
      <c r="W508" s="4">
        <v>0</v>
      </c>
      <c r="X508" s="4">
        <v>3.4173</v>
      </c>
      <c r="Y508" s="4">
        <v>11.8</v>
      </c>
      <c r="Z508" s="4">
        <v>896</v>
      </c>
      <c r="AA508" s="4">
        <v>928</v>
      </c>
      <c r="AB508" s="4">
        <v>861</v>
      </c>
      <c r="AC508" s="4">
        <v>56</v>
      </c>
      <c r="AD508" s="4">
        <v>5.53</v>
      </c>
      <c r="AE508" s="4">
        <v>0.13</v>
      </c>
      <c r="AF508" s="4">
        <v>990</v>
      </c>
      <c r="AG508" s="4">
        <v>-13</v>
      </c>
      <c r="AH508" s="4">
        <v>16</v>
      </c>
      <c r="AI508" s="4">
        <v>31</v>
      </c>
      <c r="AJ508" s="4">
        <v>189</v>
      </c>
      <c r="AK508" s="4">
        <v>140</v>
      </c>
      <c r="AL508" s="4">
        <v>2.6</v>
      </c>
      <c r="AM508" s="4">
        <v>195</v>
      </c>
      <c r="AN508" s="4" t="s">
        <v>155</v>
      </c>
      <c r="AO508" s="4">
        <v>2</v>
      </c>
      <c r="AP508" s="5">
        <v>0.68285879629629631</v>
      </c>
      <c r="AQ508" s="4">
        <v>47.161540000000002</v>
      </c>
      <c r="AR508" s="4">
        <v>-88.483959999999996</v>
      </c>
      <c r="AS508" s="4">
        <v>314.5</v>
      </c>
      <c r="AT508" s="4">
        <v>37.700000000000003</v>
      </c>
      <c r="AU508" s="4">
        <v>12</v>
      </c>
      <c r="AV508" s="4">
        <v>11</v>
      </c>
      <c r="AW508" s="4" t="s">
        <v>226</v>
      </c>
      <c r="AX508" s="4">
        <v>1</v>
      </c>
      <c r="AY508" s="4">
        <v>2.6</v>
      </c>
      <c r="AZ508" s="4">
        <v>2.8</v>
      </c>
      <c r="BA508" s="4">
        <v>14.023</v>
      </c>
      <c r="BB508" s="4">
        <v>17.88</v>
      </c>
      <c r="BC508" s="4">
        <v>1.28</v>
      </c>
      <c r="BD508" s="4">
        <v>11.198</v>
      </c>
      <c r="BE508" s="4">
        <v>3032.9839999999999</v>
      </c>
      <c r="BF508" s="4">
        <v>0.49299999999999999</v>
      </c>
      <c r="BG508" s="4">
        <v>16.888000000000002</v>
      </c>
      <c r="BH508" s="4">
        <v>0.35699999999999998</v>
      </c>
      <c r="BI508" s="4">
        <v>17.244</v>
      </c>
      <c r="BJ508" s="4">
        <v>12.731</v>
      </c>
      <c r="BK508" s="4">
        <v>0.26900000000000002</v>
      </c>
      <c r="BL508" s="4">
        <v>13</v>
      </c>
      <c r="BM508" s="4">
        <v>0.38059999999999999</v>
      </c>
      <c r="BQ508" s="4">
        <v>713.24099999999999</v>
      </c>
      <c r="BR508" s="4">
        <v>0.31359999999999999</v>
      </c>
      <c r="BS508" s="4">
        <v>-5</v>
      </c>
      <c r="BT508" s="4">
        <v>0.36659999999999998</v>
      </c>
      <c r="BU508" s="4">
        <v>7.6635999999999997</v>
      </c>
      <c r="BV508" s="4">
        <v>7.4053199999999997</v>
      </c>
    </row>
    <row r="509" spans="1:74" x14ac:dyDescent="0.25">
      <c r="A509" s="2">
        <v>42068</v>
      </c>
      <c r="B509" s="3">
        <v>1.6268518518518519E-2</v>
      </c>
      <c r="C509" s="4">
        <v>11.686</v>
      </c>
      <c r="D509" s="4">
        <v>4.7000000000000002E-3</v>
      </c>
      <c r="E509" s="4">
        <v>47.326388999999999</v>
      </c>
      <c r="F509" s="4">
        <v>602.70000000000005</v>
      </c>
      <c r="G509" s="4">
        <v>13.2</v>
      </c>
      <c r="H509" s="4">
        <v>60.1</v>
      </c>
      <c r="J509" s="4">
        <v>3.8</v>
      </c>
      <c r="K509" s="4">
        <v>0.89980000000000004</v>
      </c>
      <c r="L509" s="4">
        <v>10.5144</v>
      </c>
      <c r="M509" s="4">
        <v>4.3E-3</v>
      </c>
      <c r="N509" s="4">
        <v>542.28309999999999</v>
      </c>
      <c r="O509" s="4">
        <v>11.876899999999999</v>
      </c>
      <c r="P509" s="4">
        <v>554.20000000000005</v>
      </c>
      <c r="Q509" s="4">
        <v>408.80349999999999</v>
      </c>
      <c r="R509" s="4">
        <v>8.9535</v>
      </c>
      <c r="S509" s="4">
        <v>417.8</v>
      </c>
      <c r="T509" s="4">
        <v>60.1</v>
      </c>
      <c r="W509" s="4">
        <v>0</v>
      </c>
      <c r="X509" s="4">
        <v>3.4190999999999998</v>
      </c>
      <c r="Y509" s="4">
        <v>11.8</v>
      </c>
      <c r="Z509" s="4">
        <v>895</v>
      </c>
      <c r="AA509" s="4">
        <v>923</v>
      </c>
      <c r="AB509" s="4">
        <v>861</v>
      </c>
      <c r="AC509" s="4">
        <v>56</v>
      </c>
      <c r="AD509" s="4">
        <v>5.53</v>
      </c>
      <c r="AE509" s="4">
        <v>0.13</v>
      </c>
      <c r="AF509" s="4">
        <v>990</v>
      </c>
      <c r="AG509" s="4">
        <v>-13</v>
      </c>
      <c r="AH509" s="4">
        <v>16.2</v>
      </c>
      <c r="AI509" s="4">
        <v>31</v>
      </c>
      <c r="AJ509" s="4">
        <v>189</v>
      </c>
      <c r="AK509" s="4">
        <v>140</v>
      </c>
      <c r="AL509" s="4">
        <v>2.5</v>
      </c>
      <c r="AM509" s="4">
        <v>195</v>
      </c>
      <c r="AN509" s="4" t="s">
        <v>155</v>
      </c>
      <c r="AO509" s="4">
        <v>2</v>
      </c>
      <c r="AP509" s="5">
        <v>0.68287037037037035</v>
      </c>
      <c r="AQ509" s="4">
        <v>47.161695999999999</v>
      </c>
      <c r="AR509" s="4">
        <v>-88.484024000000005</v>
      </c>
      <c r="AS509" s="4">
        <v>314.39999999999998</v>
      </c>
      <c r="AT509" s="4">
        <v>38.799999999999997</v>
      </c>
      <c r="AU509" s="4">
        <v>12</v>
      </c>
      <c r="AV509" s="4">
        <v>10</v>
      </c>
      <c r="AW509" s="4" t="s">
        <v>237</v>
      </c>
      <c r="AX509" s="4">
        <v>1</v>
      </c>
      <c r="AY509" s="4">
        <v>2.2168000000000001</v>
      </c>
      <c r="AZ509" s="4">
        <v>2.5125999999999999</v>
      </c>
      <c r="BA509" s="4">
        <v>14.023</v>
      </c>
      <c r="BB509" s="4">
        <v>17.97</v>
      </c>
      <c r="BC509" s="4">
        <v>1.28</v>
      </c>
      <c r="BD509" s="4">
        <v>11.14</v>
      </c>
      <c r="BE509" s="4">
        <v>3032.0010000000002</v>
      </c>
      <c r="BF509" s="4">
        <v>0.78200000000000003</v>
      </c>
      <c r="BG509" s="4">
        <v>16.376000000000001</v>
      </c>
      <c r="BH509" s="4">
        <v>0.35899999999999999</v>
      </c>
      <c r="BI509" s="4">
        <v>16.734999999999999</v>
      </c>
      <c r="BJ509" s="4">
        <v>12.345000000000001</v>
      </c>
      <c r="BK509" s="4">
        <v>0.27</v>
      </c>
      <c r="BL509" s="4">
        <v>12.616</v>
      </c>
      <c r="BM509" s="4">
        <v>0.57310000000000005</v>
      </c>
      <c r="BQ509" s="4">
        <v>716.899</v>
      </c>
      <c r="BR509" s="4">
        <v>0.30499999999999999</v>
      </c>
      <c r="BS509" s="4">
        <v>-5</v>
      </c>
      <c r="BT509" s="4">
        <v>0.36499999999999999</v>
      </c>
      <c r="BU509" s="4">
        <v>7.4534370000000001</v>
      </c>
      <c r="BV509" s="4">
        <v>7.3730000000000002</v>
      </c>
    </row>
    <row r="510" spans="1:74" x14ac:dyDescent="0.25">
      <c r="A510" s="2">
        <v>42068</v>
      </c>
      <c r="B510" s="3">
        <v>1.6280092592592593E-2</v>
      </c>
      <c r="C510" s="4">
        <v>11.843999999999999</v>
      </c>
      <c r="D510" s="4">
        <v>6.7000000000000002E-3</v>
      </c>
      <c r="E510" s="4">
        <v>67.206119000000001</v>
      </c>
      <c r="F510" s="4">
        <v>548.9</v>
      </c>
      <c r="G510" s="4">
        <v>15.1</v>
      </c>
      <c r="H510" s="4">
        <v>48.1</v>
      </c>
      <c r="J510" s="4">
        <v>3.8</v>
      </c>
      <c r="K510" s="4">
        <v>0.89849999999999997</v>
      </c>
      <c r="L510" s="4">
        <v>10.642099999999999</v>
      </c>
      <c r="M510" s="4">
        <v>6.0000000000000001E-3</v>
      </c>
      <c r="N510" s="4">
        <v>493.15969999999999</v>
      </c>
      <c r="O510" s="4">
        <v>13.5425</v>
      </c>
      <c r="P510" s="4">
        <v>506.7</v>
      </c>
      <c r="Q510" s="4">
        <v>371.7715</v>
      </c>
      <c r="R510" s="4">
        <v>10.209099999999999</v>
      </c>
      <c r="S510" s="4">
        <v>382</v>
      </c>
      <c r="T510" s="4">
        <v>48.14</v>
      </c>
      <c r="W510" s="4">
        <v>0</v>
      </c>
      <c r="X510" s="4">
        <v>3.4144000000000001</v>
      </c>
      <c r="Y510" s="4">
        <v>11.8</v>
      </c>
      <c r="Z510" s="4">
        <v>897</v>
      </c>
      <c r="AA510" s="4">
        <v>928</v>
      </c>
      <c r="AB510" s="4">
        <v>864</v>
      </c>
      <c r="AC510" s="4">
        <v>56</v>
      </c>
      <c r="AD510" s="4">
        <v>5.53</v>
      </c>
      <c r="AE510" s="4">
        <v>0.13</v>
      </c>
      <c r="AF510" s="4">
        <v>990</v>
      </c>
      <c r="AG510" s="4">
        <v>-13</v>
      </c>
      <c r="AH510" s="4">
        <v>17</v>
      </c>
      <c r="AI510" s="4">
        <v>31</v>
      </c>
      <c r="AJ510" s="4">
        <v>189</v>
      </c>
      <c r="AK510" s="4">
        <v>140</v>
      </c>
      <c r="AL510" s="4">
        <v>2.7</v>
      </c>
      <c r="AM510" s="4">
        <v>195</v>
      </c>
      <c r="AN510" s="4" t="s">
        <v>155</v>
      </c>
      <c r="AO510" s="4">
        <v>2</v>
      </c>
      <c r="AP510" s="5">
        <v>0.6828819444444445</v>
      </c>
      <c r="AQ510" s="4">
        <v>47.161853000000001</v>
      </c>
      <c r="AR510" s="4">
        <v>-88.484108000000006</v>
      </c>
      <c r="AS510" s="4">
        <v>314.60000000000002</v>
      </c>
      <c r="AT510" s="4">
        <v>39.799999999999997</v>
      </c>
      <c r="AU510" s="4">
        <v>12</v>
      </c>
      <c r="AV510" s="4">
        <v>10</v>
      </c>
      <c r="AW510" s="4" t="s">
        <v>237</v>
      </c>
      <c r="AX510" s="4">
        <v>1</v>
      </c>
      <c r="AY510" s="4">
        <v>2.2000000000000002</v>
      </c>
      <c r="AZ510" s="4">
        <v>2.4041999999999999</v>
      </c>
      <c r="BA510" s="4">
        <v>14.023</v>
      </c>
      <c r="BB510" s="4">
        <v>17.739999999999998</v>
      </c>
      <c r="BC510" s="4">
        <v>1.26</v>
      </c>
      <c r="BD510" s="4">
        <v>11.294</v>
      </c>
      <c r="BE510" s="4">
        <v>3031.7310000000002</v>
      </c>
      <c r="BF510" s="4">
        <v>1.095</v>
      </c>
      <c r="BG510" s="4">
        <v>14.712999999999999</v>
      </c>
      <c r="BH510" s="4">
        <v>0.40400000000000003</v>
      </c>
      <c r="BI510" s="4">
        <v>15.117000000000001</v>
      </c>
      <c r="BJ510" s="4">
        <v>11.090999999999999</v>
      </c>
      <c r="BK510" s="4">
        <v>0.30499999999999999</v>
      </c>
      <c r="BL510" s="4">
        <v>11.396000000000001</v>
      </c>
      <c r="BM510" s="4">
        <v>0.45350000000000001</v>
      </c>
      <c r="BQ510" s="4">
        <v>707.25199999999995</v>
      </c>
      <c r="BR510" s="4">
        <v>0.38658599999999999</v>
      </c>
      <c r="BS510" s="4">
        <v>-5</v>
      </c>
      <c r="BT510" s="4">
        <v>0.36440099999999997</v>
      </c>
      <c r="BU510" s="4">
        <v>9.4472050000000003</v>
      </c>
      <c r="BV510" s="4">
        <v>7.3608919999999998</v>
      </c>
    </row>
    <row r="511" spans="1:74" x14ac:dyDescent="0.25">
      <c r="A511" s="2">
        <v>42068</v>
      </c>
      <c r="B511" s="3">
        <v>1.6291666666666666E-2</v>
      </c>
      <c r="C511" s="4">
        <v>11.994999999999999</v>
      </c>
      <c r="D511" s="4">
        <v>6.1000000000000004E-3</v>
      </c>
      <c r="E511" s="4">
        <v>60.870646999999998</v>
      </c>
      <c r="F511" s="4">
        <v>507.3</v>
      </c>
      <c r="G511" s="4">
        <v>15.5</v>
      </c>
      <c r="H511" s="4">
        <v>45.6</v>
      </c>
      <c r="J511" s="4">
        <v>3.9</v>
      </c>
      <c r="K511" s="4">
        <v>0.89729999999999999</v>
      </c>
      <c r="L511" s="4">
        <v>10.763</v>
      </c>
      <c r="M511" s="4">
        <v>5.4999999999999997E-3</v>
      </c>
      <c r="N511" s="4">
        <v>455.1583</v>
      </c>
      <c r="O511" s="4">
        <v>13.927899999999999</v>
      </c>
      <c r="P511" s="4">
        <v>469.1</v>
      </c>
      <c r="Q511" s="4">
        <v>343.12400000000002</v>
      </c>
      <c r="R511" s="4">
        <v>10.499700000000001</v>
      </c>
      <c r="S511" s="4">
        <v>353.6</v>
      </c>
      <c r="T511" s="4">
        <v>45.588000000000001</v>
      </c>
      <c r="W511" s="4">
        <v>0</v>
      </c>
      <c r="X511" s="4">
        <v>3.4994999999999998</v>
      </c>
      <c r="Y511" s="4">
        <v>11.7</v>
      </c>
      <c r="Z511" s="4">
        <v>899</v>
      </c>
      <c r="AA511" s="4">
        <v>930</v>
      </c>
      <c r="AB511" s="4">
        <v>867</v>
      </c>
      <c r="AC511" s="4">
        <v>56</v>
      </c>
      <c r="AD511" s="4">
        <v>5.53</v>
      </c>
      <c r="AE511" s="4">
        <v>0.13</v>
      </c>
      <c r="AF511" s="4">
        <v>990</v>
      </c>
      <c r="AG511" s="4">
        <v>-13</v>
      </c>
      <c r="AH511" s="4">
        <v>17</v>
      </c>
      <c r="AI511" s="4">
        <v>31</v>
      </c>
      <c r="AJ511" s="4">
        <v>189</v>
      </c>
      <c r="AK511" s="4">
        <v>140</v>
      </c>
      <c r="AL511" s="4">
        <v>2.6</v>
      </c>
      <c r="AM511" s="4">
        <v>195</v>
      </c>
      <c r="AN511" s="4" t="s">
        <v>155</v>
      </c>
      <c r="AO511" s="4">
        <v>2</v>
      </c>
      <c r="AP511" s="5">
        <v>0.68289351851851843</v>
      </c>
      <c r="AQ511" s="4">
        <v>47.162013000000002</v>
      </c>
      <c r="AR511" s="4">
        <v>-88.48415</v>
      </c>
      <c r="AS511" s="4">
        <v>315</v>
      </c>
      <c r="AT511" s="4">
        <v>39.700000000000003</v>
      </c>
      <c r="AU511" s="4">
        <v>12</v>
      </c>
      <c r="AV511" s="4">
        <v>10</v>
      </c>
      <c r="AW511" s="4" t="s">
        <v>237</v>
      </c>
      <c r="AX511" s="4">
        <v>1</v>
      </c>
      <c r="AY511" s="4">
        <v>2.2000000000000002</v>
      </c>
      <c r="AZ511" s="4">
        <v>2.4</v>
      </c>
      <c r="BA511" s="4">
        <v>14.023</v>
      </c>
      <c r="BB511" s="4">
        <v>17.53</v>
      </c>
      <c r="BC511" s="4">
        <v>1.25</v>
      </c>
      <c r="BD511" s="4">
        <v>11.445</v>
      </c>
      <c r="BE511" s="4">
        <v>3031.873</v>
      </c>
      <c r="BF511" s="4">
        <v>0.97899999999999998</v>
      </c>
      <c r="BG511" s="4">
        <v>13.427</v>
      </c>
      <c r="BH511" s="4">
        <v>0.41099999999999998</v>
      </c>
      <c r="BI511" s="4">
        <v>13.837999999999999</v>
      </c>
      <c r="BJ511" s="4">
        <v>10.122</v>
      </c>
      <c r="BK511" s="4">
        <v>0.31</v>
      </c>
      <c r="BL511" s="4">
        <v>10.432</v>
      </c>
      <c r="BM511" s="4">
        <v>0.42470000000000002</v>
      </c>
      <c r="BQ511" s="4">
        <v>716.76900000000001</v>
      </c>
      <c r="BR511" s="4">
        <v>0.458729</v>
      </c>
      <c r="BS511" s="4">
        <v>-5</v>
      </c>
      <c r="BT511" s="4">
        <v>0.36219899999999999</v>
      </c>
      <c r="BU511" s="4">
        <v>11.210184</v>
      </c>
      <c r="BV511" s="4">
        <v>7.3164239999999996</v>
      </c>
    </row>
    <row r="512" spans="1:74" x14ac:dyDescent="0.25">
      <c r="A512" s="2">
        <v>42068</v>
      </c>
      <c r="B512" s="3">
        <v>1.630324074074074E-2</v>
      </c>
      <c r="C512" s="4">
        <v>12.063000000000001</v>
      </c>
      <c r="D512" s="4">
        <v>6.8999999999999999E-3</v>
      </c>
      <c r="E512" s="4">
        <v>69.162520999999998</v>
      </c>
      <c r="F512" s="4">
        <v>485.3</v>
      </c>
      <c r="G512" s="4">
        <v>15.3</v>
      </c>
      <c r="H512" s="4">
        <v>59.4</v>
      </c>
      <c r="J512" s="4">
        <v>3.98</v>
      </c>
      <c r="K512" s="4">
        <v>0.89680000000000004</v>
      </c>
      <c r="L512" s="4">
        <v>10.8185</v>
      </c>
      <c r="M512" s="4">
        <v>6.1999999999999998E-3</v>
      </c>
      <c r="N512" s="4">
        <v>435.18630000000002</v>
      </c>
      <c r="O512" s="4">
        <v>13.721299999999999</v>
      </c>
      <c r="P512" s="4">
        <v>448.9</v>
      </c>
      <c r="Q512" s="4">
        <v>328.06790000000001</v>
      </c>
      <c r="R512" s="4">
        <v>10.3439</v>
      </c>
      <c r="S512" s="4">
        <v>338.4</v>
      </c>
      <c r="T512" s="4">
        <v>59.415799999999997</v>
      </c>
      <c r="W512" s="4">
        <v>0</v>
      </c>
      <c r="X512" s="4">
        <v>3.5672000000000001</v>
      </c>
      <c r="Y512" s="4">
        <v>11.8</v>
      </c>
      <c r="Z512" s="4">
        <v>901</v>
      </c>
      <c r="AA512" s="4">
        <v>933</v>
      </c>
      <c r="AB512" s="4">
        <v>870</v>
      </c>
      <c r="AC512" s="4">
        <v>56</v>
      </c>
      <c r="AD512" s="4">
        <v>5.53</v>
      </c>
      <c r="AE512" s="4">
        <v>0.13</v>
      </c>
      <c r="AF512" s="4">
        <v>990</v>
      </c>
      <c r="AG512" s="4">
        <v>-13</v>
      </c>
      <c r="AH512" s="4">
        <v>17</v>
      </c>
      <c r="AI512" s="4">
        <v>31</v>
      </c>
      <c r="AJ512" s="4">
        <v>189</v>
      </c>
      <c r="AK512" s="4">
        <v>140</v>
      </c>
      <c r="AL512" s="4">
        <v>2.9</v>
      </c>
      <c r="AM512" s="4">
        <v>195</v>
      </c>
      <c r="AN512" s="4" t="s">
        <v>155</v>
      </c>
      <c r="AO512" s="4">
        <v>2</v>
      </c>
      <c r="AP512" s="5">
        <v>0.68290509259259258</v>
      </c>
      <c r="AQ512" s="4">
        <v>47.162179999999999</v>
      </c>
      <c r="AR512" s="4">
        <v>-88.484142000000006</v>
      </c>
      <c r="AS512" s="4">
        <v>316</v>
      </c>
      <c r="AT512" s="4">
        <v>40.299999999999997</v>
      </c>
      <c r="AU512" s="4">
        <v>12</v>
      </c>
      <c r="AV512" s="4">
        <v>10</v>
      </c>
      <c r="AW512" s="4" t="s">
        <v>237</v>
      </c>
      <c r="AX512" s="4">
        <v>1</v>
      </c>
      <c r="AY512" s="4">
        <v>2.2000000000000002</v>
      </c>
      <c r="AZ512" s="4">
        <v>2.4</v>
      </c>
      <c r="BA512" s="4">
        <v>14.023</v>
      </c>
      <c r="BB512" s="4">
        <v>17.43</v>
      </c>
      <c r="BC512" s="4">
        <v>1.24</v>
      </c>
      <c r="BD512" s="4">
        <v>11.506</v>
      </c>
      <c r="BE512" s="4">
        <v>3031.2330000000002</v>
      </c>
      <c r="BF512" s="4">
        <v>1.1060000000000001</v>
      </c>
      <c r="BG512" s="4">
        <v>12.769</v>
      </c>
      <c r="BH512" s="4">
        <v>0.40300000000000002</v>
      </c>
      <c r="BI512" s="4">
        <v>13.172000000000001</v>
      </c>
      <c r="BJ512" s="4">
        <v>9.6259999999999994</v>
      </c>
      <c r="BK512" s="4">
        <v>0.30399999999999999</v>
      </c>
      <c r="BL512" s="4">
        <v>9.93</v>
      </c>
      <c r="BM512" s="4">
        <v>0.55049999999999999</v>
      </c>
      <c r="BQ512" s="4">
        <v>726.74</v>
      </c>
      <c r="BR512" s="4">
        <v>0.52240799999999998</v>
      </c>
      <c r="BS512" s="4">
        <v>-5</v>
      </c>
      <c r="BT512" s="4">
        <v>0.36280000000000001</v>
      </c>
      <c r="BU512" s="4">
        <v>12.766336000000001</v>
      </c>
      <c r="BV512" s="4">
        <v>7.3285640000000001</v>
      </c>
    </row>
    <row r="513" spans="1:74" x14ac:dyDescent="0.25">
      <c r="A513" s="2">
        <v>42068</v>
      </c>
      <c r="B513" s="3">
        <v>1.6314814814814813E-2</v>
      </c>
      <c r="C513" s="4">
        <v>12.362</v>
      </c>
      <c r="D513" s="4">
        <v>9.2999999999999992E-3</v>
      </c>
      <c r="E513" s="4">
        <v>93.270060000000001</v>
      </c>
      <c r="F513" s="4">
        <v>478.8</v>
      </c>
      <c r="G513" s="4">
        <v>22.1</v>
      </c>
      <c r="H513" s="4">
        <v>24.1</v>
      </c>
      <c r="J513" s="4">
        <v>4</v>
      </c>
      <c r="K513" s="4">
        <v>0.89439999999999997</v>
      </c>
      <c r="L513" s="4">
        <v>11.0563</v>
      </c>
      <c r="M513" s="4">
        <v>8.3000000000000001E-3</v>
      </c>
      <c r="N513" s="4">
        <v>428.20920000000001</v>
      </c>
      <c r="O513" s="4">
        <v>19.78</v>
      </c>
      <c r="P513" s="4">
        <v>448</v>
      </c>
      <c r="Q513" s="4">
        <v>322.8082</v>
      </c>
      <c r="R513" s="4">
        <v>14.911300000000001</v>
      </c>
      <c r="S513" s="4">
        <v>337.7</v>
      </c>
      <c r="T513" s="4">
        <v>24.0962</v>
      </c>
      <c r="W513" s="4">
        <v>0</v>
      </c>
      <c r="X513" s="4">
        <v>3.5777000000000001</v>
      </c>
      <c r="Y513" s="4">
        <v>11.8</v>
      </c>
      <c r="Z513" s="4">
        <v>903</v>
      </c>
      <c r="AA513" s="4">
        <v>936</v>
      </c>
      <c r="AB513" s="4">
        <v>872</v>
      </c>
      <c r="AC513" s="4">
        <v>56</v>
      </c>
      <c r="AD513" s="4">
        <v>5.53</v>
      </c>
      <c r="AE513" s="4">
        <v>0.13</v>
      </c>
      <c r="AF513" s="4">
        <v>990</v>
      </c>
      <c r="AG513" s="4">
        <v>-13</v>
      </c>
      <c r="AH513" s="4">
        <v>16.799799</v>
      </c>
      <c r="AI513" s="4">
        <v>31</v>
      </c>
      <c r="AJ513" s="4">
        <v>189</v>
      </c>
      <c r="AK513" s="4">
        <v>140</v>
      </c>
      <c r="AL513" s="4">
        <v>2.7</v>
      </c>
      <c r="AM513" s="4">
        <v>195</v>
      </c>
      <c r="AN513" s="4" t="s">
        <v>155</v>
      </c>
      <c r="AO513" s="4">
        <v>2</v>
      </c>
      <c r="AP513" s="5">
        <v>0.68291666666666673</v>
      </c>
      <c r="AQ513" s="4">
        <v>47.162353000000003</v>
      </c>
      <c r="AR513" s="4">
        <v>-88.484114000000005</v>
      </c>
      <c r="AS513" s="4">
        <v>316.8</v>
      </c>
      <c r="AT513" s="4">
        <v>41.6</v>
      </c>
      <c r="AU513" s="4">
        <v>12</v>
      </c>
      <c r="AV513" s="4">
        <v>11</v>
      </c>
      <c r="AW513" s="4" t="s">
        <v>226</v>
      </c>
      <c r="AX513" s="4">
        <v>1</v>
      </c>
      <c r="AY513" s="4">
        <v>2.2957999999999998</v>
      </c>
      <c r="AZ513" s="4">
        <v>2.4958</v>
      </c>
      <c r="BA513" s="4">
        <v>14.023</v>
      </c>
      <c r="BB513" s="4">
        <v>17.04</v>
      </c>
      <c r="BC513" s="4">
        <v>1.21</v>
      </c>
      <c r="BD513" s="4">
        <v>11.805</v>
      </c>
      <c r="BE513" s="4">
        <v>3031.4470000000001</v>
      </c>
      <c r="BF513" s="4">
        <v>1.456</v>
      </c>
      <c r="BG513" s="4">
        <v>12.295</v>
      </c>
      <c r="BH513" s="4">
        <v>0.56799999999999995</v>
      </c>
      <c r="BI513" s="4">
        <v>12.863</v>
      </c>
      <c r="BJ513" s="4">
        <v>9.2690000000000001</v>
      </c>
      <c r="BK513" s="4">
        <v>0.42799999999999999</v>
      </c>
      <c r="BL513" s="4">
        <v>9.6969999999999992</v>
      </c>
      <c r="BM513" s="4">
        <v>0.2185</v>
      </c>
      <c r="BQ513" s="4">
        <v>713.24</v>
      </c>
      <c r="BR513" s="4">
        <v>0.49580400000000002</v>
      </c>
      <c r="BS513" s="4">
        <v>-5</v>
      </c>
      <c r="BT513" s="4">
        <v>0.36280099999999998</v>
      </c>
      <c r="BU513" s="4">
        <v>12.116206</v>
      </c>
      <c r="BV513" s="4">
        <v>7.328576</v>
      </c>
    </row>
    <row r="514" spans="1:74" x14ac:dyDescent="0.25">
      <c r="A514" s="2">
        <v>42068</v>
      </c>
      <c r="B514" s="3">
        <v>1.632638888888889E-2</v>
      </c>
      <c r="C514" s="4">
        <v>12.619</v>
      </c>
      <c r="D514" s="4">
        <v>7.0000000000000001E-3</v>
      </c>
      <c r="E514" s="4">
        <v>70.185333999999997</v>
      </c>
      <c r="F514" s="4">
        <v>450.5</v>
      </c>
      <c r="G514" s="4">
        <v>22.6</v>
      </c>
      <c r="H514" s="4">
        <v>52.4</v>
      </c>
      <c r="J514" s="4">
        <v>4</v>
      </c>
      <c r="K514" s="4">
        <v>0.89239999999999997</v>
      </c>
      <c r="L514" s="4">
        <v>11.260999999999999</v>
      </c>
      <c r="M514" s="4">
        <v>6.3E-3</v>
      </c>
      <c r="N514" s="4">
        <v>402.0342</v>
      </c>
      <c r="O514" s="4">
        <v>20.168500000000002</v>
      </c>
      <c r="P514" s="4">
        <v>422.2</v>
      </c>
      <c r="Q514" s="4">
        <v>303.07600000000002</v>
      </c>
      <c r="R514" s="4">
        <v>15.2042</v>
      </c>
      <c r="S514" s="4">
        <v>318.3</v>
      </c>
      <c r="T514" s="4">
        <v>52.387500000000003</v>
      </c>
      <c r="W514" s="4">
        <v>0</v>
      </c>
      <c r="X514" s="4">
        <v>3.5695999999999999</v>
      </c>
      <c r="Y514" s="4">
        <v>12</v>
      </c>
      <c r="Z514" s="4">
        <v>902</v>
      </c>
      <c r="AA514" s="4">
        <v>935</v>
      </c>
      <c r="AB514" s="4">
        <v>870</v>
      </c>
      <c r="AC514" s="4">
        <v>56</v>
      </c>
      <c r="AD514" s="4">
        <v>5.53</v>
      </c>
      <c r="AE514" s="4">
        <v>0.13</v>
      </c>
      <c r="AF514" s="4">
        <v>990</v>
      </c>
      <c r="AG514" s="4">
        <v>-13</v>
      </c>
      <c r="AH514" s="4">
        <v>16.204795000000001</v>
      </c>
      <c r="AI514" s="4">
        <v>31</v>
      </c>
      <c r="AJ514" s="4">
        <v>189.2</v>
      </c>
      <c r="AK514" s="4">
        <v>140.19999999999999</v>
      </c>
      <c r="AL514" s="4">
        <v>2.9</v>
      </c>
      <c r="AM514" s="4">
        <v>195</v>
      </c>
      <c r="AN514" s="4" t="s">
        <v>155</v>
      </c>
      <c r="AO514" s="4">
        <v>2</v>
      </c>
      <c r="AP514" s="5">
        <v>0.68292824074074077</v>
      </c>
      <c r="AQ514" s="4">
        <v>47.162534000000001</v>
      </c>
      <c r="AR514" s="4">
        <v>-88.484098000000003</v>
      </c>
      <c r="AS514" s="4">
        <v>317</v>
      </c>
      <c r="AT514" s="4">
        <v>43.2</v>
      </c>
      <c r="AU514" s="4">
        <v>12</v>
      </c>
      <c r="AV514" s="4">
        <v>11</v>
      </c>
      <c r="AW514" s="4" t="s">
        <v>226</v>
      </c>
      <c r="AX514" s="4">
        <v>1.0958000000000001</v>
      </c>
      <c r="AY514" s="4">
        <v>2.3957999999999999</v>
      </c>
      <c r="AZ514" s="4">
        <v>2.5958000000000001</v>
      </c>
      <c r="BA514" s="4">
        <v>14.023</v>
      </c>
      <c r="BB514" s="4">
        <v>16.71</v>
      </c>
      <c r="BC514" s="4">
        <v>1.19</v>
      </c>
      <c r="BD514" s="4">
        <v>12.055999999999999</v>
      </c>
      <c r="BE514" s="4">
        <v>3031.0990000000002</v>
      </c>
      <c r="BF514" s="4">
        <v>1.073</v>
      </c>
      <c r="BG514" s="4">
        <v>11.332000000000001</v>
      </c>
      <c r="BH514" s="4">
        <v>0.56899999999999995</v>
      </c>
      <c r="BI514" s="4">
        <v>11.901</v>
      </c>
      <c r="BJ514" s="4">
        <v>8.5429999999999993</v>
      </c>
      <c r="BK514" s="4">
        <v>0.42899999999999999</v>
      </c>
      <c r="BL514" s="4">
        <v>8.9719999999999995</v>
      </c>
      <c r="BM514" s="4">
        <v>0.46629999999999999</v>
      </c>
      <c r="BQ514" s="4">
        <v>698.63</v>
      </c>
      <c r="BR514" s="4">
        <v>0.49482100000000001</v>
      </c>
      <c r="BS514" s="4">
        <v>-5</v>
      </c>
      <c r="BT514" s="4">
        <v>0.36681900000000001</v>
      </c>
      <c r="BU514" s="4">
        <v>12.092193</v>
      </c>
      <c r="BV514" s="4">
        <v>7.4097470000000003</v>
      </c>
    </row>
    <row r="515" spans="1:74" x14ac:dyDescent="0.25">
      <c r="A515" s="2">
        <v>42068</v>
      </c>
      <c r="B515" s="3">
        <v>1.6337962962962964E-2</v>
      </c>
      <c r="C515" s="4">
        <v>12.336</v>
      </c>
      <c r="D515" s="4">
        <v>5.4000000000000003E-3</v>
      </c>
      <c r="E515" s="4">
        <v>54.301724</v>
      </c>
      <c r="F515" s="4">
        <v>442.5</v>
      </c>
      <c r="G515" s="4">
        <v>22.6</v>
      </c>
      <c r="H515" s="4">
        <v>48.4</v>
      </c>
      <c r="J515" s="4">
        <v>4</v>
      </c>
      <c r="K515" s="4">
        <v>0.89470000000000005</v>
      </c>
      <c r="L515" s="4">
        <v>11.037000000000001</v>
      </c>
      <c r="M515" s="4">
        <v>4.8999999999999998E-3</v>
      </c>
      <c r="N515" s="4">
        <v>395.95490000000001</v>
      </c>
      <c r="O515" s="4">
        <v>20.2209</v>
      </c>
      <c r="P515" s="4">
        <v>416.2</v>
      </c>
      <c r="Q515" s="4">
        <v>298.51440000000002</v>
      </c>
      <c r="R515" s="4">
        <v>15.2447</v>
      </c>
      <c r="S515" s="4">
        <v>313.8</v>
      </c>
      <c r="T515" s="4">
        <v>48.440100000000001</v>
      </c>
      <c r="W515" s="4">
        <v>0</v>
      </c>
      <c r="X515" s="4">
        <v>3.5789</v>
      </c>
      <c r="Y515" s="4">
        <v>12.2</v>
      </c>
      <c r="Z515" s="4">
        <v>896</v>
      </c>
      <c r="AA515" s="4">
        <v>929</v>
      </c>
      <c r="AB515" s="4">
        <v>865</v>
      </c>
      <c r="AC515" s="4">
        <v>56.2</v>
      </c>
      <c r="AD515" s="4">
        <v>5.55</v>
      </c>
      <c r="AE515" s="4">
        <v>0.13</v>
      </c>
      <c r="AF515" s="4">
        <v>990</v>
      </c>
      <c r="AG515" s="4">
        <v>-13</v>
      </c>
      <c r="AH515" s="4">
        <v>17</v>
      </c>
      <c r="AI515" s="4">
        <v>31</v>
      </c>
      <c r="AJ515" s="4">
        <v>190</v>
      </c>
      <c r="AK515" s="4">
        <v>140.80000000000001</v>
      </c>
      <c r="AL515" s="4">
        <v>3.1</v>
      </c>
      <c r="AM515" s="4">
        <v>195</v>
      </c>
      <c r="AN515" s="4" t="s">
        <v>155</v>
      </c>
      <c r="AO515" s="4">
        <v>2</v>
      </c>
      <c r="AP515" s="5">
        <v>0.68293981481481481</v>
      </c>
      <c r="AQ515" s="4">
        <v>47.162717000000001</v>
      </c>
      <c r="AR515" s="4">
        <v>-88.484093000000001</v>
      </c>
      <c r="AS515" s="4">
        <v>317.5</v>
      </c>
      <c r="AT515" s="4">
        <v>44.4</v>
      </c>
      <c r="AU515" s="4">
        <v>12</v>
      </c>
      <c r="AV515" s="4">
        <v>11</v>
      </c>
      <c r="AW515" s="4" t="s">
        <v>226</v>
      </c>
      <c r="AX515" s="4">
        <v>1.1000000000000001</v>
      </c>
      <c r="AY515" s="4">
        <v>2.4</v>
      </c>
      <c r="AZ515" s="4">
        <v>2.6</v>
      </c>
      <c r="BA515" s="4">
        <v>14.023</v>
      </c>
      <c r="BB515" s="4">
        <v>17.07</v>
      </c>
      <c r="BC515" s="4">
        <v>1.22</v>
      </c>
      <c r="BD515" s="4">
        <v>11.766</v>
      </c>
      <c r="BE515" s="4">
        <v>3031.75</v>
      </c>
      <c r="BF515" s="4">
        <v>0.84899999999999998</v>
      </c>
      <c r="BG515" s="4">
        <v>11.39</v>
      </c>
      <c r="BH515" s="4">
        <v>0.58199999999999996</v>
      </c>
      <c r="BI515" s="4">
        <v>11.972</v>
      </c>
      <c r="BJ515" s="4">
        <v>8.5869999999999997</v>
      </c>
      <c r="BK515" s="4">
        <v>0.439</v>
      </c>
      <c r="BL515" s="4">
        <v>9.0259999999999998</v>
      </c>
      <c r="BM515" s="4">
        <v>0.44</v>
      </c>
      <c r="BQ515" s="4">
        <v>714.81</v>
      </c>
      <c r="BR515" s="4">
        <v>0.41753000000000001</v>
      </c>
      <c r="BS515" s="4">
        <v>-5</v>
      </c>
      <c r="BT515" s="4">
        <v>0.36979600000000001</v>
      </c>
      <c r="BU515" s="4">
        <v>10.203400999999999</v>
      </c>
      <c r="BV515" s="4">
        <v>7.4698830000000003</v>
      </c>
    </row>
    <row r="516" spans="1:74" x14ac:dyDescent="0.25">
      <c r="A516" s="2">
        <v>42068</v>
      </c>
      <c r="B516" s="3">
        <v>1.6349537037037037E-2</v>
      </c>
      <c r="C516" s="4">
        <v>12.302</v>
      </c>
      <c r="D516" s="4">
        <v>6.0000000000000001E-3</v>
      </c>
      <c r="E516" s="4">
        <v>60</v>
      </c>
      <c r="F516" s="4">
        <v>510.3</v>
      </c>
      <c r="G516" s="4">
        <v>22.5</v>
      </c>
      <c r="H516" s="4">
        <v>40.1</v>
      </c>
      <c r="J516" s="4">
        <v>3.92</v>
      </c>
      <c r="K516" s="4">
        <v>0.89500000000000002</v>
      </c>
      <c r="L516" s="4">
        <v>11.0105</v>
      </c>
      <c r="M516" s="4">
        <v>5.4000000000000003E-3</v>
      </c>
      <c r="N516" s="4">
        <v>456.71269999999998</v>
      </c>
      <c r="O516" s="4">
        <v>20.1372</v>
      </c>
      <c r="P516" s="4">
        <v>476.8</v>
      </c>
      <c r="Q516" s="4">
        <v>344.41640000000001</v>
      </c>
      <c r="R516" s="4">
        <v>15.1859</v>
      </c>
      <c r="S516" s="4">
        <v>359.6</v>
      </c>
      <c r="T516" s="4">
        <v>40.1</v>
      </c>
      <c r="W516" s="4">
        <v>0</v>
      </c>
      <c r="X516" s="4">
        <v>3.5066999999999999</v>
      </c>
      <c r="Y516" s="4">
        <v>12.1</v>
      </c>
      <c r="Z516" s="4">
        <v>894</v>
      </c>
      <c r="AA516" s="4">
        <v>923</v>
      </c>
      <c r="AB516" s="4">
        <v>863</v>
      </c>
      <c r="AC516" s="4">
        <v>57</v>
      </c>
      <c r="AD516" s="4">
        <v>5.63</v>
      </c>
      <c r="AE516" s="4">
        <v>0.13</v>
      </c>
      <c r="AF516" s="4">
        <v>990</v>
      </c>
      <c r="AG516" s="4">
        <v>-13</v>
      </c>
      <c r="AH516" s="4">
        <v>17</v>
      </c>
      <c r="AI516" s="4">
        <v>31</v>
      </c>
      <c r="AJ516" s="4">
        <v>190</v>
      </c>
      <c r="AK516" s="4">
        <v>140.19999999999999</v>
      </c>
      <c r="AL516" s="4">
        <v>3.1</v>
      </c>
      <c r="AM516" s="4">
        <v>195</v>
      </c>
      <c r="AN516" s="4" t="s">
        <v>155</v>
      </c>
      <c r="AO516" s="4">
        <v>2</v>
      </c>
      <c r="AP516" s="5">
        <v>0.68295138888888884</v>
      </c>
      <c r="AQ516" s="4">
        <v>47.162905000000002</v>
      </c>
      <c r="AR516" s="4">
        <v>-88.484126000000003</v>
      </c>
      <c r="AS516" s="4">
        <v>317.7</v>
      </c>
      <c r="AT516" s="4">
        <v>45.5</v>
      </c>
      <c r="AU516" s="4">
        <v>12</v>
      </c>
      <c r="AV516" s="4">
        <v>11</v>
      </c>
      <c r="AW516" s="4" t="s">
        <v>226</v>
      </c>
      <c r="AX516" s="4">
        <v>1.1958</v>
      </c>
      <c r="AY516" s="4">
        <v>2.4958</v>
      </c>
      <c r="AZ516" s="4">
        <v>2.7915999999999999</v>
      </c>
      <c r="BA516" s="4">
        <v>14.023</v>
      </c>
      <c r="BB516" s="4">
        <v>17.12</v>
      </c>
      <c r="BC516" s="4">
        <v>1.22</v>
      </c>
      <c r="BD516" s="4">
        <v>11.734</v>
      </c>
      <c r="BE516" s="4">
        <v>3031.8589999999999</v>
      </c>
      <c r="BF516" s="4">
        <v>0.94099999999999995</v>
      </c>
      <c r="BG516" s="4">
        <v>13.17</v>
      </c>
      <c r="BH516" s="4">
        <v>0.58099999999999996</v>
      </c>
      <c r="BI516" s="4">
        <v>13.75</v>
      </c>
      <c r="BJ516" s="4">
        <v>9.9320000000000004</v>
      </c>
      <c r="BK516" s="4">
        <v>0.438</v>
      </c>
      <c r="BL516" s="4">
        <v>10.37</v>
      </c>
      <c r="BM516" s="4">
        <v>0.36509999999999998</v>
      </c>
      <c r="BQ516" s="4">
        <v>702.08900000000006</v>
      </c>
      <c r="BR516" s="4">
        <v>0.36404199999999998</v>
      </c>
      <c r="BS516" s="4">
        <v>-5</v>
      </c>
      <c r="BT516" s="4">
        <v>0.36879699999999999</v>
      </c>
      <c r="BU516" s="4">
        <v>8.8962749999999993</v>
      </c>
      <c r="BV516" s="4">
        <v>7.4497030000000004</v>
      </c>
    </row>
    <row r="517" spans="1:74" x14ac:dyDescent="0.25">
      <c r="A517" s="2">
        <v>42068</v>
      </c>
      <c r="B517" s="3">
        <v>1.6361111111111111E-2</v>
      </c>
      <c r="C517" s="4">
        <v>12.3</v>
      </c>
      <c r="D517" s="4">
        <v>6.0000000000000001E-3</v>
      </c>
      <c r="E517" s="4">
        <v>60</v>
      </c>
      <c r="F517" s="4">
        <v>637.20000000000005</v>
      </c>
      <c r="G517" s="4">
        <v>49.9</v>
      </c>
      <c r="H517" s="4">
        <v>60.1</v>
      </c>
      <c r="J517" s="4">
        <v>3.78</v>
      </c>
      <c r="K517" s="4">
        <v>0.89510000000000001</v>
      </c>
      <c r="L517" s="4">
        <v>11.0098</v>
      </c>
      <c r="M517" s="4">
        <v>5.4000000000000003E-3</v>
      </c>
      <c r="N517" s="4">
        <v>570.40549999999996</v>
      </c>
      <c r="O517" s="4">
        <v>44.696300000000001</v>
      </c>
      <c r="P517" s="4">
        <v>615.1</v>
      </c>
      <c r="Q517" s="4">
        <v>430.15449999999998</v>
      </c>
      <c r="R517" s="4">
        <v>33.706400000000002</v>
      </c>
      <c r="S517" s="4">
        <v>463.9</v>
      </c>
      <c r="T517" s="4">
        <v>60.139800000000001</v>
      </c>
      <c r="W517" s="4">
        <v>0</v>
      </c>
      <c r="X517" s="4">
        <v>3.3793000000000002</v>
      </c>
      <c r="Y517" s="4">
        <v>12.2</v>
      </c>
      <c r="Z517" s="4">
        <v>894</v>
      </c>
      <c r="AA517" s="4">
        <v>924</v>
      </c>
      <c r="AB517" s="4">
        <v>863</v>
      </c>
      <c r="AC517" s="4">
        <v>57</v>
      </c>
      <c r="AD517" s="4">
        <v>5.63</v>
      </c>
      <c r="AE517" s="4">
        <v>0.13</v>
      </c>
      <c r="AF517" s="4">
        <v>990</v>
      </c>
      <c r="AG517" s="4">
        <v>-13</v>
      </c>
      <c r="AH517" s="4">
        <v>17</v>
      </c>
      <c r="AI517" s="4">
        <v>31</v>
      </c>
      <c r="AJ517" s="4">
        <v>190</v>
      </c>
      <c r="AK517" s="4">
        <v>141</v>
      </c>
      <c r="AL517" s="4">
        <v>3.5</v>
      </c>
      <c r="AM517" s="4">
        <v>195</v>
      </c>
      <c r="AN517" s="4" t="s">
        <v>155</v>
      </c>
      <c r="AO517" s="4">
        <v>2</v>
      </c>
      <c r="AP517" s="5">
        <v>0.68296296296296299</v>
      </c>
      <c r="AQ517" s="4">
        <v>47.163086999999997</v>
      </c>
      <c r="AR517" s="4">
        <v>-88.484191999999993</v>
      </c>
      <c r="AS517" s="4">
        <v>318.10000000000002</v>
      </c>
      <c r="AT517" s="4">
        <v>45.7</v>
      </c>
      <c r="AU517" s="4">
        <v>12</v>
      </c>
      <c r="AV517" s="4">
        <v>11</v>
      </c>
      <c r="AW517" s="4" t="s">
        <v>226</v>
      </c>
      <c r="AX517" s="4">
        <v>1.2</v>
      </c>
      <c r="AY517" s="4">
        <v>2.5</v>
      </c>
      <c r="AZ517" s="4">
        <v>2.8</v>
      </c>
      <c r="BA517" s="4">
        <v>14.023</v>
      </c>
      <c r="BB517" s="4">
        <v>17.12</v>
      </c>
      <c r="BC517" s="4">
        <v>1.22</v>
      </c>
      <c r="BD517" s="4">
        <v>11.718</v>
      </c>
      <c r="BE517" s="4">
        <v>3031.306</v>
      </c>
      <c r="BF517" s="4">
        <v>0.94099999999999995</v>
      </c>
      <c r="BG517" s="4">
        <v>16.446000000000002</v>
      </c>
      <c r="BH517" s="4">
        <v>1.2889999999999999</v>
      </c>
      <c r="BI517" s="4">
        <v>17.734999999999999</v>
      </c>
      <c r="BJ517" s="4">
        <v>12.403</v>
      </c>
      <c r="BK517" s="4">
        <v>0.97199999999999998</v>
      </c>
      <c r="BL517" s="4">
        <v>13.374000000000001</v>
      </c>
      <c r="BM517" s="4">
        <v>0.54759999999999998</v>
      </c>
      <c r="BQ517" s="4">
        <v>676.50199999999995</v>
      </c>
      <c r="BR517" s="4">
        <v>0.38044</v>
      </c>
      <c r="BS517" s="4">
        <v>-5</v>
      </c>
      <c r="BT517" s="4">
        <v>0.36779800000000001</v>
      </c>
      <c r="BU517" s="4">
        <v>9.2969919999999995</v>
      </c>
      <c r="BV517" s="4">
        <v>7.4295239999999998</v>
      </c>
    </row>
    <row r="518" spans="1:74" x14ac:dyDescent="0.25">
      <c r="A518" s="2">
        <v>42068</v>
      </c>
      <c r="B518" s="3">
        <v>1.6372685185185188E-2</v>
      </c>
      <c r="C518" s="4">
        <v>12.347</v>
      </c>
      <c r="D518" s="4">
        <v>6.0000000000000001E-3</v>
      </c>
      <c r="E518" s="4">
        <v>60</v>
      </c>
      <c r="F518" s="4">
        <v>656.7</v>
      </c>
      <c r="G518" s="4">
        <v>47.8</v>
      </c>
      <c r="H518" s="4">
        <v>34.6</v>
      </c>
      <c r="J518" s="4">
        <v>3.6</v>
      </c>
      <c r="K518" s="4">
        <v>0.89480000000000004</v>
      </c>
      <c r="L518" s="4">
        <v>11.0472</v>
      </c>
      <c r="M518" s="4">
        <v>5.4000000000000003E-3</v>
      </c>
      <c r="N518" s="4">
        <v>587.55060000000003</v>
      </c>
      <c r="O518" s="4">
        <v>42.805399999999999</v>
      </c>
      <c r="P518" s="4">
        <v>630.4</v>
      </c>
      <c r="Q518" s="4">
        <v>443.08390000000003</v>
      </c>
      <c r="R518" s="4">
        <v>32.2804</v>
      </c>
      <c r="S518" s="4">
        <v>475.4</v>
      </c>
      <c r="T518" s="4">
        <v>34.589799999999997</v>
      </c>
      <c r="W518" s="4">
        <v>0</v>
      </c>
      <c r="X518" s="4">
        <v>3.2210999999999999</v>
      </c>
      <c r="Y518" s="4">
        <v>12.2</v>
      </c>
      <c r="Z518" s="4">
        <v>896</v>
      </c>
      <c r="AA518" s="4">
        <v>925</v>
      </c>
      <c r="AB518" s="4">
        <v>865</v>
      </c>
      <c r="AC518" s="4">
        <v>57</v>
      </c>
      <c r="AD518" s="4">
        <v>5.63</v>
      </c>
      <c r="AE518" s="4">
        <v>0.13</v>
      </c>
      <c r="AF518" s="4">
        <v>990</v>
      </c>
      <c r="AG518" s="4">
        <v>-13</v>
      </c>
      <c r="AH518" s="4">
        <v>17</v>
      </c>
      <c r="AI518" s="4">
        <v>31</v>
      </c>
      <c r="AJ518" s="4">
        <v>190</v>
      </c>
      <c r="AK518" s="4">
        <v>141</v>
      </c>
      <c r="AL518" s="4">
        <v>3.5</v>
      </c>
      <c r="AM518" s="4">
        <v>195</v>
      </c>
      <c r="AN518" s="4" t="s">
        <v>155</v>
      </c>
      <c r="AO518" s="4">
        <v>2</v>
      </c>
      <c r="AP518" s="5">
        <v>0.68297453703703714</v>
      </c>
      <c r="AQ518" s="4">
        <v>47.163254999999999</v>
      </c>
      <c r="AR518" s="4">
        <v>-88.484290999999999</v>
      </c>
      <c r="AS518" s="4">
        <v>318.89999999999998</v>
      </c>
      <c r="AT518" s="4">
        <v>44.9</v>
      </c>
      <c r="AU518" s="4">
        <v>12</v>
      </c>
      <c r="AV518" s="4">
        <v>11</v>
      </c>
      <c r="AW518" s="4" t="s">
        <v>226</v>
      </c>
      <c r="AX518" s="4">
        <v>1.295704</v>
      </c>
      <c r="AY518" s="4">
        <v>2.595704</v>
      </c>
      <c r="AZ518" s="4">
        <v>2.8957039999999998</v>
      </c>
      <c r="BA518" s="4">
        <v>14.023</v>
      </c>
      <c r="BB518" s="4">
        <v>17.059999999999999</v>
      </c>
      <c r="BC518" s="4">
        <v>1.22</v>
      </c>
      <c r="BD518" s="4">
        <v>11.762</v>
      </c>
      <c r="BE518" s="4">
        <v>3031.9830000000002</v>
      </c>
      <c r="BF518" s="4">
        <v>0.93799999999999994</v>
      </c>
      <c r="BG518" s="4">
        <v>16.887</v>
      </c>
      <c r="BH518" s="4">
        <v>1.23</v>
      </c>
      <c r="BI518" s="4">
        <v>18.117000000000001</v>
      </c>
      <c r="BJ518" s="4">
        <v>12.734999999999999</v>
      </c>
      <c r="BK518" s="4">
        <v>0.92800000000000005</v>
      </c>
      <c r="BL518" s="4">
        <v>13.663</v>
      </c>
      <c r="BM518" s="4">
        <v>0.31390000000000001</v>
      </c>
      <c r="BQ518" s="4">
        <v>642.80899999999997</v>
      </c>
      <c r="BR518" s="4">
        <v>0.40944599999999998</v>
      </c>
      <c r="BS518" s="4">
        <v>-5</v>
      </c>
      <c r="BT518" s="4">
        <v>0.36599599999999999</v>
      </c>
      <c r="BU518" s="4">
        <v>10.005826000000001</v>
      </c>
      <c r="BV518" s="4">
        <v>7.3931190000000004</v>
      </c>
    </row>
    <row r="519" spans="1:74" x14ac:dyDescent="0.25">
      <c r="A519" s="2">
        <v>42068</v>
      </c>
      <c r="B519" s="3">
        <v>1.6384259259259262E-2</v>
      </c>
      <c r="C519" s="4">
        <v>12.38</v>
      </c>
      <c r="D519" s="4">
        <v>6.0000000000000001E-3</v>
      </c>
      <c r="E519" s="4">
        <v>60</v>
      </c>
      <c r="F519" s="4">
        <v>682.8</v>
      </c>
      <c r="G519" s="4">
        <v>32.4</v>
      </c>
      <c r="H519" s="4">
        <v>41.9</v>
      </c>
      <c r="J519" s="4">
        <v>3.5</v>
      </c>
      <c r="K519" s="4">
        <v>0.89439999999999997</v>
      </c>
      <c r="L519" s="4">
        <v>11.072800000000001</v>
      </c>
      <c r="M519" s="4">
        <v>5.4000000000000003E-3</v>
      </c>
      <c r="N519" s="4">
        <v>610.73599999999999</v>
      </c>
      <c r="O519" s="4">
        <v>28.9788</v>
      </c>
      <c r="P519" s="4">
        <v>639.70000000000005</v>
      </c>
      <c r="Q519" s="4">
        <v>460.5686</v>
      </c>
      <c r="R519" s="4">
        <v>21.8535</v>
      </c>
      <c r="S519" s="4">
        <v>482.4</v>
      </c>
      <c r="T519" s="4">
        <v>41.852600000000002</v>
      </c>
      <c r="W519" s="4">
        <v>0</v>
      </c>
      <c r="X519" s="4">
        <v>3.1303999999999998</v>
      </c>
      <c r="Y519" s="4">
        <v>12.1</v>
      </c>
      <c r="Z519" s="4">
        <v>896</v>
      </c>
      <c r="AA519" s="4">
        <v>924</v>
      </c>
      <c r="AB519" s="4">
        <v>865</v>
      </c>
      <c r="AC519" s="4">
        <v>57</v>
      </c>
      <c r="AD519" s="4">
        <v>5.63</v>
      </c>
      <c r="AE519" s="4">
        <v>0.13</v>
      </c>
      <c r="AF519" s="4">
        <v>990</v>
      </c>
      <c r="AG519" s="4">
        <v>-13</v>
      </c>
      <c r="AH519" s="4">
        <v>17</v>
      </c>
      <c r="AI519" s="4">
        <v>31</v>
      </c>
      <c r="AJ519" s="4">
        <v>190</v>
      </c>
      <c r="AK519" s="4">
        <v>141</v>
      </c>
      <c r="AL519" s="4">
        <v>3.2</v>
      </c>
      <c r="AM519" s="4">
        <v>195</v>
      </c>
      <c r="AN519" s="4" t="s">
        <v>155</v>
      </c>
      <c r="AO519" s="4">
        <v>2</v>
      </c>
      <c r="AP519" s="5">
        <v>0.68298611111111107</v>
      </c>
      <c r="AQ519" s="4">
        <v>47.163412999999998</v>
      </c>
      <c r="AR519" s="4">
        <v>-88.484426999999997</v>
      </c>
      <c r="AS519" s="4">
        <v>319.10000000000002</v>
      </c>
      <c r="AT519" s="4">
        <v>45</v>
      </c>
      <c r="AU519" s="4">
        <v>12</v>
      </c>
      <c r="AV519" s="4">
        <v>11</v>
      </c>
      <c r="AW519" s="4" t="s">
        <v>226</v>
      </c>
      <c r="AX519" s="4">
        <v>1.2042040000000001</v>
      </c>
      <c r="AY519" s="4">
        <v>2.6</v>
      </c>
      <c r="AZ519" s="4">
        <v>2.9</v>
      </c>
      <c r="BA519" s="4">
        <v>14.023</v>
      </c>
      <c r="BB519" s="4">
        <v>17.010000000000002</v>
      </c>
      <c r="BC519" s="4">
        <v>1.21</v>
      </c>
      <c r="BD519" s="4">
        <v>11.805999999999999</v>
      </c>
      <c r="BE519" s="4">
        <v>3031.7649999999999</v>
      </c>
      <c r="BF519" s="4">
        <v>0.93500000000000005</v>
      </c>
      <c r="BG519" s="4">
        <v>17.512</v>
      </c>
      <c r="BH519" s="4">
        <v>0.83099999999999996</v>
      </c>
      <c r="BI519" s="4">
        <v>18.343</v>
      </c>
      <c r="BJ519" s="4">
        <v>13.206</v>
      </c>
      <c r="BK519" s="4">
        <v>0.627</v>
      </c>
      <c r="BL519" s="4">
        <v>13.833</v>
      </c>
      <c r="BM519" s="4">
        <v>0.37890000000000001</v>
      </c>
      <c r="BQ519" s="4">
        <v>623.22</v>
      </c>
      <c r="BR519" s="4">
        <v>0.44401099999999999</v>
      </c>
      <c r="BS519" s="4">
        <v>-5</v>
      </c>
      <c r="BT519" s="4">
        <v>0.3624</v>
      </c>
      <c r="BU519" s="4">
        <v>10.850519</v>
      </c>
      <c r="BV519" s="4">
        <v>7.3204719999999996</v>
      </c>
    </row>
    <row r="520" spans="1:74" x14ac:dyDescent="0.25">
      <c r="A520" s="2">
        <v>42068</v>
      </c>
      <c r="B520" s="3">
        <v>1.6395833333333335E-2</v>
      </c>
      <c r="C520" s="4">
        <v>12.385999999999999</v>
      </c>
      <c r="D520" s="4">
        <v>6.0000000000000001E-3</v>
      </c>
      <c r="E520" s="4">
        <v>60</v>
      </c>
      <c r="F520" s="4">
        <v>701.7</v>
      </c>
      <c r="G520" s="4">
        <v>24</v>
      </c>
      <c r="H520" s="4">
        <v>50.9</v>
      </c>
      <c r="J520" s="4">
        <v>3.42</v>
      </c>
      <c r="K520" s="4">
        <v>0.89439999999999997</v>
      </c>
      <c r="L520" s="4">
        <v>11.077500000000001</v>
      </c>
      <c r="M520" s="4">
        <v>5.4000000000000003E-3</v>
      </c>
      <c r="N520" s="4">
        <v>627.60080000000005</v>
      </c>
      <c r="O520" s="4">
        <v>21.424199999999999</v>
      </c>
      <c r="P520" s="4">
        <v>649</v>
      </c>
      <c r="Q520" s="4">
        <v>473.28660000000002</v>
      </c>
      <c r="R520" s="4">
        <v>16.156400000000001</v>
      </c>
      <c r="S520" s="4">
        <v>489.4</v>
      </c>
      <c r="T520" s="4">
        <v>50.879300000000001</v>
      </c>
      <c r="W520" s="4">
        <v>0</v>
      </c>
      <c r="X520" s="4">
        <v>3.0609999999999999</v>
      </c>
      <c r="Y520" s="4">
        <v>12.2</v>
      </c>
      <c r="Z520" s="4">
        <v>894</v>
      </c>
      <c r="AA520" s="4">
        <v>924</v>
      </c>
      <c r="AB520" s="4">
        <v>863</v>
      </c>
      <c r="AC520" s="4">
        <v>57</v>
      </c>
      <c r="AD520" s="4">
        <v>5.63</v>
      </c>
      <c r="AE520" s="4">
        <v>0.13</v>
      </c>
      <c r="AF520" s="4">
        <v>990</v>
      </c>
      <c r="AG520" s="4">
        <v>-13</v>
      </c>
      <c r="AH520" s="4">
        <v>17</v>
      </c>
      <c r="AI520" s="4">
        <v>31</v>
      </c>
      <c r="AJ520" s="4">
        <v>190</v>
      </c>
      <c r="AK520" s="4">
        <v>141</v>
      </c>
      <c r="AL520" s="4">
        <v>3.4</v>
      </c>
      <c r="AM520" s="4">
        <v>195</v>
      </c>
      <c r="AN520" s="4" t="s">
        <v>155</v>
      </c>
      <c r="AO520" s="4">
        <v>2</v>
      </c>
      <c r="AP520" s="5">
        <v>0.68299768518518522</v>
      </c>
      <c r="AQ520" s="4">
        <v>47.163570999999997</v>
      </c>
      <c r="AR520" s="4">
        <v>-88.484572</v>
      </c>
      <c r="AS520" s="4">
        <v>319.3</v>
      </c>
      <c r="AT520" s="4">
        <v>46.2</v>
      </c>
      <c r="AU520" s="4">
        <v>12</v>
      </c>
      <c r="AV520" s="4">
        <v>11</v>
      </c>
      <c r="AW520" s="4" t="s">
        <v>226</v>
      </c>
      <c r="AX520" s="4">
        <v>1.0084</v>
      </c>
      <c r="AY520" s="4">
        <v>1.5462</v>
      </c>
      <c r="AZ520" s="4">
        <v>1.8462000000000001</v>
      </c>
      <c r="BA520" s="4">
        <v>14.023</v>
      </c>
      <c r="BB520" s="4">
        <v>17.010000000000002</v>
      </c>
      <c r="BC520" s="4">
        <v>1.21</v>
      </c>
      <c r="BD520" s="4">
        <v>11.808</v>
      </c>
      <c r="BE520" s="4">
        <v>3031.5129999999999</v>
      </c>
      <c r="BF520" s="4">
        <v>0.93500000000000005</v>
      </c>
      <c r="BG520" s="4">
        <v>17.986000000000001</v>
      </c>
      <c r="BH520" s="4">
        <v>0.61399999999999999</v>
      </c>
      <c r="BI520" s="4">
        <v>18.600000000000001</v>
      </c>
      <c r="BJ520" s="4">
        <v>13.564</v>
      </c>
      <c r="BK520" s="4">
        <v>0.46300000000000002</v>
      </c>
      <c r="BL520" s="4">
        <v>14.026999999999999</v>
      </c>
      <c r="BM520" s="4">
        <v>0.46039999999999998</v>
      </c>
      <c r="BQ520" s="4">
        <v>609.08500000000004</v>
      </c>
      <c r="BR520" s="4">
        <v>0.39382499999999998</v>
      </c>
      <c r="BS520" s="4">
        <v>-5</v>
      </c>
      <c r="BT520" s="4">
        <v>0.36360199999999998</v>
      </c>
      <c r="BU520" s="4">
        <v>9.6240939999999995</v>
      </c>
      <c r="BV520" s="4">
        <v>7.3447519999999997</v>
      </c>
    </row>
    <row r="521" spans="1:74" x14ac:dyDescent="0.25">
      <c r="A521" s="2">
        <v>42068</v>
      </c>
      <c r="B521" s="3">
        <v>1.6407407407407405E-2</v>
      </c>
      <c r="C521" s="4">
        <v>12.395</v>
      </c>
      <c r="D521" s="4">
        <v>6.0000000000000001E-3</v>
      </c>
      <c r="E521" s="4">
        <v>60</v>
      </c>
      <c r="F521" s="4">
        <v>707.1</v>
      </c>
      <c r="G521" s="4">
        <v>21.6</v>
      </c>
      <c r="H521" s="4">
        <v>25.9</v>
      </c>
      <c r="J521" s="4">
        <v>3.4</v>
      </c>
      <c r="K521" s="4">
        <v>0.89429999999999998</v>
      </c>
      <c r="L521" s="4">
        <v>11.0847</v>
      </c>
      <c r="M521" s="4">
        <v>5.4000000000000003E-3</v>
      </c>
      <c r="N521" s="4">
        <v>632.35019999999997</v>
      </c>
      <c r="O521" s="4">
        <v>19.316600000000001</v>
      </c>
      <c r="P521" s="4">
        <v>651.70000000000005</v>
      </c>
      <c r="Q521" s="4">
        <v>476.8682</v>
      </c>
      <c r="R521" s="4">
        <v>14.567</v>
      </c>
      <c r="S521" s="4">
        <v>491.4</v>
      </c>
      <c r="T521" s="4">
        <v>25.8917</v>
      </c>
      <c r="W521" s="4">
        <v>0</v>
      </c>
      <c r="X521" s="4">
        <v>3.0406</v>
      </c>
      <c r="Y521" s="4">
        <v>12.2</v>
      </c>
      <c r="Z521" s="4">
        <v>896</v>
      </c>
      <c r="AA521" s="4">
        <v>926</v>
      </c>
      <c r="AB521" s="4">
        <v>863</v>
      </c>
      <c r="AC521" s="4">
        <v>57</v>
      </c>
      <c r="AD521" s="4">
        <v>5.63</v>
      </c>
      <c r="AE521" s="4">
        <v>0.13</v>
      </c>
      <c r="AF521" s="4">
        <v>990</v>
      </c>
      <c r="AG521" s="4">
        <v>-13</v>
      </c>
      <c r="AH521" s="4">
        <v>17</v>
      </c>
      <c r="AI521" s="4">
        <v>31</v>
      </c>
      <c r="AJ521" s="4">
        <v>190</v>
      </c>
      <c r="AK521" s="4">
        <v>141</v>
      </c>
      <c r="AL521" s="4">
        <v>3.2</v>
      </c>
      <c r="AM521" s="4">
        <v>195</v>
      </c>
      <c r="AN521" s="4" t="s">
        <v>155</v>
      </c>
      <c r="AO521" s="4">
        <v>2</v>
      </c>
      <c r="AP521" s="5">
        <v>0.68300925925925926</v>
      </c>
      <c r="AQ521" s="4">
        <v>47.163730000000001</v>
      </c>
      <c r="AR521" s="4">
        <v>-88.484716000000006</v>
      </c>
      <c r="AS521" s="4">
        <v>319.60000000000002</v>
      </c>
      <c r="AT521" s="4">
        <v>46.3</v>
      </c>
      <c r="AU521" s="4">
        <v>12</v>
      </c>
      <c r="AV521" s="4">
        <v>11</v>
      </c>
      <c r="AW521" s="4" t="s">
        <v>226</v>
      </c>
      <c r="AX521" s="4">
        <v>1</v>
      </c>
      <c r="AY521" s="4">
        <v>1.5</v>
      </c>
      <c r="AZ521" s="4">
        <v>1.8</v>
      </c>
      <c r="BA521" s="4">
        <v>14.023</v>
      </c>
      <c r="BB521" s="4">
        <v>17</v>
      </c>
      <c r="BC521" s="4">
        <v>1.21</v>
      </c>
      <c r="BD521" s="4">
        <v>11.821</v>
      </c>
      <c r="BE521" s="4">
        <v>3032.194</v>
      </c>
      <c r="BF521" s="4">
        <v>0.93400000000000005</v>
      </c>
      <c r="BG521" s="4">
        <v>18.114000000000001</v>
      </c>
      <c r="BH521" s="4">
        <v>0.55300000000000005</v>
      </c>
      <c r="BI521" s="4">
        <v>18.667999999999999</v>
      </c>
      <c r="BJ521" s="4">
        <v>13.661</v>
      </c>
      <c r="BK521" s="4">
        <v>0.41699999999999998</v>
      </c>
      <c r="BL521" s="4">
        <v>14.077999999999999</v>
      </c>
      <c r="BM521" s="4">
        <v>0.23419999999999999</v>
      </c>
      <c r="BQ521" s="4">
        <v>604.76400000000001</v>
      </c>
      <c r="BR521" s="4">
        <v>0.38019999999999998</v>
      </c>
      <c r="BS521" s="4">
        <v>-5</v>
      </c>
      <c r="BT521" s="4">
        <v>0.36220000000000002</v>
      </c>
      <c r="BU521" s="4">
        <v>9.2911370000000009</v>
      </c>
      <c r="BV521" s="4">
        <v>7.3164400000000001</v>
      </c>
    </row>
    <row r="522" spans="1:74" x14ac:dyDescent="0.25">
      <c r="A522" s="2">
        <v>42068</v>
      </c>
      <c r="B522" s="3">
        <v>1.6418981481481482E-2</v>
      </c>
      <c r="C522" s="4">
        <v>12.345000000000001</v>
      </c>
      <c r="D522" s="4">
        <v>6.0000000000000001E-3</v>
      </c>
      <c r="E522" s="4">
        <v>60</v>
      </c>
      <c r="F522" s="4">
        <v>778.1</v>
      </c>
      <c r="G522" s="4">
        <v>21.6</v>
      </c>
      <c r="H522" s="4">
        <v>66.2</v>
      </c>
      <c r="J522" s="4">
        <v>3.4</v>
      </c>
      <c r="K522" s="4">
        <v>0.89459999999999995</v>
      </c>
      <c r="L522" s="4">
        <v>11.0442</v>
      </c>
      <c r="M522" s="4">
        <v>5.4000000000000003E-3</v>
      </c>
      <c r="N522" s="4">
        <v>696.11860000000001</v>
      </c>
      <c r="O522" s="4">
        <v>19.324000000000002</v>
      </c>
      <c r="P522" s="4">
        <v>715.4</v>
      </c>
      <c r="Q522" s="4">
        <v>524.95939999999996</v>
      </c>
      <c r="R522" s="4">
        <v>14.572699999999999</v>
      </c>
      <c r="S522" s="4">
        <v>539.5</v>
      </c>
      <c r="T522" s="4">
        <v>66.156199999999998</v>
      </c>
      <c r="W522" s="4">
        <v>0</v>
      </c>
      <c r="X522" s="4">
        <v>3.0417000000000001</v>
      </c>
      <c r="Y522" s="4">
        <v>12.2</v>
      </c>
      <c r="Z522" s="4">
        <v>894</v>
      </c>
      <c r="AA522" s="4">
        <v>924</v>
      </c>
      <c r="AB522" s="4">
        <v>862</v>
      </c>
      <c r="AC522" s="4">
        <v>57</v>
      </c>
      <c r="AD522" s="4">
        <v>5.63</v>
      </c>
      <c r="AE522" s="4">
        <v>0.13</v>
      </c>
      <c r="AF522" s="4">
        <v>990</v>
      </c>
      <c r="AG522" s="4">
        <v>-13</v>
      </c>
      <c r="AH522" s="4">
        <v>17</v>
      </c>
      <c r="AI522" s="4">
        <v>31</v>
      </c>
      <c r="AJ522" s="4">
        <v>190</v>
      </c>
      <c r="AK522" s="4">
        <v>141</v>
      </c>
      <c r="AL522" s="4">
        <v>3.1</v>
      </c>
      <c r="AM522" s="4">
        <v>195</v>
      </c>
      <c r="AN522" s="4" t="s">
        <v>155</v>
      </c>
      <c r="AO522" s="4">
        <v>2</v>
      </c>
      <c r="AP522" s="5">
        <v>0.6830208333333333</v>
      </c>
      <c r="AQ522" s="4">
        <v>47.163882000000001</v>
      </c>
      <c r="AR522" s="4">
        <v>-88.484886000000003</v>
      </c>
      <c r="AS522" s="4">
        <v>319.8</v>
      </c>
      <c r="AT522" s="4">
        <v>46.8</v>
      </c>
      <c r="AU522" s="4">
        <v>12</v>
      </c>
      <c r="AV522" s="4">
        <v>11</v>
      </c>
      <c r="AW522" s="4" t="s">
        <v>226</v>
      </c>
      <c r="AX522" s="4">
        <v>1</v>
      </c>
      <c r="AY522" s="4">
        <v>1.5</v>
      </c>
      <c r="AZ522" s="4">
        <v>1.8</v>
      </c>
      <c r="BA522" s="4">
        <v>14.023</v>
      </c>
      <c r="BB522" s="4">
        <v>17.059999999999999</v>
      </c>
      <c r="BC522" s="4">
        <v>1.22</v>
      </c>
      <c r="BD522" s="4">
        <v>11.778</v>
      </c>
      <c r="BE522" s="4">
        <v>3031.1170000000002</v>
      </c>
      <c r="BF522" s="4">
        <v>0.93799999999999994</v>
      </c>
      <c r="BG522" s="4">
        <v>20.007000000000001</v>
      </c>
      <c r="BH522" s="4">
        <v>0.55500000000000005</v>
      </c>
      <c r="BI522" s="4">
        <v>20.562999999999999</v>
      </c>
      <c r="BJ522" s="4">
        <v>15.087999999999999</v>
      </c>
      <c r="BK522" s="4">
        <v>0.41899999999999998</v>
      </c>
      <c r="BL522" s="4">
        <v>15.507</v>
      </c>
      <c r="BM522" s="4">
        <v>0.60040000000000004</v>
      </c>
      <c r="BQ522" s="4">
        <v>606.99800000000005</v>
      </c>
      <c r="BR522" s="4">
        <v>0.41241299999999997</v>
      </c>
      <c r="BS522" s="4">
        <v>-5</v>
      </c>
      <c r="BT522" s="4">
        <v>0.36259999999999998</v>
      </c>
      <c r="BU522" s="4">
        <v>10.078332</v>
      </c>
      <c r="BV522" s="4">
        <v>7.3245279999999999</v>
      </c>
    </row>
    <row r="523" spans="1:74" x14ac:dyDescent="0.25">
      <c r="A523" s="2">
        <v>42068</v>
      </c>
      <c r="B523" s="3">
        <v>1.6430555555555556E-2</v>
      </c>
      <c r="C523" s="4">
        <v>12.834</v>
      </c>
      <c r="D523" s="4">
        <v>5.7999999999999996E-3</v>
      </c>
      <c r="E523" s="4">
        <v>57.55</v>
      </c>
      <c r="F523" s="4">
        <v>850.2</v>
      </c>
      <c r="G523" s="4">
        <v>21.4</v>
      </c>
      <c r="H523" s="4">
        <v>38</v>
      </c>
      <c r="J523" s="4">
        <v>3.4</v>
      </c>
      <c r="K523" s="4">
        <v>0.89080000000000004</v>
      </c>
      <c r="L523" s="4">
        <v>11.432399999999999</v>
      </c>
      <c r="M523" s="4">
        <v>5.1000000000000004E-3</v>
      </c>
      <c r="N523" s="4">
        <v>757.36749999999995</v>
      </c>
      <c r="O523" s="4">
        <v>19.033200000000001</v>
      </c>
      <c r="P523" s="4">
        <v>776.4</v>
      </c>
      <c r="Q523" s="4">
        <v>571.15560000000005</v>
      </c>
      <c r="R523" s="4">
        <v>14.3535</v>
      </c>
      <c r="S523" s="4">
        <v>585.5</v>
      </c>
      <c r="T523" s="4">
        <v>37.991700000000002</v>
      </c>
      <c r="W523" s="4">
        <v>0</v>
      </c>
      <c r="X523" s="4">
        <v>3.0287999999999999</v>
      </c>
      <c r="Y523" s="4">
        <v>12.2</v>
      </c>
      <c r="Z523" s="4">
        <v>891</v>
      </c>
      <c r="AA523" s="4">
        <v>921</v>
      </c>
      <c r="AB523" s="4">
        <v>858</v>
      </c>
      <c r="AC523" s="4">
        <v>57</v>
      </c>
      <c r="AD523" s="4">
        <v>5.63</v>
      </c>
      <c r="AE523" s="4">
        <v>0.13</v>
      </c>
      <c r="AF523" s="4">
        <v>989</v>
      </c>
      <c r="AG523" s="4">
        <v>-13</v>
      </c>
      <c r="AH523" s="4">
        <v>17</v>
      </c>
      <c r="AI523" s="4">
        <v>31</v>
      </c>
      <c r="AJ523" s="4">
        <v>190</v>
      </c>
      <c r="AK523" s="4">
        <v>141</v>
      </c>
      <c r="AL523" s="4">
        <v>3.2</v>
      </c>
      <c r="AM523" s="4">
        <v>195</v>
      </c>
      <c r="AN523" s="4" t="s">
        <v>155</v>
      </c>
      <c r="AO523" s="4">
        <v>2</v>
      </c>
      <c r="AP523" s="5">
        <v>0.68303240740740734</v>
      </c>
      <c r="AQ523" s="4">
        <v>47.164015999999997</v>
      </c>
      <c r="AR523" s="4">
        <v>-88.485074999999995</v>
      </c>
      <c r="AS523" s="4">
        <v>320</v>
      </c>
      <c r="AT523" s="4">
        <v>45.8</v>
      </c>
      <c r="AU523" s="4">
        <v>12</v>
      </c>
      <c r="AV523" s="4">
        <v>11</v>
      </c>
      <c r="AW523" s="4" t="s">
        <v>226</v>
      </c>
      <c r="AX523" s="4">
        <v>1</v>
      </c>
      <c r="AY523" s="4">
        <v>1.5958000000000001</v>
      </c>
      <c r="AZ523" s="4">
        <v>1.8957999999999999</v>
      </c>
      <c r="BA523" s="4">
        <v>14.023</v>
      </c>
      <c r="BB523" s="4">
        <v>16.45</v>
      </c>
      <c r="BC523" s="4">
        <v>1.17</v>
      </c>
      <c r="BD523" s="4">
        <v>12.257</v>
      </c>
      <c r="BE523" s="4">
        <v>3031.6689999999999</v>
      </c>
      <c r="BF523" s="4">
        <v>0.86499999999999999</v>
      </c>
      <c r="BG523" s="4">
        <v>21.032</v>
      </c>
      <c r="BH523" s="4">
        <v>0.52900000000000003</v>
      </c>
      <c r="BI523" s="4">
        <v>21.561</v>
      </c>
      <c r="BJ523" s="4">
        <v>15.861000000000001</v>
      </c>
      <c r="BK523" s="4">
        <v>0.39900000000000002</v>
      </c>
      <c r="BL523" s="4">
        <v>16.260000000000002</v>
      </c>
      <c r="BM523" s="4">
        <v>0.3332</v>
      </c>
      <c r="BQ523" s="4">
        <v>583.99599999999998</v>
      </c>
      <c r="BR523" s="4">
        <v>0.34958800000000001</v>
      </c>
      <c r="BS523" s="4">
        <v>-5</v>
      </c>
      <c r="BT523" s="4">
        <v>0.36059999999999998</v>
      </c>
      <c r="BU523" s="4">
        <v>8.5430449999999993</v>
      </c>
      <c r="BV523" s="4">
        <v>7.2841120000000004</v>
      </c>
    </row>
    <row r="524" spans="1:74" x14ac:dyDescent="0.25">
      <c r="A524" s="2">
        <v>42068</v>
      </c>
      <c r="B524" s="3">
        <v>1.6442129629629629E-2</v>
      </c>
      <c r="C524" s="4">
        <v>12.988</v>
      </c>
      <c r="D524" s="4">
        <v>3.3E-3</v>
      </c>
      <c r="E524" s="4">
        <v>32.549999999999997</v>
      </c>
      <c r="F524" s="4">
        <v>887</v>
      </c>
      <c r="G524" s="4">
        <v>17.600000000000001</v>
      </c>
      <c r="H524" s="4">
        <v>35.799999999999997</v>
      </c>
      <c r="J524" s="4">
        <v>3.4</v>
      </c>
      <c r="K524" s="4">
        <v>0.88959999999999995</v>
      </c>
      <c r="L524" s="4">
        <v>11.554</v>
      </c>
      <c r="M524" s="4">
        <v>2.8999999999999998E-3</v>
      </c>
      <c r="N524" s="4">
        <v>789.11320000000001</v>
      </c>
      <c r="O524" s="4">
        <v>15.676399999999999</v>
      </c>
      <c r="P524" s="4">
        <v>804.8</v>
      </c>
      <c r="Q524" s="4">
        <v>595.08640000000003</v>
      </c>
      <c r="R524" s="4">
        <v>11.821899999999999</v>
      </c>
      <c r="S524" s="4">
        <v>606.9</v>
      </c>
      <c r="T524" s="4">
        <v>35.784399999999998</v>
      </c>
      <c r="W524" s="4">
        <v>0</v>
      </c>
      <c r="X524" s="4">
        <v>3.0246</v>
      </c>
      <c r="Y524" s="4">
        <v>12.1</v>
      </c>
      <c r="Z524" s="4">
        <v>887</v>
      </c>
      <c r="AA524" s="4">
        <v>917</v>
      </c>
      <c r="AB524" s="4">
        <v>854</v>
      </c>
      <c r="AC524" s="4">
        <v>57</v>
      </c>
      <c r="AD524" s="4">
        <v>5.63</v>
      </c>
      <c r="AE524" s="4">
        <v>0.13</v>
      </c>
      <c r="AF524" s="4">
        <v>990</v>
      </c>
      <c r="AG524" s="4">
        <v>-13</v>
      </c>
      <c r="AH524" s="4">
        <v>17</v>
      </c>
      <c r="AI524" s="4">
        <v>31</v>
      </c>
      <c r="AJ524" s="4">
        <v>190</v>
      </c>
      <c r="AK524" s="4">
        <v>141</v>
      </c>
      <c r="AL524" s="4">
        <v>3.1</v>
      </c>
      <c r="AM524" s="4">
        <v>195</v>
      </c>
      <c r="AN524" s="4" t="s">
        <v>155</v>
      </c>
      <c r="AO524" s="4">
        <v>2</v>
      </c>
      <c r="AP524" s="5">
        <v>0.68304398148148149</v>
      </c>
      <c r="AQ524" s="4">
        <v>47.164022000000003</v>
      </c>
      <c r="AR524" s="4">
        <v>-88.485083000000003</v>
      </c>
      <c r="AS524" s="4">
        <v>320</v>
      </c>
      <c r="AT524" s="4">
        <v>45.1</v>
      </c>
      <c r="AU524" s="4">
        <v>12</v>
      </c>
      <c r="AV524" s="4">
        <v>11</v>
      </c>
      <c r="AW524" s="4" t="s">
        <v>226</v>
      </c>
      <c r="AX524" s="4">
        <v>1</v>
      </c>
      <c r="AY524" s="4">
        <v>1.6</v>
      </c>
      <c r="AZ524" s="4">
        <v>1.9</v>
      </c>
      <c r="BA524" s="4">
        <v>14.023</v>
      </c>
      <c r="BB524" s="4">
        <v>16.27</v>
      </c>
      <c r="BC524" s="4">
        <v>1.1599999999999999</v>
      </c>
      <c r="BD524" s="4">
        <v>12.411</v>
      </c>
      <c r="BE524" s="4">
        <v>3032.2269999999999</v>
      </c>
      <c r="BF524" s="4">
        <v>0.48399999999999999</v>
      </c>
      <c r="BG524" s="4">
        <v>21.687000000000001</v>
      </c>
      <c r="BH524" s="4">
        <v>0.43099999999999999</v>
      </c>
      <c r="BI524" s="4">
        <v>22.117999999999999</v>
      </c>
      <c r="BJ524" s="4">
        <v>16.355</v>
      </c>
      <c r="BK524" s="4">
        <v>0.32500000000000001</v>
      </c>
      <c r="BL524" s="4">
        <v>16.68</v>
      </c>
      <c r="BM524" s="4">
        <v>0.31059999999999999</v>
      </c>
      <c r="BQ524" s="4">
        <v>577.16600000000005</v>
      </c>
      <c r="BR524" s="4">
        <v>0.277063</v>
      </c>
      <c r="BS524" s="4">
        <v>-5</v>
      </c>
      <c r="BT524" s="4">
        <v>0.359205</v>
      </c>
      <c r="BU524" s="4">
        <v>6.7707259999999998</v>
      </c>
      <c r="BV524" s="4">
        <v>7.2559370000000003</v>
      </c>
    </row>
    <row r="525" spans="1:74" x14ac:dyDescent="0.25">
      <c r="A525" s="2">
        <v>42068</v>
      </c>
      <c r="B525" s="3">
        <v>1.6453703703703703E-2</v>
      </c>
      <c r="C525" s="4">
        <v>13.074999999999999</v>
      </c>
      <c r="D525" s="4">
        <v>3.0000000000000001E-3</v>
      </c>
      <c r="E525" s="4">
        <v>30</v>
      </c>
      <c r="F525" s="4">
        <v>953.7</v>
      </c>
      <c r="G525" s="4">
        <v>17.399999999999999</v>
      </c>
      <c r="H525" s="4">
        <v>18.100000000000001</v>
      </c>
      <c r="J525" s="4">
        <v>3.4</v>
      </c>
      <c r="K525" s="4">
        <v>0.88890000000000002</v>
      </c>
      <c r="L525" s="4">
        <v>11.6225</v>
      </c>
      <c r="M525" s="4">
        <v>2.7000000000000001E-3</v>
      </c>
      <c r="N525" s="4">
        <v>847.78830000000005</v>
      </c>
      <c r="O525" s="4">
        <v>15.486599999999999</v>
      </c>
      <c r="P525" s="4">
        <v>863.3</v>
      </c>
      <c r="Q525" s="4">
        <v>639.33450000000005</v>
      </c>
      <c r="R525" s="4">
        <v>11.678800000000001</v>
      </c>
      <c r="S525" s="4">
        <v>651</v>
      </c>
      <c r="T525" s="4">
        <v>18.080200000000001</v>
      </c>
      <c r="W525" s="4">
        <v>0</v>
      </c>
      <c r="X525" s="4">
        <v>3.0223</v>
      </c>
      <c r="Y525" s="4">
        <v>12.2</v>
      </c>
      <c r="Z525" s="4">
        <v>882</v>
      </c>
      <c r="AA525" s="4">
        <v>912</v>
      </c>
      <c r="AB525" s="4">
        <v>849</v>
      </c>
      <c r="AC525" s="4">
        <v>57</v>
      </c>
      <c r="AD525" s="4">
        <v>5.63</v>
      </c>
      <c r="AE525" s="4">
        <v>0.13</v>
      </c>
      <c r="AF525" s="4">
        <v>990</v>
      </c>
      <c r="AG525" s="4">
        <v>-13</v>
      </c>
      <c r="AH525" s="4">
        <v>17</v>
      </c>
      <c r="AI525" s="4">
        <v>31</v>
      </c>
      <c r="AJ525" s="4">
        <v>190</v>
      </c>
      <c r="AK525" s="4">
        <v>141</v>
      </c>
      <c r="AL525" s="4">
        <v>3</v>
      </c>
      <c r="AM525" s="4">
        <v>195</v>
      </c>
      <c r="AN525" s="4" t="s">
        <v>155</v>
      </c>
      <c r="AO525" s="4">
        <v>2</v>
      </c>
      <c r="AP525" s="5">
        <v>0.68304398148148149</v>
      </c>
      <c r="AQ525" s="4">
        <v>47.164248000000001</v>
      </c>
      <c r="AR525" s="4">
        <v>-88.485474999999994</v>
      </c>
      <c r="AS525" s="4">
        <v>319.89999999999998</v>
      </c>
      <c r="AT525" s="4">
        <v>45.1</v>
      </c>
      <c r="AU525" s="4">
        <v>12</v>
      </c>
      <c r="AV525" s="4">
        <v>11</v>
      </c>
      <c r="AW525" s="4" t="s">
        <v>226</v>
      </c>
      <c r="AX525" s="4">
        <v>1</v>
      </c>
      <c r="AY525" s="4">
        <v>1.5042</v>
      </c>
      <c r="AZ525" s="4">
        <v>1.8042</v>
      </c>
      <c r="BA525" s="4">
        <v>14.023</v>
      </c>
      <c r="BB525" s="4">
        <v>16.170000000000002</v>
      </c>
      <c r="BC525" s="4">
        <v>1.1499999999999999</v>
      </c>
      <c r="BD525" s="4">
        <v>12.497999999999999</v>
      </c>
      <c r="BE525" s="4">
        <v>3032.6979999999999</v>
      </c>
      <c r="BF525" s="4">
        <v>0.443</v>
      </c>
      <c r="BG525" s="4">
        <v>23.166</v>
      </c>
      <c r="BH525" s="4">
        <v>0.42299999999999999</v>
      </c>
      <c r="BI525" s="4">
        <v>23.588999999999999</v>
      </c>
      <c r="BJ525" s="4">
        <v>17.47</v>
      </c>
      <c r="BK525" s="4">
        <v>0.31900000000000001</v>
      </c>
      <c r="BL525" s="4">
        <v>17.789000000000001</v>
      </c>
      <c r="BM525" s="4">
        <v>0.156</v>
      </c>
      <c r="BQ525" s="4">
        <v>573.41</v>
      </c>
      <c r="BR525" s="4">
        <v>0.17597599999999999</v>
      </c>
      <c r="BS525" s="4">
        <v>-5</v>
      </c>
      <c r="BT525" s="4">
        <v>0.35959200000000002</v>
      </c>
      <c r="BU525" s="4">
        <v>4.300414</v>
      </c>
      <c r="BV525" s="4">
        <v>7.2637669999999996</v>
      </c>
    </row>
    <row r="526" spans="1:74" x14ac:dyDescent="0.25">
      <c r="A526" s="2">
        <v>42068</v>
      </c>
      <c r="B526" s="3">
        <v>1.6465277777777777E-2</v>
      </c>
      <c r="C526" s="4">
        <v>12.88</v>
      </c>
      <c r="D526" s="4">
        <v>6.9999999999999999E-4</v>
      </c>
      <c r="E526" s="4">
        <v>6.7472890000000003</v>
      </c>
      <c r="F526" s="4">
        <v>943.1</v>
      </c>
      <c r="G526" s="4">
        <v>17.2</v>
      </c>
      <c r="H526" s="4">
        <v>10</v>
      </c>
      <c r="J526" s="4">
        <v>3.22</v>
      </c>
      <c r="K526" s="4">
        <v>0.89049999999999996</v>
      </c>
      <c r="L526" s="4">
        <v>11.468999999999999</v>
      </c>
      <c r="M526" s="4">
        <v>5.9999999999999995E-4</v>
      </c>
      <c r="N526" s="4">
        <v>839.77070000000003</v>
      </c>
      <c r="O526" s="4">
        <v>15.335699999999999</v>
      </c>
      <c r="P526" s="4">
        <v>855.1</v>
      </c>
      <c r="Q526" s="4">
        <v>633.28830000000005</v>
      </c>
      <c r="R526" s="4">
        <v>11.5649</v>
      </c>
      <c r="S526" s="4">
        <v>644.9</v>
      </c>
      <c r="T526" s="4">
        <v>10</v>
      </c>
      <c r="W526" s="4">
        <v>0</v>
      </c>
      <c r="X526" s="4">
        <v>2.8698999999999999</v>
      </c>
      <c r="Y526" s="4">
        <v>12.2</v>
      </c>
      <c r="Z526" s="4">
        <v>878</v>
      </c>
      <c r="AA526" s="4">
        <v>909</v>
      </c>
      <c r="AB526" s="4">
        <v>844</v>
      </c>
      <c r="AC526" s="4">
        <v>57</v>
      </c>
      <c r="AD526" s="4">
        <v>5.63</v>
      </c>
      <c r="AE526" s="4">
        <v>0.13</v>
      </c>
      <c r="AF526" s="4">
        <v>990</v>
      </c>
      <c r="AG526" s="4">
        <v>-13</v>
      </c>
      <c r="AH526" s="4">
        <v>17</v>
      </c>
      <c r="AI526" s="4">
        <v>31</v>
      </c>
      <c r="AJ526" s="4">
        <v>190</v>
      </c>
      <c r="AK526" s="4">
        <v>141</v>
      </c>
      <c r="AL526" s="4">
        <v>3</v>
      </c>
      <c r="AM526" s="4">
        <v>195</v>
      </c>
      <c r="AN526" s="4" t="s">
        <v>155</v>
      </c>
      <c r="AO526" s="4">
        <v>2</v>
      </c>
      <c r="AP526" s="5">
        <v>0.68306712962962957</v>
      </c>
      <c r="AQ526" s="4">
        <v>47.164335000000001</v>
      </c>
      <c r="AR526" s="4">
        <v>-88.485733999999994</v>
      </c>
      <c r="AS526" s="4">
        <v>320.10000000000002</v>
      </c>
      <c r="AT526" s="4">
        <v>45.9</v>
      </c>
      <c r="AU526" s="4">
        <v>12</v>
      </c>
      <c r="AV526" s="4">
        <v>11</v>
      </c>
      <c r="AW526" s="4" t="s">
        <v>226</v>
      </c>
      <c r="AX526" s="4">
        <v>1</v>
      </c>
      <c r="AY526" s="4">
        <v>1.5</v>
      </c>
      <c r="AZ526" s="4">
        <v>1.8957999999999999</v>
      </c>
      <c r="BA526" s="4">
        <v>14.023</v>
      </c>
      <c r="BB526" s="4">
        <v>16.399999999999999</v>
      </c>
      <c r="BC526" s="4">
        <v>1.17</v>
      </c>
      <c r="BD526" s="4">
        <v>12.3</v>
      </c>
      <c r="BE526" s="4">
        <v>3033.585</v>
      </c>
      <c r="BF526" s="4">
        <v>0.10100000000000001</v>
      </c>
      <c r="BG526" s="4">
        <v>23.260999999999999</v>
      </c>
      <c r="BH526" s="4">
        <v>0.42499999999999999</v>
      </c>
      <c r="BI526" s="4">
        <v>23.686</v>
      </c>
      <c r="BJ526" s="4">
        <v>17.542000000000002</v>
      </c>
      <c r="BK526" s="4">
        <v>0.32</v>
      </c>
      <c r="BL526" s="4">
        <v>17.861999999999998</v>
      </c>
      <c r="BM526" s="4">
        <v>8.7499999999999994E-2</v>
      </c>
      <c r="BQ526" s="4">
        <v>551.952</v>
      </c>
      <c r="BR526" s="4">
        <v>0.12595799999999999</v>
      </c>
      <c r="BS526" s="4">
        <v>-5</v>
      </c>
      <c r="BT526" s="4">
        <v>0.35779699999999998</v>
      </c>
      <c r="BU526" s="4">
        <v>3.0781000000000001</v>
      </c>
      <c r="BV526" s="4">
        <v>7.2275029999999996</v>
      </c>
    </row>
    <row r="527" spans="1:74" x14ac:dyDescent="0.25">
      <c r="A527" s="2">
        <v>42068</v>
      </c>
      <c r="B527" s="3">
        <v>1.647685185185185E-2</v>
      </c>
      <c r="C527" s="4">
        <v>12.066000000000001</v>
      </c>
      <c r="D527" s="4">
        <v>2.9999999999999997E-4</v>
      </c>
      <c r="E527" s="4">
        <v>2.8571430000000002</v>
      </c>
      <c r="F527" s="4">
        <v>877.7</v>
      </c>
      <c r="G527" s="4">
        <v>17.2</v>
      </c>
      <c r="H527" s="4">
        <v>41.6</v>
      </c>
      <c r="J527" s="4">
        <v>3.1</v>
      </c>
      <c r="K527" s="4">
        <v>0.89690000000000003</v>
      </c>
      <c r="L527" s="4">
        <v>10.8218</v>
      </c>
      <c r="M527" s="4">
        <v>2.9999999999999997E-4</v>
      </c>
      <c r="N527" s="4">
        <v>787.21140000000003</v>
      </c>
      <c r="O527" s="4">
        <v>15.4267</v>
      </c>
      <c r="P527" s="4">
        <v>802.6</v>
      </c>
      <c r="Q527" s="4">
        <v>593.65219999999999</v>
      </c>
      <c r="R527" s="4">
        <v>11.633599999999999</v>
      </c>
      <c r="S527" s="4">
        <v>605.29999999999995</v>
      </c>
      <c r="T527" s="4">
        <v>41.561500000000002</v>
      </c>
      <c r="W527" s="4">
        <v>0</v>
      </c>
      <c r="X527" s="4">
        <v>2.7804000000000002</v>
      </c>
      <c r="Y527" s="4">
        <v>12.2</v>
      </c>
      <c r="Z527" s="4">
        <v>878</v>
      </c>
      <c r="AA527" s="4">
        <v>908</v>
      </c>
      <c r="AB527" s="4">
        <v>846</v>
      </c>
      <c r="AC527" s="4">
        <v>57</v>
      </c>
      <c r="AD527" s="4">
        <v>5.63</v>
      </c>
      <c r="AE527" s="4">
        <v>0.13</v>
      </c>
      <c r="AF527" s="4">
        <v>990</v>
      </c>
      <c r="AG527" s="4">
        <v>-13</v>
      </c>
      <c r="AH527" s="4">
        <v>17</v>
      </c>
      <c r="AI527" s="4">
        <v>31</v>
      </c>
      <c r="AJ527" s="4">
        <v>190</v>
      </c>
      <c r="AK527" s="4">
        <v>141</v>
      </c>
      <c r="AL527" s="4">
        <v>3</v>
      </c>
      <c r="AM527" s="4">
        <v>195</v>
      </c>
      <c r="AN527" s="4" t="s">
        <v>155</v>
      </c>
      <c r="AO527" s="4">
        <v>2</v>
      </c>
      <c r="AP527" s="5">
        <v>0.68307870370370372</v>
      </c>
      <c r="AQ527" s="4">
        <v>47.164399000000003</v>
      </c>
      <c r="AR527" s="4">
        <v>-88.485952999999995</v>
      </c>
      <c r="AS527" s="4">
        <v>320.10000000000002</v>
      </c>
      <c r="AT527" s="4">
        <v>40.1</v>
      </c>
      <c r="AU527" s="4">
        <v>12</v>
      </c>
      <c r="AV527" s="4">
        <v>11</v>
      </c>
      <c r="AW527" s="4" t="s">
        <v>226</v>
      </c>
      <c r="AX527" s="4">
        <v>1</v>
      </c>
      <c r="AY527" s="4">
        <v>1.3084</v>
      </c>
      <c r="AZ527" s="4">
        <v>1.7083999999999999</v>
      </c>
      <c r="BA527" s="4">
        <v>14.023</v>
      </c>
      <c r="BB527" s="4">
        <v>17.440000000000001</v>
      </c>
      <c r="BC527" s="4">
        <v>1.24</v>
      </c>
      <c r="BD527" s="4">
        <v>11.494999999999999</v>
      </c>
      <c r="BE527" s="4">
        <v>3033.4029999999998</v>
      </c>
      <c r="BF527" s="4">
        <v>4.5999999999999999E-2</v>
      </c>
      <c r="BG527" s="4">
        <v>23.108000000000001</v>
      </c>
      <c r="BH527" s="4">
        <v>0.45300000000000001</v>
      </c>
      <c r="BI527" s="4">
        <v>23.561</v>
      </c>
      <c r="BJ527" s="4">
        <v>17.425999999999998</v>
      </c>
      <c r="BK527" s="4">
        <v>0.34100000000000003</v>
      </c>
      <c r="BL527" s="4">
        <v>17.768000000000001</v>
      </c>
      <c r="BM527" s="4">
        <v>0.38529999999999998</v>
      </c>
      <c r="BQ527" s="4">
        <v>566.67899999999997</v>
      </c>
      <c r="BR527" s="4">
        <v>0.129135</v>
      </c>
      <c r="BS527" s="4">
        <v>-5</v>
      </c>
      <c r="BT527" s="4">
        <v>0.357404</v>
      </c>
      <c r="BU527" s="4">
        <v>3.1557330000000001</v>
      </c>
      <c r="BV527" s="4">
        <v>7.2195530000000003</v>
      </c>
    </row>
    <row r="528" spans="1:74" x14ac:dyDescent="0.25">
      <c r="A528" s="2">
        <v>42068</v>
      </c>
      <c r="B528" s="3">
        <v>1.6488425925925924E-2</v>
      </c>
      <c r="C528" s="4">
        <v>11.888</v>
      </c>
      <c r="D528" s="4">
        <v>2.8E-3</v>
      </c>
      <c r="E528" s="4">
        <v>28.148747</v>
      </c>
      <c r="F528" s="4">
        <v>671.2</v>
      </c>
      <c r="G528" s="4">
        <v>17.100000000000001</v>
      </c>
      <c r="H528" s="4">
        <v>23.6</v>
      </c>
      <c r="J528" s="4">
        <v>3</v>
      </c>
      <c r="K528" s="4">
        <v>0.89839999999999998</v>
      </c>
      <c r="L528" s="4">
        <v>10.680199999999999</v>
      </c>
      <c r="M528" s="4">
        <v>2.5000000000000001E-3</v>
      </c>
      <c r="N528" s="4">
        <v>602.96280000000002</v>
      </c>
      <c r="O528" s="4">
        <v>15.362</v>
      </c>
      <c r="P528" s="4">
        <v>618.29999999999995</v>
      </c>
      <c r="Q528" s="4">
        <v>454.70659999999998</v>
      </c>
      <c r="R528" s="4">
        <v>11.5848</v>
      </c>
      <c r="S528" s="4">
        <v>466.3</v>
      </c>
      <c r="T528" s="4">
        <v>23.649000000000001</v>
      </c>
      <c r="W528" s="4">
        <v>0</v>
      </c>
      <c r="X528" s="4">
        <v>2.6951000000000001</v>
      </c>
      <c r="Y528" s="4">
        <v>12.2</v>
      </c>
      <c r="Z528" s="4">
        <v>882</v>
      </c>
      <c r="AA528" s="4">
        <v>913</v>
      </c>
      <c r="AB528" s="4">
        <v>850</v>
      </c>
      <c r="AC528" s="4">
        <v>57</v>
      </c>
      <c r="AD528" s="4">
        <v>5.63</v>
      </c>
      <c r="AE528" s="4">
        <v>0.13</v>
      </c>
      <c r="AF528" s="4">
        <v>990</v>
      </c>
      <c r="AG528" s="4">
        <v>-13</v>
      </c>
      <c r="AH528" s="4">
        <v>17</v>
      </c>
      <c r="AI528" s="4">
        <v>31</v>
      </c>
      <c r="AJ528" s="4">
        <v>190</v>
      </c>
      <c r="AK528" s="4">
        <v>141</v>
      </c>
      <c r="AL528" s="4">
        <v>3.2</v>
      </c>
      <c r="AM528" s="4">
        <v>195</v>
      </c>
      <c r="AN528" s="4" t="s">
        <v>155</v>
      </c>
      <c r="AO528" s="4">
        <v>2</v>
      </c>
      <c r="AP528" s="5">
        <v>0.68309027777777775</v>
      </c>
      <c r="AQ528" s="4">
        <v>47.164445000000001</v>
      </c>
      <c r="AR528" s="4">
        <v>-88.486158000000003</v>
      </c>
      <c r="AS528" s="4">
        <v>320.10000000000002</v>
      </c>
      <c r="AT528" s="4">
        <v>36.5</v>
      </c>
      <c r="AU528" s="4">
        <v>12</v>
      </c>
      <c r="AV528" s="4">
        <v>11</v>
      </c>
      <c r="AW528" s="4" t="s">
        <v>226</v>
      </c>
      <c r="AX528" s="4">
        <v>1</v>
      </c>
      <c r="AY528" s="4">
        <v>1.3</v>
      </c>
      <c r="AZ528" s="4">
        <v>1.7</v>
      </c>
      <c r="BA528" s="4">
        <v>14.023</v>
      </c>
      <c r="BB528" s="4">
        <v>17.690000000000001</v>
      </c>
      <c r="BC528" s="4">
        <v>1.26</v>
      </c>
      <c r="BD528" s="4">
        <v>11.313000000000001</v>
      </c>
      <c r="BE528" s="4">
        <v>3033.3980000000001</v>
      </c>
      <c r="BF528" s="4">
        <v>0.45700000000000002</v>
      </c>
      <c r="BG528" s="4">
        <v>17.934000000000001</v>
      </c>
      <c r="BH528" s="4">
        <v>0.45700000000000002</v>
      </c>
      <c r="BI528" s="4">
        <v>18.390999999999998</v>
      </c>
      <c r="BJ528" s="4">
        <v>13.523999999999999</v>
      </c>
      <c r="BK528" s="4">
        <v>0.34499999999999997</v>
      </c>
      <c r="BL528" s="4">
        <v>13.869</v>
      </c>
      <c r="BM528" s="4">
        <v>0.22209999999999999</v>
      </c>
      <c r="BQ528" s="4">
        <v>556.57600000000002</v>
      </c>
      <c r="BR528" s="4">
        <v>0.19602800000000001</v>
      </c>
      <c r="BS528" s="4">
        <v>-5</v>
      </c>
      <c r="BT528" s="4">
        <v>0.35859799999999997</v>
      </c>
      <c r="BU528" s="4">
        <v>4.7904340000000003</v>
      </c>
      <c r="BV528" s="4">
        <v>7.2436879999999997</v>
      </c>
    </row>
    <row r="529" spans="1:74" x14ac:dyDescent="0.25">
      <c r="A529" s="2">
        <v>42068</v>
      </c>
      <c r="B529" s="3">
        <v>1.6500000000000001E-2</v>
      </c>
      <c r="C529" s="4">
        <v>12.116</v>
      </c>
      <c r="D529" s="4">
        <v>4.7999999999999996E-3</v>
      </c>
      <c r="E529" s="4">
        <v>48.336134000000001</v>
      </c>
      <c r="F529" s="4">
        <v>518.9</v>
      </c>
      <c r="G529" s="4">
        <v>17</v>
      </c>
      <c r="H529" s="4">
        <v>20.8</v>
      </c>
      <c r="J529" s="4">
        <v>2.9</v>
      </c>
      <c r="K529" s="4">
        <v>0.89659999999999995</v>
      </c>
      <c r="L529" s="4">
        <v>10.863099999999999</v>
      </c>
      <c r="M529" s="4">
        <v>4.3E-3</v>
      </c>
      <c r="N529" s="4">
        <v>465.2278</v>
      </c>
      <c r="O529" s="4">
        <v>15.2415</v>
      </c>
      <c r="P529" s="4">
        <v>480.5</v>
      </c>
      <c r="Q529" s="4">
        <v>350.83780000000002</v>
      </c>
      <c r="R529" s="4">
        <v>11.4939</v>
      </c>
      <c r="S529" s="4">
        <v>362.3</v>
      </c>
      <c r="T529" s="4">
        <v>20.828900000000001</v>
      </c>
      <c r="W529" s="4">
        <v>0</v>
      </c>
      <c r="X529" s="4">
        <v>2.6</v>
      </c>
      <c r="Y529" s="4">
        <v>12.2</v>
      </c>
      <c r="Z529" s="4">
        <v>886</v>
      </c>
      <c r="AA529" s="4">
        <v>916</v>
      </c>
      <c r="AB529" s="4">
        <v>854</v>
      </c>
      <c r="AC529" s="4">
        <v>57</v>
      </c>
      <c r="AD529" s="4">
        <v>5.63</v>
      </c>
      <c r="AE529" s="4">
        <v>0.13</v>
      </c>
      <c r="AF529" s="4">
        <v>990</v>
      </c>
      <c r="AG529" s="4">
        <v>-13</v>
      </c>
      <c r="AH529" s="4">
        <v>17</v>
      </c>
      <c r="AI529" s="4">
        <v>31</v>
      </c>
      <c r="AJ529" s="4">
        <v>190</v>
      </c>
      <c r="AK529" s="4">
        <v>141</v>
      </c>
      <c r="AL529" s="4">
        <v>3.3</v>
      </c>
      <c r="AM529" s="4">
        <v>195</v>
      </c>
      <c r="AN529" s="4" t="s">
        <v>155</v>
      </c>
      <c r="AO529" s="4">
        <v>2</v>
      </c>
      <c r="AP529" s="5">
        <v>0.6831018518518519</v>
      </c>
      <c r="AQ529" s="4">
        <v>47.164479</v>
      </c>
      <c r="AR529" s="4">
        <v>-88.486360000000005</v>
      </c>
      <c r="AS529" s="4">
        <v>320.3</v>
      </c>
      <c r="AT529" s="4">
        <v>35.299999999999997</v>
      </c>
      <c r="AU529" s="4">
        <v>12</v>
      </c>
      <c r="AV529" s="4">
        <v>10</v>
      </c>
      <c r="AW529" s="4" t="s">
        <v>241</v>
      </c>
      <c r="AX529" s="4">
        <v>1</v>
      </c>
      <c r="AY529" s="4">
        <v>1.3957999999999999</v>
      </c>
      <c r="AZ529" s="4">
        <v>1.7958000000000001</v>
      </c>
      <c r="BA529" s="4">
        <v>14.023</v>
      </c>
      <c r="BB529" s="4">
        <v>17.37</v>
      </c>
      <c r="BC529" s="4">
        <v>1.24</v>
      </c>
      <c r="BD529" s="4">
        <v>11.538</v>
      </c>
      <c r="BE529" s="4">
        <v>3032.8040000000001</v>
      </c>
      <c r="BF529" s="4">
        <v>0.77</v>
      </c>
      <c r="BG529" s="4">
        <v>13.602</v>
      </c>
      <c r="BH529" s="4">
        <v>0.44600000000000001</v>
      </c>
      <c r="BI529" s="4">
        <v>14.047000000000001</v>
      </c>
      <c r="BJ529" s="4">
        <v>10.257</v>
      </c>
      <c r="BK529" s="4">
        <v>0.33600000000000002</v>
      </c>
      <c r="BL529" s="4">
        <v>10.593</v>
      </c>
      <c r="BM529" s="4">
        <v>0.1923</v>
      </c>
      <c r="BQ529" s="4">
        <v>527.79700000000003</v>
      </c>
      <c r="BR529" s="4">
        <v>0.23399</v>
      </c>
      <c r="BS529" s="4">
        <v>-5</v>
      </c>
      <c r="BT529" s="4">
        <v>0.357599</v>
      </c>
      <c r="BU529" s="4">
        <v>5.7181309999999996</v>
      </c>
      <c r="BV529" s="4">
        <v>7.2235079999999998</v>
      </c>
    </row>
    <row r="530" spans="1:74" x14ac:dyDescent="0.25">
      <c r="A530" s="2">
        <v>42068</v>
      </c>
      <c r="B530" s="3">
        <v>1.6511574074074074E-2</v>
      </c>
      <c r="C530" s="4">
        <v>12.212</v>
      </c>
      <c r="D530" s="4">
        <v>3.2000000000000002E-3</v>
      </c>
      <c r="E530" s="4">
        <v>31.529412000000001</v>
      </c>
      <c r="F530" s="4">
        <v>493.6</v>
      </c>
      <c r="G530" s="4">
        <v>37.200000000000003</v>
      </c>
      <c r="H530" s="4">
        <v>41.4</v>
      </c>
      <c r="J530" s="4">
        <v>2.98</v>
      </c>
      <c r="K530" s="4">
        <v>0.89580000000000004</v>
      </c>
      <c r="L530" s="4">
        <v>10.939299999999999</v>
      </c>
      <c r="M530" s="4">
        <v>2.8E-3</v>
      </c>
      <c r="N530" s="4">
        <v>442.12939999999998</v>
      </c>
      <c r="O530" s="4">
        <v>33.304099999999998</v>
      </c>
      <c r="P530" s="4">
        <v>475.4</v>
      </c>
      <c r="Q530" s="4">
        <v>333.41890000000001</v>
      </c>
      <c r="R530" s="4">
        <v>25.115300000000001</v>
      </c>
      <c r="S530" s="4">
        <v>358.5</v>
      </c>
      <c r="T530" s="4">
        <v>41.421399999999998</v>
      </c>
      <c r="W530" s="4">
        <v>0</v>
      </c>
      <c r="X530" s="4">
        <v>2.6688000000000001</v>
      </c>
      <c r="Y530" s="4">
        <v>12.3</v>
      </c>
      <c r="Z530" s="4">
        <v>887</v>
      </c>
      <c r="AA530" s="4">
        <v>919</v>
      </c>
      <c r="AB530" s="4">
        <v>855</v>
      </c>
      <c r="AC530" s="4">
        <v>57</v>
      </c>
      <c r="AD530" s="4">
        <v>5.63</v>
      </c>
      <c r="AE530" s="4">
        <v>0.13</v>
      </c>
      <c r="AF530" s="4">
        <v>990</v>
      </c>
      <c r="AG530" s="4">
        <v>-13</v>
      </c>
      <c r="AH530" s="4">
        <v>17</v>
      </c>
      <c r="AI530" s="4">
        <v>31</v>
      </c>
      <c r="AJ530" s="4">
        <v>190</v>
      </c>
      <c r="AK530" s="4">
        <v>141</v>
      </c>
      <c r="AL530" s="4">
        <v>3.4</v>
      </c>
      <c r="AM530" s="4">
        <v>195</v>
      </c>
      <c r="AN530" s="4" t="s">
        <v>155</v>
      </c>
      <c r="AO530" s="4">
        <v>2</v>
      </c>
      <c r="AP530" s="5">
        <v>0.68311342592592583</v>
      </c>
      <c r="AQ530" s="4">
        <v>47.164506000000003</v>
      </c>
      <c r="AR530" s="4">
        <v>-88.486554999999996</v>
      </c>
      <c r="AS530" s="4">
        <v>320.2</v>
      </c>
      <c r="AT530" s="4">
        <v>33.799999999999997</v>
      </c>
      <c r="AU530" s="4">
        <v>12</v>
      </c>
      <c r="AV530" s="4">
        <v>10</v>
      </c>
      <c r="AW530" s="4" t="s">
        <v>241</v>
      </c>
      <c r="AX530" s="4">
        <v>1</v>
      </c>
      <c r="AY530" s="4">
        <v>1.4</v>
      </c>
      <c r="AZ530" s="4">
        <v>1.8</v>
      </c>
      <c r="BA530" s="4">
        <v>14.023</v>
      </c>
      <c r="BB530" s="4">
        <v>17.239999999999998</v>
      </c>
      <c r="BC530" s="4">
        <v>1.23</v>
      </c>
      <c r="BD530" s="4">
        <v>11.631</v>
      </c>
      <c r="BE530" s="4">
        <v>3032.585</v>
      </c>
      <c r="BF530" s="4">
        <v>0.498</v>
      </c>
      <c r="BG530" s="4">
        <v>12.835000000000001</v>
      </c>
      <c r="BH530" s="4">
        <v>0.96699999999999997</v>
      </c>
      <c r="BI530" s="4">
        <v>13.802</v>
      </c>
      <c r="BJ530" s="4">
        <v>9.6790000000000003</v>
      </c>
      <c r="BK530" s="4">
        <v>0.72899999999999998</v>
      </c>
      <c r="BL530" s="4">
        <v>10.409000000000001</v>
      </c>
      <c r="BM530" s="4">
        <v>0.37969999999999998</v>
      </c>
      <c r="BQ530" s="4">
        <v>537.95000000000005</v>
      </c>
      <c r="BR530" s="4">
        <v>0.261463</v>
      </c>
      <c r="BS530" s="4">
        <v>-5</v>
      </c>
      <c r="BT530" s="4">
        <v>0.35960199999999998</v>
      </c>
      <c r="BU530" s="4">
        <v>6.3895020000000002</v>
      </c>
      <c r="BV530" s="4">
        <v>7.26396</v>
      </c>
    </row>
    <row r="531" spans="1:74" x14ac:dyDescent="0.25">
      <c r="A531" s="2">
        <v>42068</v>
      </c>
      <c r="B531" s="3">
        <v>1.6523148148148148E-2</v>
      </c>
      <c r="C531" s="4">
        <v>12.22</v>
      </c>
      <c r="D531" s="4">
        <v>1.5E-3</v>
      </c>
      <c r="E531" s="4">
        <v>15.024711999999999</v>
      </c>
      <c r="F531" s="4">
        <v>546</v>
      </c>
      <c r="G531" s="4">
        <v>37.200000000000003</v>
      </c>
      <c r="H531" s="4">
        <v>20</v>
      </c>
      <c r="J531" s="4">
        <v>3.12</v>
      </c>
      <c r="K531" s="4">
        <v>0.89580000000000004</v>
      </c>
      <c r="L531" s="4">
        <v>10.946199999999999</v>
      </c>
      <c r="M531" s="4">
        <v>1.2999999999999999E-3</v>
      </c>
      <c r="N531" s="4">
        <v>489.04590000000002</v>
      </c>
      <c r="O531" s="4">
        <v>33.322200000000002</v>
      </c>
      <c r="P531" s="4">
        <v>522.4</v>
      </c>
      <c r="Q531" s="4">
        <v>368.79950000000002</v>
      </c>
      <c r="R531" s="4">
        <v>25.128900000000002</v>
      </c>
      <c r="S531" s="4">
        <v>393.9</v>
      </c>
      <c r="T531" s="4">
        <v>20</v>
      </c>
      <c r="W531" s="4">
        <v>0</v>
      </c>
      <c r="X531" s="4">
        <v>2.7988</v>
      </c>
      <c r="Y531" s="4">
        <v>12.2</v>
      </c>
      <c r="Z531" s="4">
        <v>885</v>
      </c>
      <c r="AA531" s="4">
        <v>916</v>
      </c>
      <c r="AB531" s="4">
        <v>853</v>
      </c>
      <c r="AC531" s="4">
        <v>57</v>
      </c>
      <c r="AD531" s="4">
        <v>5.63</v>
      </c>
      <c r="AE531" s="4">
        <v>0.13</v>
      </c>
      <c r="AF531" s="4">
        <v>990</v>
      </c>
      <c r="AG531" s="4">
        <v>-13</v>
      </c>
      <c r="AH531" s="4">
        <v>17</v>
      </c>
      <c r="AI531" s="4">
        <v>31</v>
      </c>
      <c r="AJ531" s="4">
        <v>190</v>
      </c>
      <c r="AK531" s="4">
        <v>141</v>
      </c>
      <c r="AL531" s="4">
        <v>3.3</v>
      </c>
      <c r="AM531" s="4">
        <v>195</v>
      </c>
      <c r="AN531" s="4" t="s">
        <v>155</v>
      </c>
      <c r="AO531" s="4">
        <v>2</v>
      </c>
      <c r="AP531" s="5">
        <v>0.68312499999999998</v>
      </c>
      <c r="AQ531" s="4">
        <v>47.16451</v>
      </c>
      <c r="AR531" s="4">
        <v>-88.486757999999995</v>
      </c>
      <c r="AS531" s="4">
        <v>320.10000000000002</v>
      </c>
      <c r="AT531" s="4">
        <v>34.4</v>
      </c>
      <c r="AU531" s="4">
        <v>12</v>
      </c>
      <c r="AV531" s="4">
        <v>10</v>
      </c>
      <c r="AW531" s="4" t="s">
        <v>241</v>
      </c>
      <c r="AX531" s="4">
        <v>1.0958000000000001</v>
      </c>
      <c r="AY531" s="4">
        <v>1.4</v>
      </c>
      <c r="AZ531" s="4">
        <v>1.8</v>
      </c>
      <c r="BA531" s="4">
        <v>14.023</v>
      </c>
      <c r="BB531" s="4">
        <v>17.23</v>
      </c>
      <c r="BC531" s="4">
        <v>1.23</v>
      </c>
      <c r="BD531" s="4">
        <v>11.637</v>
      </c>
      <c r="BE531" s="4">
        <v>3033.5859999999998</v>
      </c>
      <c r="BF531" s="4">
        <v>0.23699999999999999</v>
      </c>
      <c r="BG531" s="4">
        <v>14.193</v>
      </c>
      <c r="BH531" s="4">
        <v>0.96699999999999997</v>
      </c>
      <c r="BI531" s="4">
        <v>15.16</v>
      </c>
      <c r="BJ531" s="4">
        <v>10.702999999999999</v>
      </c>
      <c r="BK531" s="4">
        <v>0.72899999999999998</v>
      </c>
      <c r="BL531" s="4">
        <v>11.433</v>
      </c>
      <c r="BM531" s="4">
        <v>0.18329999999999999</v>
      </c>
      <c r="BQ531" s="4">
        <v>563.98199999999997</v>
      </c>
      <c r="BR531" s="4">
        <v>0.205821</v>
      </c>
      <c r="BS531" s="4">
        <v>-5</v>
      </c>
      <c r="BT531" s="4">
        <v>0.35780099999999998</v>
      </c>
      <c r="BU531" s="4">
        <v>5.0297460000000003</v>
      </c>
      <c r="BV531" s="4">
        <v>7.227576</v>
      </c>
    </row>
    <row r="532" spans="1:74" x14ac:dyDescent="0.25">
      <c r="A532" s="2">
        <v>42068</v>
      </c>
      <c r="B532" s="3">
        <v>1.6534722222222221E-2</v>
      </c>
      <c r="C532" s="4">
        <v>12.596</v>
      </c>
      <c r="D532" s="4">
        <v>1.6000000000000001E-3</v>
      </c>
      <c r="E532" s="4">
        <v>15.986219</v>
      </c>
      <c r="F532" s="4">
        <v>645.5</v>
      </c>
      <c r="G532" s="4">
        <v>26</v>
      </c>
      <c r="H532" s="4">
        <v>25.9</v>
      </c>
      <c r="J532" s="4">
        <v>3.28</v>
      </c>
      <c r="K532" s="4">
        <v>0.89280000000000004</v>
      </c>
      <c r="L532" s="4">
        <v>11.2455</v>
      </c>
      <c r="M532" s="4">
        <v>1.4E-3</v>
      </c>
      <c r="N532" s="4">
        <v>576.30899999999997</v>
      </c>
      <c r="O532" s="4">
        <v>23.212299999999999</v>
      </c>
      <c r="P532" s="4">
        <v>599.5</v>
      </c>
      <c r="Q532" s="4">
        <v>434.60640000000001</v>
      </c>
      <c r="R532" s="4">
        <v>17.504899999999999</v>
      </c>
      <c r="S532" s="4">
        <v>452.1</v>
      </c>
      <c r="T532" s="4">
        <v>25.944800000000001</v>
      </c>
      <c r="W532" s="4">
        <v>0</v>
      </c>
      <c r="X532" s="4">
        <v>2.9257</v>
      </c>
      <c r="Y532" s="4">
        <v>12.2</v>
      </c>
      <c r="Z532" s="4">
        <v>882</v>
      </c>
      <c r="AA532" s="4">
        <v>914</v>
      </c>
      <c r="AB532" s="4">
        <v>851</v>
      </c>
      <c r="AC532" s="4">
        <v>57</v>
      </c>
      <c r="AD532" s="4">
        <v>5.63</v>
      </c>
      <c r="AE532" s="4">
        <v>0.13</v>
      </c>
      <c r="AF532" s="4">
        <v>990</v>
      </c>
      <c r="AG532" s="4">
        <v>-13</v>
      </c>
      <c r="AH532" s="4">
        <v>17</v>
      </c>
      <c r="AI532" s="4">
        <v>31</v>
      </c>
      <c r="AJ532" s="4">
        <v>190.2</v>
      </c>
      <c r="AK532" s="4">
        <v>140.80000000000001</v>
      </c>
      <c r="AL532" s="4">
        <v>3.3</v>
      </c>
      <c r="AM532" s="4">
        <v>195</v>
      </c>
      <c r="AN532" s="4" t="s">
        <v>155</v>
      </c>
      <c r="AO532" s="4">
        <v>2</v>
      </c>
      <c r="AP532" s="5">
        <v>0.68313657407407413</v>
      </c>
      <c r="AQ532" s="4">
        <v>47.164493</v>
      </c>
      <c r="AR532" s="4">
        <v>-88.486963000000003</v>
      </c>
      <c r="AS532" s="4">
        <v>319.8</v>
      </c>
      <c r="AT532" s="4">
        <v>34.799999999999997</v>
      </c>
      <c r="AU532" s="4">
        <v>12</v>
      </c>
      <c r="AV532" s="4">
        <v>10</v>
      </c>
      <c r="AW532" s="4" t="s">
        <v>241</v>
      </c>
      <c r="AX532" s="4">
        <v>1.1000000000000001</v>
      </c>
      <c r="AY532" s="4">
        <v>1.3042</v>
      </c>
      <c r="AZ532" s="4">
        <v>1.7041999999999999</v>
      </c>
      <c r="BA532" s="4">
        <v>14.023</v>
      </c>
      <c r="BB532" s="4">
        <v>16.75</v>
      </c>
      <c r="BC532" s="4">
        <v>1.19</v>
      </c>
      <c r="BD532" s="4">
        <v>12.01</v>
      </c>
      <c r="BE532" s="4">
        <v>3033.1320000000001</v>
      </c>
      <c r="BF532" s="4">
        <v>0.245</v>
      </c>
      <c r="BG532" s="4">
        <v>16.277999999999999</v>
      </c>
      <c r="BH532" s="4">
        <v>0.65600000000000003</v>
      </c>
      <c r="BI532" s="4">
        <v>16.934000000000001</v>
      </c>
      <c r="BJ532" s="4">
        <v>12.276</v>
      </c>
      <c r="BK532" s="4">
        <v>0.49399999999999999</v>
      </c>
      <c r="BL532" s="4">
        <v>12.77</v>
      </c>
      <c r="BM532" s="4">
        <v>0.23139999999999999</v>
      </c>
      <c r="BQ532" s="4">
        <v>573.77</v>
      </c>
      <c r="BR532" s="4">
        <v>0.17899999999999999</v>
      </c>
      <c r="BS532" s="4">
        <v>-5</v>
      </c>
      <c r="BT532" s="4">
        <v>0.3574</v>
      </c>
      <c r="BU532" s="4">
        <v>4.3743119999999998</v>
      </c>
      <c r="BV532" s="4">
        <v>7.2194799999999999</v>
      </c>
    </row>
    <row r="533" spans="1:74" x14ac:dyDescent="0.25">
      <c r="A533" s="2">
        <v>42068</v>
      </c>
      <c r="B533" s="3">
        <v>1.6546296296296299E-2</v>
      </c>
      <c r="C533" s="4">
        <v>13.676</v>
      </c>
      <c r="D533" s="4">
        <v>3.3E-3</v>
      </c>
      <c r="E533" s="4">
        <v>33.405858000000002</v>
      </c>
      <c r="F533" s="4">
        <v>653.70000000000005</v>
      </c>
      <c r="G533" s="4">
        <v>25.9</v>
      </c>
      <c r="H533" s="4">
        <v>7.8</v>
      </c>
      <c r="J533" s="4">
        <v>3.32</v>
      </c>
      <c r="K533" s="4">
        <v>0.88439999999999996</v>
      </c>
      <c r="L533" s="4">
        <v>12.0944</v>
      </c>
      <c r="M533" s="4">
        <v>3.0000000000000001E-3</v>
      </c>
      <c r="N533" s="4">
        <v>578.10479999999995</v>
      </c>
      <c r="O533" s="4">
        <v>22.904900000000001</v>
      </c>
      <c r="P533" s="4">
        <v>601</v>
      </c>
      <c r="Q533" s="4">
        <v>435.9606</v>
      </c>
      <c r="R533" s="4">
        <v>17.273</v>
      </c>
      <c r="S533" s="4">
        <v>453.2</v>
      </c>
      <c r="T533" s="4">
        <v>7.8208000000000002</v>
      </c>
      <c r="W533" s="4">
        <v>0</v>
      </c>
      <c r="X533" s="4">
        <v>2.9397000000000002</v>
      </c>
      <c r="Y533" s="4">
        <v>12.3</v>
      </c>
      <c r="Z533" s="4">
        <v>879</v>
      </c>
      <c r="AA533" s="4">
        <v>911</v>
      </c>
      <c r="AB533" s="4">
        <v>848</v>
      </c>
      <c r="AC533" s="4">
        <v>57</v>
      </c>
      <c r="AD533" s="4">
        <v>5.63</v>
      </c>
      <c r="AE533" s="4">
        <v>0.13</v>
      </c>
      <c r="AF533" s="4">
        <v>990</v>
      </c>
      <c r="AG533" s="4">
        <v>-13</v>
      </c>
      <c r="AH533" s="4">
        <v>17</v>
      </c>
      <c r="AI533" s="4">
        <v>31</v>
      </c>
      <c r="AJ533" s="4">
        <v>190.8</v>
      </c>
      <c r="AK533" s="4">
        <v>140</v>
      </c>
      <c r="AL533" s="4">
        <v>3.5</v>
      </c>
      <c r="AM533" s="4">
        <v>195</v>
      </c>
      <c r="AN533" s="4" t="s">
        <v>155</v>
      </c>
      <c r="AO533" s="4">
        <v>2</v>
      </c>
      <c r="AP533" s="5">
        <v>0.68314814814814817</v>
      </c>
      <c r="AQ533" s="4">
        <v>47.164462999999998</v>
      </c>
      <c r="AR533" s="4">
        <v>-88.487165000000005</v>
      </c>
      <c r="AS533" s="4">
        <v>320</v>
      </c>
      <c r="AT533" s="4">
        <v>34.4</v>
      </c>
      <c r="AU533" s="4">
        <v>12</v>
      </c>
      <c r="AV533" s="4">
        <v>11</v>
      </c>
      <c r="AW533" s="4" t="s">
        <v>235</v>
      </c>
      <c r="AX533" s="4">
        <v>0.81259999999999999</v>
      </c>
      <c r="AY533" s="4">
        <v>1.3</v>
      </c>
      <c r="AZ533" s="4">
        <v>1.6042000000000001</v>
      </c>
      <c r="BA533" s="4">
        <v>14.023</v>
      </c>
      <c r="BB533" s="4">
        <v>15.5</v>
      </c>
      <c r="BC533" s="4">
        <v>1.1100000000000001</v>
      </c>
      <c r="BD533" s="4">
        <v>13.076000000000001</v>
      </c>
      <c r="BE533" s="4">
        <v>3032.5219999999999</v>
      </c>
      <c r="BF533" s="4">
        <v>0.47099999999999997</v>
      </c>
      <c r="BG533" s="4">
        <v>15.18</v>
      </c>
      <c r="BH533" s="4">
        <v>0.60099999999999998</v>
      </c>
      <c r="BI533" s="4">
        <v>15.781000000000001</v>
      </c>
      <c r="BJ533" s="4">
        <v>11.446999999999999</v>
      </c>
      <c r="BK533" s="4">
        <v>0.45400000000000001</v>
      </c>
      <c r="BL533" s="4">
        <v>11.901</v>
      </c>
      <c r="BM533" s="4">
        <v>6.4799999999999996E-2</v>
      </c>
      <c r="BQ533" s="4">
        <v>535.93499999999995</v>
      </c>
      <c r="BR533" s="4">
        <v>0.14880599999999999</v>
      </c>
      <c r="BS533" s="4">
        <v>-5</v>
      </c>
      <c r="BT533" s="4">
        <v>0.35859999999999997</v>
      </c>
      <c r="BU533" s="4">
        <v>3.6364510000000001</v>
      </c>
      <c r="BV533" s="4">
        <v>7.2437279999999999</v>
      </c>
    </row>
    <row r="534" spans="1:74" x14ac:dyDescent="0.25">
      <c r="A534" s="2">
        <v>42068</v>
      </c>
      <c r="B534" s="3">
        <v>1.6557870370370372E-2</v>
      </c>
      <c r="C534" s="4">
        <v>14.476000000000001</v>
      </c>
      <c r="D534" s="4">
        <v>3.8999999999999998E-3</v>
      </c>
      <c r="E534" s="4">
        <v>39.099677999999997</v>
      </c>
      <c r="F534" s="4">
        <v>558.20000000000005</v>
      </c>
      <c r="G534" s="4">
        <v>26</v>
      </c>
      <c r="H534" s="4">
        <v>0</v>
      </c>
      <c r="J534" s="4">
        <v>3.4</v>
      </c>
      <c r="K534" s="4">
        <v>0.87819999999999998</v>
      </c>
      <c r="L534" s="4">
        <v>12.7118</v>
      </c>
      <c r="M534" s="4">
        <v>3.3999999999999998E-3</v>
      </c>
      <c r="N534" s="4">
        <v>490.20190000000002</v>
      </c>
      <c r="O534" s="4">
        <v>22.8126</v>
      </c>
      <c r="P534" s="4">
        <v>513</v>
      </c>
      <c r="Q534" s="4">
        <v>369.67129999999997</v>
      </c>
      <c r="R534" s="4">
        <v>17.203499999999998</v>
      </c>
      <c r="S534" s="4">
        <v>386.9</v>
      </c>
      <c r="T534" s="4">
        <v>0</v>
      </c>
      <c r="W534" s="4">
        <v>0</v>
      </c>
      <c r="X534" s="4">
        <v>2.9857</v>
      </c>
      <c r="Y534" s="4">
        <v>12.2</v>
      </c>
      <c r="Z534" s="4">
        <v>875</v>
      </c>
      <c r="AA534" s="4">
        <v>906</v>
      </c>
      <c r="AB534" s="4">
        <v>844</v>
      </c>
      <c r="AC534" s="4">
        <v>57</v>
      </c>
      <c r="AD534" s="4">
        <v>5.63</v>
      </c>
      <c r="AE534" s="4">
        <v>0.13</v>
      </c>
      <c r="AF534" s="4">
        <v>990</v>
      </c>
      <c r="AG534" s="4">
        <v>-13</v>
      </c>
      <c r="AH534" s="4">
        <v>17</v>
      </c>
      <c r="AI534" s="4">
        <v>31</v>
      </c>
      <c r="AJ534" s="4">
        <v>190</v>
      </c>
      <c r="AK534" s="4">
        <v>140</v>
      </c>
      <c r="AL534" s="4">
        <v>3.3</v>
      </c>
      <c r="AM534" s="4">
        <v>195</v>
      </c>
      <c r="AN534" s="4" t="s">
        <v>155</v>
      </c>
      <c r="AO534" s="4">
        <v>2</v>
      </c>
      <c r="AP534" s="5">
        <v>0.68315972222222221</v>
      </c>
      <c r="AQ534" s="4">
        <v>47.164425000000001</v>
      </c>
      <c r="AR534" s="4">
        <v>-88.487358999999998</v>
      </c>
      <c r="AS534" s="4">
        <v>319.8</v>
      </c>
      <c r="AT534" s="4">
        <v>34.200000000000003</v>
      </c>
      <c r="AU534" s="4">
        <v>12</v>
      </c>
      <c r="AV534" s="4">
        <v>11</v>
      </c>
      <c r="AW534" s="4" t="s">
        <v>235</v>
      </c>
      <c r="AX534" s="4">
        <v>0.8</v>
      </c>
      <c r="AY534" s="4">
        <v>1.1084000000000001</v>
      </c>
      <c r="AZ534" s="4">
        <v>1.4084000000000001</v>
      </c>
      <c r="BA534" s="4">
        <v>14.023</v>
      </c>
      <c r="BB534" s="4">
        <v>14.7</v>
      </c>
      <c r="BC534" s="4">
        <v>1.05</v>
      </c>
      <c r="BD534" s="4">
        <v>13.875999999999999</v>
      </c>
      <c r="BE534" s="4">
        <v>3032.152</v>
      </c>
      <c r="BF534" s="4">
        <v>0.52100000000000002</v>
      </c>
      <c r="BG534" s="4">
        <v>12.244999999999999</v>
      </c>
      <c r="BH534" s="4">
        <v>0.56999999999999995</v>
      </c>
      <c r="BI534" s="4">
        <v>12.815</v>
      </c>
      <c r="BJ534" s="4">
        <v>9.234</v>
      </c>
      <c r="BK534" s="4">
        <v>0.43</v>
      </c>
      <c r="BL534" s="4">
        <v>9.6639999999999997</v>
      </c>
      <c r="BM534" s="4">
        <v>0</v>
      </c>
      <c r="BQ534" s="4">
        <v>517.83500000000004</v>
      </c>
      <c r="BR534" s="4">
        <v>0.11859500000000001</v>
      </c>
      <c r="BS534" s="4">
        <v>-5</v>
      </c>
      <c r="BT534" s="4">
        <v>0.3574</v>
      </c>
      <c r="BU534" s="4">
        <v>2.898155</v>
      </c>
      <c r="BV534" s="4">
        <v>7.2194880000000001</v>
      </c>
    </row>
    <row r="535" spans="1:74" x14ac:dyDescent="0.25">
      <c r="A535" s="2">
        <v>42068</v>
      </c>
      <c r="B535" s="3">
        <v>1.6569444444444446E-2</v>
      </c>
      <c r="C535" s="4">
        <v>14.717000000000001</v>
      </c>
      <c r="D535" s="4">
        <v>8.0000000000000004E-4</v>
      </c>
      <c r="E535" s="4">
        <v>8.4073759999999993</v>
      </c>
      <c r="F535" s="4">
        <v>473.3</v>
      </c>
      <c r="G535" s="4">
        <v>38.1</v>
      </c>
      <c r="H535" s="4">
        <v>20</v>
      </c>
      <c r="J535" s="4">
        <v>3.4</v>
      </c>
      <c r="K535" s="4">
        <v>0.87629999999999997</v>
      </c>
      <c r="L535" s="4">
        <v>12.896699999999999</v>
      </c>
      <c r="M535" s="4">
        <v>6.9999999999999999E-4</v>
      </c>
      <c r="N535" s="4">
        <v>414.78429999999997</v>
      </c>
      <c r="O535" s="4">
        <v>33.393900000000002</v>
      </c>
      <c r="P535" s="4">
        <v>448.2</v>
      </c>
      <c r="Q535" s="4">
        <v>312.79730000000001</v>
      </c>
      <c r="R535" s="4">
        <v>25.183</v>
      </c>
      <c r="S535" s="4">
        <v>338</v>
      </c>
      <c r="T535" s="4">
        <v>20</v>
      </c>
      <c r="W535" s="4">
        <v>0</v>
      </c>
      <c r="X535" s="4">
        <v>2.9794</v>
      </c>
      <c r="Y535" s="4">
        <v>12.2</v>
      </c>
      <c r="Z535" s="4">
        <v>873</v>
      </c>
      <c r="AA535" s="4">
        <v>901</v>
      </c>
      <c r="AB535" s="4">
        <v>841</v>
      </c>
      <c r="AC535" s="4">
        <v>57</v>
      </c>
      <c r="AD535" s="4">
        <v>5.63</v>
      </c>
      <c r="AE535" s="4">
        <v>0.13</v>
      </c>
      <c r="AF535" s="4">
        <v>990</v>
      </c>
      <c r="AG535" s="4">
        <v>-13</v>
      </c>
      <c r="AH535" s="4">
        <v>17</v>
      </c>
      <c r="AI535" s="4">
        <v>31</v>
      </c>
      <c r="AJ535" s="4">
        <v>190</v>
      </c>
      <c r="AK535" s="4">
        <v>140</v>
      </c>
      <c r="AL535" s="4">
        <v>3.2</v>
      </c>
      <c r="AM535" s="4">
        <v>195</v>
      </c>
      <c r="AN535" s="4" t="s">
        <v>155</v>
      </c>
      <c r="AO535" s="4">
        <v>2</v>
      </c>
      <c r="AP535" s="5">
        <v>0.68317129629629625</v>
      </c>
      <c r="AQ535" s="4">
        <v>47.164380000000001</v>
      </c>
      <c r="AR535" s="4">
        <v>-88.487544999999997</v>
      </c>
      <c r="AS535" s="4">
        <v>319.7</v>
      </c>
      <c r="AT535" s="4">
        <v>33.700000000000003</v>
      </c>
      <c r="AU535" s="4">
        <v>12</v>
      </c>
      <c r="AV535" s="4">
        <v>11</v>
      </c>
      <c r="AW535" s="4" t="s">
        <v>235</v>
      </c>
      <c r="AX535" s="4">
        <v>1.1832</v>
      </c>
      <c r="AY535" s="4">
        <v>1.0042</v>
      </c>
      <c r="AZ535" s="4">
        <v>1.6874</v>
      </c>
      <c r="BA535" s="4">
        <v>14.023</v>
      </c>
      <c r="BB535" s="4">
        <v>14.47</v>
      </c>
      <c r="BC535" s="4">
        <v>1.03</v>
      </c>
      <c r="BD535" s="4">
        <v>14.117000000000001</v>
      </c>
      <c r="BE535" s="4">
        <v>3032.1909999999998</v>
      </c>
      <c r="BF535" s="4">
        <v>0.11</v>
      </c>
      <c r="BG535" s="4">
        <v>10.212999999999999</v>
      </c>
      <c r="BH535" s="4">
        <v>0.82199999999999995</v>
      </c>
      <c r="BI535" s="4">
        <v>11.035</v>
      </c>
      <c r="BJ535" s="4">
        <v>7.702</v>
      </c>
      <c r="BK535" s="4">
        <v>0.62</v>
      </c>
      <c r="BL535" s="4">
        <v>8.3219999999999992</v>
      </c>
      <c r="BM535" s="4">
        <v>0.1555</v>
      </c>
      <c r="BQ535" s="4">
        <v>509.33699999999999</v>
      </c>
      <c r="BR535" s="4">
        <v>8.6965000000000001E-2</v>
      </c>
      <c r="BS535" s="4">
        <v>-5</v>
      </c>
      <c r="BT535" s="4">
        <v>0.35777100000000001</v>
      </c>
      <c r="BU535" s="4">
        <v>2.1252080000000002</v>
      </c>
      <c r="BV535" s="4">
        <v>7.226979</v>
      </c>
    </row>
    <row r="536" spans="1:74" x14ac:dyDescent="0.25">
      <c r="A536" s="2">
        <v>42068</v>
      </c>
      <c r="B536" s="3">
        <v>1.6581018518518519E-2</v>
      </c>
      <c r="C536" s="4">
        <v>14.111000000000001</v>
      </c>
      <c r="D536" s="4">
        <v>-8.0000000000000004E-4</v>
      </c>
      <c r="E536" s="4">
        <v>-8.3570829999999994</v>
      </c>
      <c r="F536" s="4">
        <v>452.9</v>
      </c>
      <c r="G536" s="4">
        <v>39.9</v>
      </c>
      <c r="H536" s="4">
        <v>0</v>
      </c>
      <c r="J536" s="4">
        <v>3.32</v>
      </c>
      <c r="K536" s="4">
        <v>0.88090000000000002</v>
      </c>
      <c r="L536" s="4">
        <v>12.430099999999999</v>
      </c>
      <c r="M536" s="4">
        <v>0</v>
      </c>
      <c r="N536" s="4">
        <v>398.94709999999998</v>
      </c>
      <c r="O536" s="4">
        <v>35.166600000000003</v>
      </c>
      <c r="P536" s="4">
        <v>434.1</v>
      </c>
      <c r="Q536" s="4">
        <v>300.87569999999999</v>
      </c>
      <c r="R536" s="4">
        <v>26.521699999999999</v>
      </c>
      <c r="S536" s="4">
        <v>327.39999999999998</v>
      </c>
      <c r="T536" s="4">
        <v>0</v>
      </c>
      <c r="W536" s="4">
        <v>0</v>
      </c>
      <c r="X536" s="4">
        <v>2.9285999999999999</v>
      </c>
      <c r="Y536" s="4">
        <v>12</v>
      </c>
      <c r="Z536" s="4">
        <v>875</v>
      </c>
      <c r="AA536" s="4">
        <v>902</v>
      </c>
      <c r="AB536" s="4">
        <v>843</v>
      </c>
      <c r="AC536" s="4">
        <v>57.2</v>
      </c>
      <c r="AD536" s="4">
        <v>5.65</v>
      </c>
      <c r="AE536" s="4">
        <v>0.13</v>
      </c>
      <c r="AF536" s="4">
        <v>990</v>
      </c>
      <c r="AG536" s="4">
        <v>-13</v>
      </c>
      <c r="AH536" s="4">
        <v>17</v>
      </c>
      <c r="AI536" s="4">
        <v>31</v>
      </c>
      <c r="AJ536" s="4">
        <v>190</v>
      </c>
      <c r="AK536" s="4">
        <v>139.80000000000001</v>
      </c>
      <c r="AL536" s="4">
        <v>2.9</v>
      </c>
      <c r="AM536" s="4">
        <v>195</v>
      </c>
      <c r="AN536" s="4" t="s">
        <v>155</v>
      </c>
      <c r="AO536" s="4">
        <v>2</v>
      </c>
      <c r="AP536" s="5">
        <v>0.6831828703703704</v>
      </c>
      <c r="AQ536" s="4">
        <v>47.164341999999998</v>
      </c>
      <c r="AR536" s="4">
        <v>-88.487727000000007</v>
      </c>
      <c r="AS536" s="4">
        <v>319.5</v>
      </c>
      <c r="AT536" s="4">
        <v>32.200000000000003</v>
      </c>
      <c r="AU536" s="4">
        <v>12</v>
      </c>
      <c r="AV536" s="4">
        <v>11</v>
      </c>
      <c r="AW536" s="4" t="s">
        <v>235</v>
      </c>
      <c r="AX536" s="4">
        <v>1.2</v>
      </c>
      <c r="AY536" s="4">
        <v>1</v>
      </c>
      <c r="AZ536" s="4">
        <v>1.7958000000000001</v>
      </c>
      <c r="BA536" s="4">
        <v>14.023</v>
      </c>
      <c r="BB536" s="4">
        <v>15.06</v>
      </c>
      <c r="BC536" s="4">
        <v>1.07</v>
      </c>
      <c r="BD536" s="4">
        <v>13.523</v>
      </c>
      <c r="BE536" s="4">
        <v>3033.19</v>
      </c>
      <c r="BF536" s="4">
        <v>0</v>
      </c>
      <c r="BG536" s="4">
        <v>10.195</v>
      </c>
      <c r="BH536" s="4">
        <v>0.89900000000000002</v>
      </c>
      <c r="BI536" s="4">
        <v>11.093</v>
      </c>
      <c r="BJ536" s="4">
        <v>7.6890000000000001</v>
      </c>
      <c r="BK536" s="4">
        <v>0.67800000000000005</v>
      </c>
      <c r="BL536" s="4">
        <v>8.3659999999999997</v>
      </c>
      <c r="BM536" s="4">
        <v>0</v>
      </c>
      <c r="BQ536" s="4">
        <v>519.61800000000005</v>
      </c>
      <c r="BR536" s="4">
        <v>4.9834000000000003E-2</v>
      </c>
      <c r="BS536" s="4">
        <v>-5</v>
      </c>
      <c r="BT536" s="4">
        <v>0.35218500000000003</v>
      </c>
      <c r="BU536" s="4">
        <v>1.217822</v>
      </c>
      <c r="BV536" s="4">
        <v>7.1141329999999998</v>
      </c>
    </row>
    <row r="537" spans="1:74" x14ac:dyDescent="0.25">
      <c r="A537" s="2">
        <v>42068</v>
      </c>
      <c r="B537" s="3">
        <v>1.6592592592592593E-2</v>
      </c>
      <c r="C537" s="4">
        <v>13.382</v>
      </c>
      <c r="D537" s="4">
        <v>-1E-3</v>
      </c>
      <c r="E537" s="4">
        <v>-10</v>
      </c>
      <c r="F537" s="4">
        <v>399.5</v>
      </c>
      <c r="G537" s="4">
        <v>30.2</v>
      </c>
      <c r="H537" s="4">
        <v>3.8</v>
      </c>
      <c r="J537" s="4">
        <v>2.75</v>
      </c>
      <c r="K537" s="4">
        <v>0.88639999999999997</v>
      </c>
      <c r="L537" s="4">
        <v>11.8621</v>
      </c>
      <c r="M537" s="4">
        <v>0</v>
      </c>
      <c r="N537" s="4">
        <v>354.16910000000001</v>
      </c>
      <c r="O537" s="4">
        <v>26.738800000000001</v>
      </c>
      <c r="P537" s="4">
        <v>380.9</v>
      </c>
      <c r="Q537" s="4">
        <v>267.1798</v>
      </c>
      <c r="R537" s="4">
        <v>20.171299999999999</v>
      </c>
      <c r="S537" s="4">
        <v>287.39999999999998</v>
      </c>
      <c r="T537" s="4">
        <v>3.8393999999999999</v>
      </c>
      <c r="W537" s="4">
        <v>0</v>
      </c>
      <c r="X537" s="4">
        <v>2.4386000000000001</v>
      </c>
      <c r="Y537" s="4">
        <v>11.9</v>
      </c>
      <c r="Z537" s="4">
        <v>878</v>
      </c>
      <c r="AA537" s="4">
        <v>906</v>
      </c>
      <c r="AB537" s="4">
        <v>846</v>
      </c>
      <c r="AC537" s="4">
        <v>58</v>
      </c>
      <c r="AD537" s="4">
        <v>5.73</v>
      </c>
      <c r="AE537" s="4">
        <v>0.13</v>
      </c>
      <c r="AF537" s="4">
        <v>990</v>
      </c>
      <c r="AG537" s="4">
        <v>-13</v>
      </c>
      <c r="AH537" s="4">
        <v>17</v>
      </c>
      <c r="AI537" s="4">
        <v>31</v>
      </c>
      <c r="AJ537" s="4">
        <v>190</v>
      </c>
      <c r="AK537" s="4">
        <v>139</v>
      </c>
      <c r="AL537" s="4">
        <v>2.7</v>
      </c>
      <c r="AM537" s="4">
        <v>195</v>
      </c>
      <c r="AN537" s="4" t="s">
        <v>155</v>
      </c>
      <c r="AO537" s="4">
        <v>2</v>
      </c>
      <c r="AP537" s="5">
        <v>0.68319444444444455</v>
      </c>
      <c r="AQ537" s="4">
        <v>47.164307000000001</v>
      </c>
      <c r="AR537" s="4">
        <v>-88.487900999999994</v>
      </c>
      <c r="AS537" s="4">
        <v>319.39999999999998</v>
      </c>
      <c r="AT537" s="4">
        <v>30.6</v>
      </c>
      <c r="AU537" s="4">
        <v>12</v>
      </c>
      <c r="AV537" s="4">
        <v>11</v>
      </c>
      <c r="AW537" s="4" t="s">
        <v>235</v>
      </c>
      <c r="AX537" s="4">
        <v>1.2</v>
      </c>
      <c r="AY537" s="4">
        <v>1.095704</v>
      </c>
      <c r="AZ537" s="4">
        <v>1.8</v>
      </c>
      <c r="BA537" s="4">
        <v>14.023</v>
      </c>
      <c r="BB537" s="4">
        <v>15.83</v>
      </c>
      <c r="BC537" s="4">
        <v>1.1299999999999999</v>
      </c>
      <c r="BD537" s="4">
        <v>12.81</v>
      </c>
      <c r="BE537" s="4">
        <v>3033.56</v>
      </c>
      <c r="BF537" s="4">
        <v>0</v>
      </c>
      <c r="BG537" s="4">
        <v>9.4849999999999994</v>
      </c>
      <c r="BH537" s="4">
        <v>0.71599999999999997</v>
      </c>
      <c r="BI537" s="4">
        <v>10.201000000000001</v>
      </c>
      <c r="BJ537" s="4">
        <v>7.1550000000000002</v>
      </c>
      <c r="BK537" s="4">
        <v>0.54</v>
      </c>
      <c r="BL537" s="4">
        <v>7.6959999999999997</v>
      </c>
      <c r="BM537" s="4">
        <v>3.2500000000000001E-2</v>
      </c>
      <c r="BQ537" s="4">
        <v>453.45100000000002</v>
      </c>
      <c r="BR537" s="4">
        <v>6.3894999999999993E-2</v>
      </c>
      <c r="BS537" s="4">
        <v>-5</v>
      </c>
      <c r="BT537" s="4">
        <v>0.34940599999999999</v>
      </c>
      <c r="BU537" s="4">
        <v>1.561436</v>
      </c>
      <c r="BV537" s="4">
        <v>7.0579929999999997</v>
      </c>
    </row>
    <row r="538" spans="1:74" x14ac:dyDescent="0.25">
      <c r="A538" s="2">
        <v>42068</v>
      </c>
      <c r="B538" s="3">
        <v>1.6604166666666666E-2</v>
      </c>
      <c r="C538" s="4">
        <v>13.260999999999999</v>
      </c>
      <c r="D538" s="4">
        <v>6.9999999999999999E-4</v>
      </c>
      <c r="E538" s="4">
        <v>7.3605330000000002</v>
      </c>
      <c r="F538" s="4">
        <v>358.8</v>
      </c>
      <c r="G538" s="4">
        <v>29.7</v>
      </c>
      <c r="H538" s="4">
        <v>4.0999999999999996</v>
      </c>
      <c r="J538" s="4">
        <v>2.14</v>
      </c>
      <c r="K538" s="4">
        <v>0.88739999999999997</v>
      </c>
      <c r="L538" s="4">
        <v>11.767099999999999</v>
      </c>
      <c r="M538" s="4">
        <v>6.9999999999999999E-4</v>
      </c>
      <c r="N538" s="4">
        <v>318.40100000000001</v>
      </c>
      <c r="O538" s="4">
        <v>26.3748</v>
      </c>
      <c r="P538" s="4">
        <v>344.8</v>
      </c>
      <c r="Q538" s="4">
        <v>240.1969</v>
      </c>
      <c r="R538" s="4">
        <v>19.896799999999999</v>
      </c>
      <c r="S538" s="4">
        <v>260.10000000000002</v>
      </c>
      <c r="T538" s="4">
        <v>4.1151999999999997</v>
      </c>
      <c r="W538" s="4">
        <v>0</v>
      </c>
      <c r="X538" s="4">
        <v>1.9004000000000001</v>
      </c>
      <c r="Y538" s="4">
        <v>11.9</v>
      </c>
      <c r="Z538" s="4">
        <v>881</v>
      </c>
      <c r="AA538" s="4">
        <v>911</v>
      </c>
      <c r="AB538" s="4">
        <v>848</v>
      </c>
      <c r="AC538" s="4">
        <v>58</v>
      </c>
      <c r="AD538" s="4">
        <v>5.73</v>
      </c>
      <c r="AE538" s="4">
        <v>0.13</v>
      </c>
      <c r="AF538" s="4">
        <v>990</v>
      </c>
      <c r="AG538" s="4">
        <v>-13</v>
      </c>
      <c r="AH538" s="4">
        <v>16.798403</v>
      </c>
      <c r="AI538" s="4">
        <v>31</v>
      </c>
      <c r="AJ538" s="4">
        <v>190</v>
      </c>
      <c r="AK538" s="4">
        <v>139</v>
      </c>
      <c r="AL538" s="4">
        <v>2.7</v>
      </c>
      <c r="AM538" s="4">
        <v>195</v>
      </c>
      <c r="AN538" s="4" t="s">
        <v>155</v>
      </c>
      <c r="AO538" s="4">
        <v>2</v>
      </c>
      <c r="AP538" s="5">
        <v>0.68320601851851848</v>
      </c>
      <c r="AQ538" s="4">
        <v>47.164276000000001</v>
      </c>
      <c r="AR538" s="4">
        <v>-88.488067999999998</v>
      </c>
      <c r="AS538" s="4">
        <v>319.39999999999998</v>
      </c>
      <c r="AT538" s="4">
        <v>29.2</v>
      </c>
      <c r="AU538" s="4">
        <v>12</v>
      </c>
      <c r="AV538" s="4">
        <v>11</v>
      </c>
      <c r="AW538" s="4" t="s">
        <v>235</v>
      </c>
      <c r="AX538" s="4">
        <v>1.2</v>
      </c>
      <c r="AY538" s="4">
        <v>1.1000000000000001</v>
      </c>
      <c r="AZ538" s="4">
        <v>1.8</v>
      </c>
      <c r="BA538" s="4">
        <v>14.023</v>
      </c>
      <c r="BB538" s="4">
        <v>15.96</v>
      </c>
      <c r="BC538" s="4">
        <v>1.1399999999999999</v>
      </c>
      <c r="BD538" s="4">
        <v>12.691000000000001</v>
      </c>
      <c r="BE538" s="4">
        <v>3033.4659999999999</v>
      </c>
      <c r="BF538" s="4">
        <v>0.107</v>
      </c>
      <c r="BG538" s="4">
        <v>8.5960000000000001</v>
      </c>
      <c r="BH538" s="4">
        <v>0.71199999999999997</v>
      </c>
      <c r="BI538" s="4">
        <v>9.3079999999999998</v>
      </c>
      <c r="BJ538" s="4">
        <v>6.484</v>
      </c>
      <c r="BK538" s="4">
        <v>0.53700000000000003</v>
      </c>
      <c r="BL538" s="4">
        <v>7.0220000000000002</v>
      </c>
      <c r="BM538" s="4">
        <v>3.5099999999999999E-2</v>
      </c>
      <c r="BQ538" s="4">
        <v>356.21600000000001</v>
      </c>
      <c r="BR538" s="4">
        <v>9.1402999999999998E-2</v>
      </c>
      <c r="BS538" s="4">
        <v>-5</v>
      </c>
      <c r="BT538" s="4">
        <v>0.35059699999999999</v>
      </c>
      <c r="BU538" s="4">
        <v>2.2336649999999998</v>
      </c>
      <c r="BV538" s="4">
        <v>7.0820550000000004</v>
      </c>
    </row>
    <row r="539" spans="1:74" x14ac:dyDescent="0.25">
      <c r="A539" s="2">
        <v>42068</v>
      </c>
      <c r="B539" s="3">
        <v>1.661574074074074E-2</v>
      </c>
      <c r="C539" s="4">
        <v>13.991</v>
      </c>
      <c r="D539" s="4">
        <v>6.9999999999999999E-4</v>
      </c>
      <c r="E539" s="4">
        <v>7.168831</v>
      </c>
      <c r="F539" s="4">
        <v>355.1</v>
      </c>
      <c r="G539" s="4">
        <v>29.6</v>
      </c>
      <c r="H539" s="4">
        <v>0</v>
      </c>
      <c r="J539" s="4">
        <v>1.8</v>
      </c>
      <c r="K539" s="4">
        <v>0.88170000000000004</v>
      </c>
      <c r="L539" s="4">
        <v>12.3354</v>
      </c>
      <c r="M539" s="4">
        <v>5.9999999999999995E-4</v>
      </c>
      <c r="N539" s="4">
        <v>313.0847</v>
      </c>
      <c r="O539" s="4">
        <v>26.0977</v>
      </c>
      <c r="P539" s="4">
        <v>339.2</v>
      </c>
      <c r="Q539" s="4">
        <v>236.18629999999999</v>
      </c>
      <c r="R539" s="4">
        <v>19.6877</v>
      </c>
      <c r="S539" s="4">
        <v>255.9</v>
      </c>
      <c r="T539" s="4">
        <v>0</v>
      </c>
      <c r="W539" s="4">
        <v>0</v>
      </c>
      <c r="X539" s="4">
        <v>1.587</v>
      </c>
      <c r="Y539" s="4">
        <v>11.8</v>
      </c>
      <c r="Z539" s="4">
        <v>880</v>
      </c>
      <c r="AA539" s="4">
        <v>912</v>
      </c>
      <c r="AB539" s="4">
        <v>849</v>
      </c>
      <c r="AC539" s="4">
        <v>58</v>
      </c>
      <c r="AD539" s="4">
        <v>5.73</v>
      </c>
      <c r="AE539" s="4">
        <v>0.13</v>
      </c>
      <c r="AF539" s="4">
        <v>990</v>
      </c>
      <c r="AG539" s="4">
        <v>-13</v>
      </c>
      <c r="AH539" s="4">
        <v>16.2</v>
      </c>
      <c r="AI539" s="4">
        <v>31</v>
      </c>
      <c r="AJ539" s="4">
        <v>190</v>
      </c>
      <c r="AK539" s="4">
        <v>139</v>
      </c>
      <c r="AL539" s="4">
        <v>2.6</v>
      </c>
      <c r="AM539" s="4">
        <v>195</v>
      </c>
      <c r="AN539" s="4" t="s">
        <v>155</v>
      </c>
      <c r="AO539" s="4">
        <v>2</v>
      </c>
      <c r="AP539" s="5">
        <v>0.68321759259259263</v>
      </c>
      <c r="AQ539" s="4">
        <v>47.164267000000002</v>
      </c>
      <c r="AR539" s="4">
        <v>-88.488212000000004</v>
      </c>
      <c r="AS539" s="4">
        <v>319.10000000000002</v>
      </c>
      <c r="AT539" s="4">
        <v>24.9</v>
      </c>
      <c r="AU539" s="4">
        <v>12</v>
      </c>
      <c r="AV539" s="4">
        <v>11</v>
      </c>
      <c r="AW539" s="4" t="s">
        <v>235</v>
      </c>
      <c r="AX539" s="4">
        <v>1.2</v>
      </c>
      <c r="AY539" s="4">
        <v>1.1958</v>
      </c>
      <c r="AZ539" s="4">
        <v>1.8</v>
      </c>
      <c r="BA539" s="4">
        <v>14.023</v>
      </c>
      <c r="BB539" s="4">
        <v>15.18</v>
      </c>
      <c r="BC539" s="4">
        <v>1.08</v>
      </c>
      <c r="BD539" s="4">
        <v>13.42</v>
      </c>
      <c r="BE539" s="4">
        <v>3033.1089999999999</v>
      </c>
      <c r="BF539" s="4">
        <v>9.9000000000000005E-2</v>
      </c>
      <c r="BG539" s="4">
        <v>8.0619999999999994</v>
      </c>
      <c r="BH539" s="4">
        <v>0.67200000000000004</v>
      </c>
      <c r="BI539" s="4">
        <v>8.734</v>
      </c>
      <c r="BJ539" s="4">
        <v>6.0819999999999999</v>
      </c>
      <c r="BK539" s="4">
        <v>0.50700000000000001</v>
      </c>
      <c r="BL539" s="4">
        <v>6.5890000000000004</v>
      </c>
      <c r="BM539" s="4">
        <v>0</v>
      </c>
      <c r="BQ539" s="4">
        <v>283.73700000000002</v>
      </c>
      <c r="BR539" s="4">
        <v>9.3200000000000005E-2</v>
      </c>
      <c r="BS539" s="4">
        <v>-5</v>
      </c>
      <c r="BT539" s="4">
        <v>0.34960000000000002</v>
      </c>
      <c r="BU539" s="4">
        <v>2.2775750000000001</v>
      </c>
      <c r="BV539" s="4">
        <v>7.0619199999999998</v>
      </c>
    </row>
    <row r="540" spans="1:74" x14ac:dyDescent="0.25">
      <c r="A540" s="2">
        <v>42068</v>
      </c>
      <c r="B540" s="3">
        <v>1.6627314814814817E-2</v>
      </c>
      <c r="C540" s="4">
        <v>14.638</v>
      </c>
      <c r="D540" s="4">
        <v>-4.0000000000000002E-4</v>
      </c>
      <c r="E540" s="4">
        <v>-4.4380639999999998</v>
      </c>
      <c r="F540" s="4">
        <v>410.9</v>
      </c>
      <c r="G540" s="4">
        <v>29.6</v>
      </c>
      <c r="H540" s="4">
        <v>30.1</v>
      </c>
      <c r="J540" s="4">
        <v>1.8</v>
      </c>
      <c r="K540" s="4">
        <v>0.87660000000000005</v>
      </c>
      <c r="L540" s="4">
        <v>12.8323</v>
      </c>
      <c r="M540" s="4">
        <v>0</v>
      </c>
      <c r="N540" s="4">
        <v>360.17329999999998</v>
      </c>
      <c r="O540" s="4">
        <v>25.948799999999999</v>
      </c>
      <c r="P540" s="4">
        <v>386.1</v>
      </c>
      <c r="Q540" s="4">
        <v>271.70920000000001</v>
      </c>
      <c r="R540" s="4">
        <v>19.575399999999998</v>
      </c>
      <c r="S540" s="4">
        <v>291.3</v>
      </c>
      <c r="T540" s="4">
        <v>30.1</v>
      </c>
      <c r="W540" s="4">
        <v>0</v>
      </c>
      <c r="X540" s="4">
        <v>1.5780000000000001</v>
      </c>
      <c r="Y540" s="4">
        <v>11.9</v>
      </c>
      <c r="Z540" s="4">
        <v>877</v>
      </c>
      <c r="AA540" s="4">
        <v>911</v>
      </c>
      <c r="AB540" s="4">
        <v>847</v>
      </c>
      <c r="AC540" s="4">
        <v>58</v>
      </c>
      <c r="AD540" s="4">
        <v>5.73</v>
      </c>
      <c r="AE540" s="4">
        <v>0.13</v>
      </c>
      <c r="AF540" s="4">
        <v>990</v>
      </c>
      <c r="AG540" s="4">
        <v>-13</v>
      </c>
      <c r="AH540" s="4">
        <v>17</v>
      </c>
      <c r="AI540" s="4">
        <v>31</v>
      </c>
      <c r="AJ540" s="4">
        <v>190</v>
      </c>
      <c r="AK540" s="4">
        <v>139</v>
      </c>
      <c r="AL540" s="4">
        <v>2.4</v>
      </c>
      <c r="AM540" s="4">
        <v>195</v>
      </c>
      <c r="AN540" s="4" t="s">
        <v>155</v>
      </c>
      <c r="AO540" s="4">
        <v>2</v>
      </c>
      <c r="AP540" s="5">
        <v>0.68322916666666667</v>
      </c>
      <c r="AQ540" s="4">
        <v>47.164268</v>
      </c>
      <c r="AR540" s="4">
        <v>-88.488365999999999</v>
      </c>
      <c r="AS540" s="4">
        <v>319.8</v>
      </c>
      <c r="AT540" s="4">
        <v>25.8</v>
      </c>
      <c r="AU540" s="4">
        <v>12</v>
      </c>
      <c r="AV540" s="4">
        <v>11</v>
      </c>
      <c r="AW540" s="4" t="s">
        <v>235</v>
      </c>
      <c r="AX540" s="4">
        <v>1.2</v>
      </c>
      <c r="AY540" s="4">
        <v>1.2958000000000001</v>
      </c>
      <c r="AZ540" s="4">
        <v>1.8957999999999999</v>
      </c>
      <c r="BA540" s="4">
        <v>14.023</v>
      </c>
      <c r="BB540" s="4">
        <v>14.55</v>
      </c>
      <c r="BC540" s="4">
        <v>1.04</v>
      </c>
      <c r="BD540" s="4">
        <v>14.071</v>
      </c>
      <c r="BE540" s="4">
        <v>3032.17</v>
      </c>
      <c r="BF540" s="4">
        <v>0</v>
      </c>
      <c r="BG540" s="4">
        <v>8.9120000000000008</v>
      </c>
      <c r="BH540" s="4">
        <v>0.64200000000000002</v>
      </c>
      <c r="BI540" s="4">
        <v>9.5549999999999997</v>
      </c>
      <c r="BJ540" s="4">
        <v>6.7229999999999999</v>
      </c>
      <c r="BK540" s="4">
        <v>0.48399999999999999</v>
      </c>
      <c r="BL540" s="4">
        <v>7.2080000000000002</v>
      </c>
      <c r="BM540" s="4">
        <v>0.23519999999999999</v>
      </c>
      <c r="BQ540" s="4">
        <v>271.11</v>
      </c>
      <c r="BR540" s="4">
        <v>9.1200000000000003E-2</v>
      </c>
      <c r="BS540" s="4">
        <v>-5</v>
      </c>
      <c r="BT540" s="4">
        <v>0.35239999999999999</v>
      </c>
      <c r="BU540" s="4">
        <v>2.2286999999999999</v>
      </c>
      <c r="BV540" s="4">
        <v>7.1184799999999999</v>
      </c>
    </row>
    <row r="541" spans="1:74" x14ac:dyDescent="0.25">
      <c r="A541" s="2">
        <v>42068</v>
      </c>
      <c r="B541" s="3">
        <v>1.6638888888888891E-2</v>
      </c>
      <c r="C541" s="4">
        <v>14.416</v>
      </c>
      <c r="D541" s="4">
        <v>4.0000000000000002E-4</v>
      </c>
      <c r="E541" s="4">
        <v>4.0643029999999998</v>
      </c>
      <c r="F541" s="4">
        <v>466</v>
      </c>
      <c r="G541" s="4">
        <v>29.5</v>
      </c>
      <c r="H541" s="4">
        <v>4</v>
      </c>
      <c r="J541" s="4">
        <v>1.77</v>
      </c>
      <c r="K541" s="4">
        <v>0.87839999999999996</v>
      </c>
      <c r="L541" s="4">
        <v>12.662699999999999</v>
      </c>
      <c r="M541" s="4">
        <v>4.0000000000000002E-4</v>
      </c>
      <c r="N541" s="4">
        <v>409.35919999999999</v>
      </c>
      <c r="O541" s="4">
        <v>25.911999999999999</v>
      </c>
      <c r="P541" s="4">
        <v>435.3</v>
      </c>
      <c r="Q541" s="4">
        <v>308.8143</v>
      </c>
      <c r="R541" s="4">
        <v>19.547599999999999</v>
      </c>
      <c r="S541" s="4">
        <v>328.4</v>
      </c>
      <c r="T541" s="4">
        <v>4.0199999999999996</v>
      </c>
      <c r="W541" s="4">
        <v>0</v>
      </c>
      <c r="X541" s="4">
        <v>1.5563</v>
      </c>
      <c r="Y541" s="4">
        <v>11.8</v>
      </c>
      <c r="Z541" s="4">
        <v>876</v>
      </c>
      <c r="AA541" s="4">
        <v>909</v>
      </c>
      <c r="AB541" s="4">
        <v>847</v>
      </c>
      <c r="AC541" s="4">
        <v>58</v>
      </c>
      <c r="AD541" s="4">
        <v>5.73</v>
      </c>
      <c r="AE541" s="4">
        <v>0.13</v>
      </c>
      <c r="AF541" s="4">
        <v>990</v>
      </c>
      <c r="AG541" s="4">
        <v>-13</v>
      </c>
      <c r="AH541" s="4">
        <v>17</v>
      </c>
      <c r="AI541" s="4">
        <v>31</v>
      </c>
      <c r="AJ541" s="4">
        <v>190</v>
      </c>
      <c r="AK541" s="4">
        <v>139</v>
      </c>
      <c r="AL541" s="4">
        <v>2.4</v>
      </c>
      <c r="AM541" s="4">
        <v>195</v>
      </c>
      <c r="AN541" s="4" t="s">
        <v>155</v>
      </c>
      <c r="AO541" s="4">
        <v>2</v>
      </c>
      <c r="AP541" s="5">
        <v>0.6832407407407407</v>
      </c>
      <c r="AQ541" s="4">
        <v>47.164279000000001</v>
      </c>
      <c r="AR541" s="4">
        <v>-88.488506000000001</v>
      </c>
      <c r="AS541" s="4">
        <v>320.2</v>
      </c>
      <c r="AT541" s="4">
        <v>23.9</v>
      </c>
      <c r="AU541" s="4">
        <v>12</v>
      </c>
      <c r="AV541" s="4">
        <v>11</v>
      </c>
      <c r="AW541" s="4" t="s">
        <v>235</v>
      </c>
      <c r="AX541" s="4">
        <v>1.2958000000000001</v>
      </c>
      <c r="AY541" s="4">
        <v>1.3957999999999999</v>
      </c>
      <c r="AZ541" s="4">
        <v>2.0916000000000001</v>
      </c>
      <c r="BA541" s="4">
        <v>14.023</v>
      </c>
      <c r="BB541" s="4">
        <v>14.76</v>
      </c>
      <c r="BC541" s="4">
        <v>1.05</v>
      </c>
      <c r="BD541" s="4">
        <v>13.847</v>
      </c>
      <c r="BE541" s="4">
        <v>3032.828</v>
      </c>
      <c r="BF541" s="4">
        <v>5.3999999999999999E-2</v>
      </c>
      <c r="BG541" s="4">
        <v>10.266999999999999</v>
      </c>
      <c r="BH541" s="4">
        <v>0.65</v>
      </c>
      <c r="BI541" s="4">
        <v>10.917</v>
      </c>
      <c r="BJ541" s="4">
        <v>7.7460000000000004</v>
      </c>
      <c r="BK541" s="4">
        <v>0.49</v>
      </c>
      <c r="BL541" s="4">
        <v>8.2360000000000007</v>
      </c>
      <c r="BM541" s="4">
        <v>3.1800000000000002E-2</v>
      </c>
      <c r="BQ541" s="4">
        <v>271.02199999999999</v>
      </c>
      <c r="BR541" s="4">
        <v>7.9200000000000007E-2</v>
      </c>
      <c r="BS541" s="4">
        <v>-5</v>
      </c>
      <c r="BT541" s="4">
        <v>0.35360000000000003</v>
      </c>
      <c r="BU541" s="4">
        <v>1.9354499999999999</v>
      </c>
      <c r="BV541" s="4">
        <v>7.1427199999999997</v>
      </c>
    </row>
    <row r="542" spans="1:74" x14ac:dyDescent="0.25">
      <c r="A542" s="2">
        <v>42068</v>
      </c>
      <c r="B542" s="3">
        <v>1.6650462962962961E-2</v>
      </c>
      <c r="C542" s="4">
        <v>13.606999999999999</v>
      </c>
      <c r="D542" s="4">
        <v>-4.4999999999999997E-3</v>
      </c>
      <c r="E542" s="4">
        <v>-45.399835000000003</v>
      </c>
      <c r="F542" s="4">
        <v>433.5</v>
      </c>
      <c r="G542" s="4">
        <v>29.2</v>
      </c>
      <c r="H542" s="4">
        <v>10.199999999999999</v>
      </c>
      <c r="J542" s="4">
        <v>1.62</v>
      </c>
      <c r="K542" s="4">
        <v>0.88460000000000005</v>
      </c>
      <c r="L542" s="4">
        <v>12.0375</v>
      </c>
      <c r="M542" s="4">
        <v>0</v>
      </c>
      <c r="N542" s="4">
        <v>383.45830000000001</v>
      </c>
      <c r="O542" s="4">
        <v>25.850999999999999</v>
      </c>
      <c r="P542" s="4">
        <v>409.3</v>
      </c>
      <c r="Q542" s="4">
        <v>289.27510000000001</v>
      </c>
      <c r="R542" s="4">
        <v>19.5016</v>
      </c>
      <c r="S542" s="4">
        <v>308.8</v>
      </c>
      <c r="T542" s="4">
        <v>10.1927</v>
      </c>
      <c r="W542" s="4">
        <v>0</v>
      </c>
      <c r="X542" s="4">
        <v>1.4340999999999999</v>
      </c>
      <c r="Y542" s="4">
        <v>11.8</v>
      </c>
      <c r="Z542" s="4">
        <v>878</v>
      </c>
      <c r="AA542" s="4">
        <v>910</v>
      </c>
      <c r="AB542" s="4">
        <v>846</v>
      </c>
      <c r="AC542" s="4">
        <v>58</v>
      </c>
      <c r="AD542" s="4">
        <v>5.73</v>
      </c>
      <c r="AE542" s="4">
        <v>0.13</v>
      </c>
      <c r="AF542" s="4">
        <v>990</v>
      </c>
      <c r="AG542" s="4">
        <v>-13</v>
      </c>
      <c r="AH542" s="4">
        <v>17</v>
      </c>
      <c r="AI542" s="4">
        <v>31</v>
      </c>
      <c r="AJ542" s="4">
        <v>190</v>
      </c>
      <c r="AK542" s="4">
        <v>139</v>
      </c>
      <c r="AL542" s="4">
        <v>2.5</v>
      </c>
      <c r="AM542" s="4">
        <v>195</v>
      </c>
      <c r="AN542" s="4" t="s">
        <v>155</v>
      </c>
      <c r="AO542" s="4">
        <v>2</v>
      </c>
      <c r="AP542" s="5">
        <v>0.68325231481481474</v>
      </c>
      <c r="AQ542" s="4">
        <v>47.164279999999998</v>
      </c>
      <c r="AR542" s="4">
        <v>-88.488512</v>
      </c>
      <c r="AS542" s="4">
        <v>320.2</v>
      </c>
      <c r="AT542" s="4">
        <v>23.1</v>
      </c>
      <c r="AU542" s="4">
        <v>12</v>
      </c>
      <c r="AV542" s="4">
        <v>11</v>
      </c>
      <c r="AW542" s="4" t="s">
        <v>235</v>
      </c>
      <c r="AX542" s="4">
        <v>1.3</v>
      </c>
      <c r="AY542" s="4">
        <v>1.4</v>
      </c>
      <c r="AZ542" s="4">
        <v>2.1</v>
      </c>
      <c r="BA542" s="4">
        <v>14.023</v>
      </c>
      <c r="BB542" s="4">
        <v>15.58</v>
      </c>
      <c r="BC542" s="4">
        <v>1.1100000000000001</v>
      </c>
      <c r="BD542" s="4">
        <v>13.04</v>
      </c>
      <c r="BE542" s="4">
        <v>3033.2510000000002</v>
      </c>
      <c r="BF542" s="4">
        <v>0</v>
      </c>
      <c r="BG542" s="4">
        <v>10.119</v>
      </c>
      <c r="BH542" s="4">
        <v>0.68200000000000005</v>
      </c>
      <c r="BI542" s="4">
        <v>10.801</v>
      </c>
      <c r="BJ542" s="4">
        <v>7.633</v>
      </c>
      <c r="BK542" s="4">
        <v>0.51500000000000001</v>
      </c>
      <c r="BL542" s="4">
        <v>8.1479999999999997</v>
      </c>
      <c r="BM542" s="4">
        <v>8.4900000000000003E-2</v>
      </c>
      <c r="BQ542" s="4">
        <v>262.75799999999998</v>
      </c>
      <c r="BR542" s="4">
        <v>8.5390999999999995E-2</v>
      </c>
      <c r="BS542" s="4">
        <v>-5</v>
      </c>
      <c r="BT542" s="4">
        <v>0.352599</v>
      </c>
      <c r="BU542" s="4">
        <v>2.0867330000000002</v>
      </c>
      <c r="BV542" s="4">
        <v>7.1225079999999998</v>
      </c>
    </row>
    <row r="543" spans="1:74" x14ac:dyDescent="0.25">
      <c r="A543" s="2">
        <v>42068</v>
      </c>
      <c r="B543" s="3">
        <v>1.6662037037037034E-2</v>
      </c>
      <c r="C543" s="4">
        <v>12.74</v>
      </c>
      <c r="D543" s="4">
        <v>-1.1000000000000001E-3</v>
      </c>
      <c r="E543" s="4">
        <v>-11.37138</v>
      </c>
      <c r="F543" s="4">
        <v>377.4</v>
      </c>
      <c r="G543" s="4">
        <v>29.1</v>
      </c>
      <c r="H543" s="4">
        <v>18.5</v>
      </c>
      <c r="J543" s="4">
        <v>1.4</v>
      </c>
      <c r="K543" s="4">
        <v>0.89149999999999996</v>
      </c>
      <c r="L543" s="4">
        <v>11.356999999999999</v>
      </c>
      <c r="M543" s="4">
        <v>0</v>
      </c>
      <c r="N543" s="4">
        <v>336.40190000000001</v>
      </c>
      <c r="O543" s="4">
        <v>25.961300000000001</v>
      </c>
      <c r="P543" s="4">
        <v>362.4</v>
      </c>
      <c r="Q543" s="4">
        <v>253.7765</v>
      </c>
      <c r="R543" s="4">
        <v>19.584800000000001</v>
      </c>
      <c r="S543" s="4">
        <v>273.39999999999998</v>
      </c>
      <c r="T543" s="4">
        <v>18.500599999999999</v>
      </c>
      <c r="W543" s="4">
        <v>0</v>
      </c>
      <c r="X543" s="4">
        <v>1.2481</v>
      </c>
      <c r="Y543" s="4">
        <v>11.9</v>
      </c>
      <c r="Z543" s="4">
        <v>882</v>
      </c>
      <c r="AA543" s="4">
        <v>913</v>
      </c>
      <c r="AB543" s="4">
        <v>850</v>
      </c>
      <c r="AC543" s="4">
        <v>58</v>
      </c>
      <c r="AD543" s="4">
        <v>5.73</v>
      </c>
      <c r="AE543" s="4">
        <v>0.13</v>
      </c>
      <c r="AF543" s="4">
        <v>990</v>
      </c>
      <c r="AG543" s="4">
        <v>-13</v>
      </c>
      <c r="AH543" s="4">
        <v>17</v>
      </c>
      <c r="AI543" s="4">
        <v>31</v>
      </c>
      <c r="AJ543" s="4">
        <v>190</v>
      </c>
      <c r="AK543" s="4">
        <v>139</v>
      </c>
      <c r="AL543" s="4">
        <v>2.7</v>
      </c>
      <c r="AM543" s="4">
        <v>195</v>
      </c>
      <c r="AN543" s="4" t="s">
        <v>155</v>
      </c>
      <c r="AO543" s="4">
        <v>2</v>
      </c>
      <c r="AP543" s="5">
        <v>0.68325231481481474</v>
      </c>
      <c r="AQ543" s="4">
        <v>47.164299</v>
      </c>
      <c r="AR543" s="4">
        <v>-88.488636999999997</v>
      </c>
      <c r="AS543" s="4">
        <v>320.7</v>
      </c>
      <c r="AT543" s="4">
        <v>23.1</v>
      </c>
      <c r="AU543" s="4">
        <v>12</v>
      </c>
      <c r="AV543" s="4">
        <v>11</v>
      </c>
      <c r="AW543" s="4" t="s">
        <v>235</v>
      </c>
      <c r="AX543" s="4">
        <v>1.3957999999999999</v>
      </c>
      <c r="AY543" s="4">
        <v>1.5915999999999999</v>
      </c>
      <c r="AZ543" s="4">
        <v>2.1958000000000002</v>
      </c>
      <c r="BA543" s="4">
        <v>14.023</v>
      </c>
      <c r="BB543" s="4">
        <v>16.57</v>
      </c>
      <c r="BC543" s="4">
        <v>1.18</v>
      </c>
      <c r="BD543" s="4">
        <v>12.175000000000001</v>
      </c>
      <c r="BE543" s="4">
        <v>3033.6190000000001</v>
      </c>
      <c r="BF543" s="4">
        <v>0</v>
      </c>
      <c r="BG543" s="4">
        <v>9.41</v>
      </c>
      <c r="BH543" s="4">
        <v>0.72599999999999998</v>
      </c>
      <c r="BI543" s="4">
        <v>10.135999999999999</v>
      </c>
      <c r="BJ543" s="4">
        <v>7.0990000000000002</v>
      </c>
      <c r="BK543" s="4">
        <v>0.54800000000000004</v>
      </c>
      <c r="BL543" s="4">
        <v>7.6470000000000002</v>
      </c>
      <c r="BM543" s="4">
        <v>0.16339999999999999</v>
      </c>
      <c r="BQ543" s="4">
        <v>242.398</v>
      </c>
      <c r="BR543" s="4">
        <v>0.125191</v>
      </c>
      <c r="BS543" s="4">
        <v>-5</v>
      </c>
      <c r="BT543" s="4">
        <v>0.35499999999999998</v>
      </c>
      <c r="BU543" s="4">
        <v>3.0593590000000002</v>
      </c>
      <c r="BV543" s="4">
        <v>7.1710000000000003</v>
      </c>
    </row>
    <row r="544" spans="1:74" x14ac:dyDescent="0.25">
      <c r="A544" s="2">
        <v>42068</v>
      </c>
      <c r="B544" s="3">
        <v>1.6673611111111111E-2</v>
      </c>
      <c r="C544" s="4">
        <v>12.218</v>
      </c>
      <c r="D544" s="4">
        <v>1.8E-3</v>
      </c>
      <c r="E544" s="4">
        <v>17.719581000000002</v>
      </c>
      <c r="F544" s="4">
        <v>393.3</v>
      </c>
      <c r="G544" s="4">
        <v>28.1</v>
      </c>
      <c r="H544" s="4">
        <v>10</v>
      </c>
      <c r="J544" s="4">
        <v>1.3</v>
      </c>
      <c r="K544" s="4">
        <v>0.89559999999999995</v>
      </c>
      <c r="L544" s="4">
        <v>10.9421</v>
      </c>
      <c r="M544" s="4">
        <v>1.6000000000000001E-3</v>
      </c>
      <c r="N544" s="4">
        <v>352.25099999999998</v>
      </c>
      <c r="O544" s="4">
        <v>25.134699999999999</v>
      </c>
      <c r="P544" s="4">
        <v>377.4</v>
      </c>
      <c r="Q544" s="4">
        <v>265.7328</v>
      </c>
      <c r="R544" s="4">
        <v>18.961200000000002</v>
      </c>
      <c r="S544" s="4">
        <v>284.7</v>
      </c>
      <c r="T544" s="4">
        <v>10</v>
      </c>
      <c r="W544" s="4">
        <v>0</v>
      </c>
      <c r="X544" s="4">
        <v>1.1642999999999999</v>
      </c>
      <c r="Y544" s="4">
        <v>11.8</v>
      </c>
      <c r="Z544" s="4">
        <v>885</v>
      </c>
      <c r="AA544" s="4">
        <v>917</v>
      </c>
      <c r="AB544" s="4">
        <v>853</v>
      </c>
      <c r="AC544" s="4">
        <v>58</v>
      </c>
      <c r="AD544" s="4">
        <v>5.73</v>
      </c>
      <c r="AE544" s="4">
        <v>0.13</v>
      </c>
      <c r="AF544" s="4">
        <v>990</v>
      </c>
      <c r="AG544" s="4">
        <v>-13</v>
      </c>
      <c r="AH544" s="4">
        <v>17</v>
      </c>
      <c r="AI544" s="4">
        <v>31</v>
      </c>
      <c r="AJ544" s="4">
        <v>190</v>
      </c>
      <c r="AK544" s="4">
        <v>139</v>
      </c>
      <c r="AL544" s="4">
        <v>2.7</v>
      </c>
      <c r="AM544" s="4">
        <v>195</v>
      </c>
      <c r="AN544" s="4" t="s">
        <v>155</v>
      </c>
      <c r="AO544" s="4">
        <v>2</v>
      </c>
      <c r="AP544" s="5">
        <v>0.68326388888888889</v>
      </c>
      <c r="AQ544" s="4">
        <v>47.164341</v>
      </c>
      <c r="AR544" s="4">
        <v>-88.488896999999994</v>
      </c>
      <c r="AS544" s="4">
        <v>321.10000000000002</v>
      </c>
      <c r="AT544" s="4">
        <v>23.1</v>
      </c>
      <c r="AU544" s="4">
        <v>12</v>
      </c>
      <c r="AV544" s="4">
        <v>11</v>
      </c>
      <c r="AW544" s="4" t="s">
        <v>235</v>
      </c>
      <c r="AX544" s="4">
        <v>1.4</v>
      </c>
      <c r="AY544" s="4">
        <v>1.6</v>
      </c>
      <c r="AZ544" s="4">
        <v>2.2000000000000002</v>
      </c>
      <c r="BA544" s="4">
        <v>14.023</v>
      </c>
      <c r="BB544" s="4">
        <v>17.239999999999998</v>
      </c>
      <c r="BC544" s="4">
        <v>1.23</v>
      </c>
      <c r="BD544" s="4">
        <v>11.659000000000001</v>
      </c>
      <c r="BE544" s="4">
        <v>3033.8009999999999</v>
      </c>
      <c r="BF544" s="4">
        <v>0.28000000000000003</v>
      </c>
      <c r="BG544" s="4">
        <v>10.228</v>
      </c>
      <c r="BH544" s="4">
        <v>0.73</v>
      </c>
      <c r="BI544" s="4">
        <v>10.957000000000001</v>
      </c>
      <c r="BJ544" s="4">
        <v>7.7160000000000002</v>
      </c>
      <c r="BK544" s="4">
        <v>0.55100000000000005</v>
      </c>
      <c r="BL544" s="4">
        <v>8.266</v>
      </c>
      <c r="BM544" s="4">
        <v>9.1700000000000004E-2</v>
      </c>
      <c r="BQ544" s="4">
        <v>234.71199999999999</v>
      </c>
      <c r="BR544" s="4">
        <v>0.141236</v>
      </c>
      <c r="BS544" s="4">
        <v>-5</v>
      </c>
      <c r="BT544" s="4">
        <v>0.35520099999999999</v>
      </c>
      <c r="BU544" s="4">
        <v>3.4514589999999998</v>
      </c>
      <c r="BV544" s="4">
        <v>7.1750600000000002</v>
      </c>
    </row>
    <row r="545" spans="1:74" x14ac:dyDescent="0.25">
      <c r="A545" s="2">
        <v>42068</v>
      </c>
      <c r="B545" s="3">
        <v>1.6685185185185185E-2</v>
      </c>
      <c r="C545" s="4">
        <v>12.077</v>
      </c>
      <c r="D545" s="4">
        <v>3.0000000000000001E-3</v>
      </c>
      <c r="E545" s="4">
        <v>30</v>
      </c>
      <c r="F545" s="4">
        <v>427.7</v>
      </c>
      <c r="G545" s="4">
        <v>27.7</v>
      </c>
      <c r="H545" s="4">
        <v>30.1</v>
      </c>
      <c r="J545" s="4">
        <v>1.32</v>
      </c>
      <c r="K545" s="4">
        <v>0.89670000000000005</v>
      </c>
      <c r="L545" s="4">
        <v>10.8291</v>
      </c>
      <c r="M545" s="4">
        <v>2.7000000000000001E-3</v>
      </c>
      <c r="N545" s="4">
        <v>383.49869999999999</v>
      </c>
      <c r="O545" s="4">
        <v>24.837299999999999</v>
      </c>
      <c r="P545" s="4">
        <v>408.3</v>
      </c>
      <c r="Q545" s="4">
        <v>289.30560000000003</v>
      </c>
      <c r="R545" s="4">
        <v>18.736899999999999</v>
      </c>
      <c r="S545" s="4">
        <v>308</v>
      </c>
      <c r="T545" s="4">
        <v>30.1</v>
      </c>
      <c r="W545" s="4">
        <v>0</v>
      </c>
      <c r="X545" s="4">
        <v>1.1876</v>
      </c>
      <c r="Y545" s="4">
        <v>11.8</v>
      </c>
      <c r="Z545" s="4">
        <v>887</v>
      </c>
      <c r="AA545" s="4">
        <v>921</v>
      </c>
      <c r="AB545" s="4">
        <v>855</v>
      </c>
      <c r="AC545" s="4">
        <v>58</v>
      </c>
      <c r="AD545" s="4">
        <v>5.73</v>
      </c>
      <c r="AE545" s="4">
        <v>0.13</v>
      </c>
      <c r="AF545" s="4">
        <v>990</v>
      </c>
      <c r="AG545" s="4">
        <v>-13</v>
      </c>
      <c r="AH545" s="4">
        <v>17</v>
      </c>
      <c r="AI545" s="4">
        <v>31</v>
      </c>
      <c r="AJ545" s="4">
        <v>190</v>
      </c>
      <c r="AK545" s="4">
        <v>139</v>
      </c>
      <c r="AL545" s="4">
        <v>2.6</v>
      </c>
      <c r="AM545" s="4">
        <v>195</v>
      </c>
      <c r="AN545" s="4" t="s">
        <v>155</v>
      </c>
      <c r="AO545" s="4">
        <v>2</v>
      </c>
      <c r="AP545" s="5">
        <v>0.68328703703703697</v>
      </c>
      <c r="AQ545" s="4">
        <v>47.164361999999997</v>
      </c>
      <c r="AR545" s="4">
        <v>-88.489007999999998</v>
      </c>
      <c r="AS545" s="4">
        <v>321</v>
      </c>
      <c r="AT545" s="4">
        <v>21</v>
      </c>
      <c r="AU545" s="4">
        <v>12</v>
      </c>
      <c r="AV545" s="4">
        <v>8</v>
      </c>
      <c r="AW545" s="4" t="s">
        <v>242</v>
      </c>
      <c r="AX545" s="4">
        <v>1.4958</v>
      </c>
      <c r="AY545" s="4">
        <v>1.6</v>
      </c>
      <c r="AZ545" s="4">
        <v>2.2957999999999998</v>
      </c>
      <c r="BA545" s="4">
        <v>14.023</v>
      </c>
      <c r="BB545" s="4">
        <v>17.420000000000002</v>
      </c>
      <c r="BC545" s="4">
        <v>1.24</v>
      </c>
      <c r="BD545" s="4">
        <v>11.526</v>
      </c>
      <c r="BE545" s="4">
        <v>3033.0340000000001</v>
      </c>
      <c r="BF545" s="4">
        <v>0.48</v>
      </c>
      <c r="BG545" s="4">
        <v>11.247999999999999</v>
      </c>
      <c r="BH545" s="4">
        <v>0.72799999999999998</v>
      </c>
      <c r="BI545" s="4">
        <v>11.977</v>
      </c>
      <c r="BJ545" s="4">
        <v>8.4849999999999994</v>
      </c>
      <c r="BK545" s="4">
        <v>0.55000000000000004</v>
      </c>
      <c r="BL545" s="4">
        <v>9.0350000000000001</v>
      </c>
      <c r="BM545" s="4">
        <v>0.27879999999999999</v>
      </c>
      <c r="BQ545" s="4">
        <v>241.858</v>
      </c>
      <c r="BR545" s="4">
        <v>0.170205</v>
      </c>
      <c r="BS545" s="4">
        <v>-5</v>
      </c>
      <c r="BT545" s="4">
        <v>0.35620499999999999</v>
      </c>
      <c r="BU545" s="4">
        <v>4.1593799999999996</v>
      </c>
      <c r="BV545" s="4">
        <v>7.1953370000000003</v>
      </c>
    </row>
    <row r="546" spans="1:74" x14ac:dyDescent="0.25">
      <c r="A546" s="2">
        <v>42068</v>
      </c>
      <c r="B546" s="3">
        <v>1.6696759259259258E-2</v>
      </c>
      <c r="C546" s="4">
        <v>12.353</v>
      </c>
      <c r="D546" s="4">
        <v>2.7000000000000001E-3</v>
      </c>
      <c r="E546" s="4">
        <v>27.281552999999999</v>
      </c>
      <c r="F546" s="4">
        <v>471.4</v>
      </c>
      <c r="G546" s="4">
        <v>27.7</v>
      </c>
      <c r="H546" s="4">
        <v>7</v>
      </c>
      <c r="J546" s="4">
        <v>1.58</v>
      </c>
      <c r="K546" s="4">
        <v>0.89449999999999996</v>
      </c>
      <c r="L546" s="4">
        <v>11.0495</v>
      </c>
      <c r="M546" s="4">
        <v>2.3999999999999998E-3</v>
      </c>
      <c r="N546" s="4">
        <v>421.666</v>
      </c>
      <c r="O546" s="4">
        <v>24.777200000000001</v>
      </c>
      <c r="P546" s="4">
        <v>446.4</v>
      </c>
      <c r="Q546" s="4">
        <v>318.09840000000003</v>
      </c>
      <c r="R546" s="4">
        <v>18.691600000000001</v>
      </c>
      <c r="S546" s="4">
        <v>336.8</v>
      </c>
      <c r="T546" s="4">
        <v>7.0495000000000001</v>
      </c>
      <c r="W546" s="4">
        <v>0</v>
      </c>
      <c r="X546" s="4">
        <v>1.4172</v>
      </c>
      <c r="Y546" s="4">
        <v>11.8</v>
      </c>
      <c r="Z546" s="4">
        <v>886</v>
      </c>
      <c r="AA546" s="4">
        <v>923</v>
      </c>
      <c r="AB546" s="4">
        <v>855</v>
      </c>
      <c r="AC546" s="4">
        <v>58</v>
      </c>
      <c r="AD546" s="4">
        <v>5.73</v>
      </c>
      <c r="AE546" s="4">
        <v>0.13</v>
      </c>
      <c r="AF546" s="4">
        <v>990</v>
      </c>
      <c r="AG546" s="4">
        <v>-13</v>
      </c>
      <c r="AH546" s="4">
        <v>17</v>
      </c>
      <c r="AI546" s="4">
        <v>31</v>
      </c>
      <c r="AJ546" s="4">
        <v>190</v>
      </c>
      <c r="AK546" s="4">
        <v>139</v>
      </c>
      <c r="AL546" s="4">
        <v>2.6</v>
      </c>
      <c r="AM546" s="4">
        <v>195</v>
      </c>
      <c r="AN546" s="4" t="s">
        <v>155</v>
      </c>
      <c r="AO546" s="4">
        <v>2</v>
      </c>
      <c r="AP546" s="5">
        <v>0.68329861111111112</v>
      </c>
      <c r="AQ546" s="4">
        <v>47.164346000000002</v>
      </c>
      <c r="AR546" s="4">
        <v>-88.489136999999999</v>
      </c>
      <c r="AS546" s="4">
        <v>320.8</v>
      </c>
      <c r="AT546" s="4">
        <v>22.5</v>
      </c>
      <c r="AU546" s="4">
        <v>12</v>
      </c>
      <c r="AV546" s="4">
        <v>9</v>
      </c>
      <c r="AW546" s="4" t="s">
        <v>243</v>
      </c>
      <c r="AX546" s="4">
        <v>1.0209999999999999</v>
      </c>
      <c r="AY546" s="4">
        <v>1.4084000000000001</v>
      </c>
      <c r="AZ546" s="4">
        <v>1.821</v>
      </c>
      <c r="BA546" s="4">
        <v>14.023</v>
      </c>
      <c r="BB546" s="4">
        <v>17.059999999999999</v>
      </c>
      <c r="BC546" s="4">
        <v>1.22</v>
      </c>
      <c r="BD546" s="4">
        <v>11.795999999999999</v>
      </c>
      <c r="BE546" s="4">
        <v>3033.5459999999998</v>
      </c>
      <c r="BF546" s="4">
        <v>0.42599999999999999</v>
      </c>
      <c r="BG546" s="4">
        <v>12.122999999999999</v>
      </c>
      <c r="BH546" s="4">
        <v>0.71199999999999997</v>
      </c>
      <c r="BI546" s="4">
        <v>12.835000000000001</v>
      </c>
      <c r="BJ546" s="4">
        <v>9.1449999999999996</v>
      </c>
      <c r="BK546" s="4">
        <v>0.53700000000000003</v>
      </c>
      <c r="BL546" s="4">
        <v>9.6829999999999998</v>
      </c>
      <c r="BM546" s="4">
        <v>6.4000000000000001E-2</v>
      </c>
      <c r="BQ546" s="4">
        <v>282.91199999999998</v>
      </c>
      <c r="BR546" s="4">
        <v>0.16794300000000001</v>
      </c>
      <c r="BS546" s="4">
        <v>-5</v>
      </c>
      <c r="BT546" s="4">
        <v>0.35699999999999998</v>
      </c>
      <c r="BU546" s="4">
        <v>4.1041090000000002</v>
      </c>
      <c r="BV546" s="4">
        <v>7.2114000000000003</v>
      </c>
    </row>
    <row r="547" spans="1:74" x14ac:dyDescent="0.25">
      <c r="A547" s="2">
        <v>42068</v>
      </c>
      <c r="B547" s="3">
        <v>1.6708333333333332E-2</v>
      </c>
      <c r="C547" s="4">
        <v>12.287000000000001</v>
      </c>
      <c r="D547" s="4">
        <v>2E-3</v>
      </c>
      <c r="E547" s="4">
        <v>20</v>
      </c>
      <c r="F547" s="4">
        <v>573.79999999999995</v>
      </c>
      <c r="G547" s="4">
        <v>27.7</v>
      </c>
      <c r="H547" s="4">
        <v>5.9</v>
      </c>
      <c r="J547" s="4">
        <v>1.95</v>
      </c>
      <c r="K547" s="4">
        <v>0.89500000000000002</v>
      </c>
      <c r="L547" s="4">
        <v>10.997199999999999</v>
      </c>
      <c r="M547" s="4">
        <v>1.8E-3</v>
      </c>
      <c r="N547" s="4">
        <v>513.53390000000002</v>
      </c>
      <c r="O547" s="4">
        <v>24.792100000000001</v>
      </c>
      <c r="P547" s="4">
        <v>538.29999999999995</v>
      </c>
      <c r="Q547" s="4">
        <v>387.40219999999999</v>
      </c>
      <c r="R547" s="4">
        <v>18.7028</v>
      </c>
      <c r="S547" s="4">
        <v>406.1</v>
      </c>
      <c r="T547" s="4">
        <v>5.9016000000000002</v>
      </c>
      <c r="W547" s="4">
        <v>0</v>
      </c>
      <c r="X547" s="4">
        <v>1.7444999999999999</v>
      </c>
      <c r="Y547" s="4">
        <v>11.8</v>
      </c>
      <c r="Z547" s="4">
        <v>886</v>
      </c>
      <c r="AA547" s="4">
        <v>921</v>
      </c>
      <c r="AB547" s="4">
        <v>854</v>
      </c>
      <c r="AC547" s="4">
        <v>58</v>
      </c>
      <c r="AD547" s="4">
        <v>5.73</v>
      </c>
      <c r="AE547" s="4">
        <v>0.13</v>
      </c>
      <c r="AF547" s="4">
        <v>990</v>
      </c>
      <c r="AG547" s="4">
        <v>-13</v>
      </c>
      <c r="AH547" s="4">
        <v>16.797203</v>
      </c>
      <c r="AI547" s="4">
        <v>31</v>
      </c>
      <c r="AJ547" s="4">
        <v>190</v>
      </c>
      <c r="AK547" s="4">
        <v>138.80000000000001</v>
      </c>
      <c r="AL547" s="4">
        <v>2.6</v>
      </c>
      <c r="AM547" s="4">
        <v>195</v>
      </c>
      <c r="AN547" s="4" t="s">
        <v>155</v>
      </c>
      <c r="AO547" s="4">
        <v>2</v>
      </c>
      <c r="AP547" s="5">
        <v>0.68331018518518516</v>
      </c>
      <c r="AQ547" s="4">
        <v>47.164321000000001</v>
      </c>
      <c r="AR547" s="4">
        <v>-88.489271000000002</v>
      </c>
      <c r="AS547" s="4">
        <v>320.5</v>
      </c>
      <c r="AT547" s="4">
        <v>24</v>
      </c>
      <c r="AU547" s="4">
        <v>12</v>
      </c>
      <c r="AV547" s="4">
        <v>10</v>
      </c>
      <c r="AW547" s="4" t="s">
        <v>242</v>
      </c>
      <c r="AX547" s="4">
        <v>1</v>
      </c>
      <c r="AY547" s="4">
        <v>1.4958</v>
      </c>
      <c r="AZ547" s="4">
        <v>1.8</v>
      </c>
      <c r="BA547" s="4">
        <v>14.023</v>
      </c>
      <c r="BB547" s="4">
        <v>17.149999999999999</v>
      </c>
      <c r="BC547" s="4">
        <v>1.22</v>
      </c>
      <c r="BD547" s="4">
        <v>11.728999999999999</v>
      </c>
      <c r="BE547" s="4">
        <v>3033.806</v>
      </c>
      <c r="BF547" s="4">
        <v>0.314</v>
      </c>
      <c r="BG547" s="4">
        <v>14.836</v>
      </c>
      <c r="BH547" s="4">
        <v>0.71599999999999997</v>
      </c>
      <c r="BI547" s="4">
        <v>15.552</v>
      </c>
      <c r="BJ547" s="4">
        <v>11.192</v>
      </c>
      <c r="BK547" s="4">
        <v>0.54</v>
      </c>
      <c r="BL547" s="4">
        <v>11.731999999999999</v>
      </c>
      <c r="BM547" s="4">
        <v>5.3800000000000001E-2</v>
      </c>
      <c r="BQ547" s="4">
        <v>349.928</v>
      </c>
      <c r="BR547" s="4">
        <v>0.16106999999999999</v>
      </c>
      <c r="BS547" s="4">
        <v>-5</v>
      </c>
      <c r="BT547" s="4">
        <v>0.35720299999999999</v>
      </c>
      <c r="BU547" s="4">
        <v>3.9361470000000001</v>
      </c>
      <c r="BV547" s="4">
        <v>7.215497</v>
      </c>
    </row>
    <row r="548" spans="1:74" x14ac:dyDescent="0.25">
      <c r="A548" s="2">
        <v>42068</v>
      </c>
      <c r="B548" s="3">
        <v>1.6719907407407409E-2</v>
      </c>
      <c r="C548" s="4">
        <v>11.901999999999999</v>
      </c>
      <c r="D548" s="4">
        <v>2E-3</v>
      </c>
      <c r="E548" s="4">
        <v>20</v>
      </c>
      <c r="F548" s="4">
        <v>651.79999999999995</v>
      </c>
      <c r="G548" s="4">
        <v>27.6</v>
      </c>
      <c r="H548" s="4">
        <v>27</v>
      </c>
      <c r="J548" s="4">
        <v>2.37</v>
      </c>
      <c r="K548" s="4">
        <v>0.89810000000000001</v>
      </c>
      <c r="L548" s="4">
        <v>10.688800000000001</v>
      </c>
      <c r="M548" s="4">
        <v>1.8E-3</v>
      </c>
      <c r="N548" s="4">
        <v>585.39800000000002</v>
      </c>
      <c r="O548" s="4">
        <v>24.806799999999999</v>
      </c>
      <c r="P548" s="4">
        <v>610.20000000000005</v>
      </c>
      <c r="Q548" s="4">
        <v>441.61529999999999</v>
      </c>
      <c r="R548" s="4">
        <v>18.713899999999999</v>
      </c>
      <c r="S548" s="4">
        <v>460.3</v>
      </c>
      <c r="T548" s="4">
        <v>26.988900000000001</v>
      </c>
      <c r="W548" s="4">
        <v>0</v>
      </c>
      <c r="X548" s="4">
        <v>2.1255000000000002</v>
      </c>
      <c r="Y548" s="4">
        <v>11.9</v>
      </c>
      <c r="Z548" s="4">
        <v>887</v>
      </c>
      <c r="AA548" s="4">
        <v>919</v>
      </c>
      <c r="AB548" s="4">
        <v>854</v>
      </c>
      <c r="AC548" s="4">
        <v>58</v>
      </c>
      <c r="AD548" s="4">
        <v>5.73</v>
      </c>
      <c r="AE548" s="4">
        <v>0.13</v>
      </c>
      <c r="AF548" s="4">
        <v>990</v>
      </c>
      <c r="AG548" s="4">
        <v>-13</v>
      </c>
      <c r="AH548" s="4">
        <v>16.201798</v>
      </c>
      <c r="AI548" s="4">
        <v>31</v>
      </c>
      <c r="AJ548" s="4">
        <v>190</v>
      </c>
      <c r="AK548" s="4">
        <v>138</v>
      </c>
      <c r="AL548" s="4">
        <v>2.6</v>
      </c>
      <c r="AM548" s="4">
        <v>195</v>
      </c>
      <c r="AN548" s="4" t="s">
        <v>155</v>
      </c>
      <c r="AO548" s="4">
        <v>2</v>
      </c>
      <c r="AP548" s="5">
        <v>0.68332175925925931</v>
      </c>
      <c r="AQ548" s="4">
        <v>47.164285999999997</v>
      </c>
      <c r="AR548" s="4">
        <v>-88.489408999999995</v>
      </c>
      <c r="AS548" s="4">
        <v>320.3</v>
      </c>
      <c r="AT548" s="4">
        <v>25.1</v>
      </c>
      <c r="AU548" s="4">
        <v>12</v>
      </c>
      <c r="AV548" s="4">
        <v>10</v>
      </c>
      <c r="AW548" s="4" t="s">
        <v>242</v>
      </c>
      <c r="AX548" s="4">
        <v>1.0958000000000001</v>
      </c>
      <c r="AY548" s="4">
        <v>1.5</v>
      </c>
      <c r="AZ548" s="4">
        <v>1.8</v>
      </c>
      <c r="BA548" s="4">
        <v>14.023</v>
      </c>
      <c r="BB548" s="4">
        <v>17.670000000000002</v>
      </c>
      <c r="BC548" s="4">
        <v>1.26</v>
      </c>
      <c r="BD548" s="4">
        <v>11.35</v>
      </c>
      <c r="BE548" s="4">
        <v>3033.5039999999999</v>
      </c>
      <c r="BF548" s="4">
        <v>0.32400000000000001</v>
      </c>
      <c r="BG548" s="4">
        <v>17.398</v>
      </c>
      <c r="BH548" s="4">
        <v>0.73699999999999999</v>
      </c>
      <c r="BI548" s="4">
        <v>18.135000000000002</v>
      </c>
      <c r="BJ548" s="4">
        <v>13.125</v>
      </c>
      <c r="BK548" s="4">
        <v>0.55600000000000005</v>
      </c>
      <c r="BL548" s="4">
        <v>13.680999999999999</v>
      </c>
      <c r="BM548" s="4">
        <v>0.25330000000000003</v>
      </c>
      <c r="BQ548" s="4">
        <v>438.608</v>
      </c>
      <c r="BR548" s="4">
        <v>0.184229</v>
      </c>
      <c r="BS548" s="4">
        <v>-5</v>
      </c>
      <c r="BT548" s="4">
        <v>0.35799999999999998</v>
      </c>
      <c r="BU548" s="4">
        <v>4.5020910000000001</v>
      </c>
      <c r="BV548" s="4">
        <v>7.2316000000000003</v>
      </c>
    </row>
    <row r="549" spans="1:74" x14ac:dyDescent="0.25">
      <c r="A549" s="2">
        <v>42068</v>
      </c>
      <c r="B549" s="3">
        <v>1.6731481481481483E-2</v>
      </c>
      <c r="C549" s="4">
        <v>11.815</v>
      </c>
      <c r="D549" s="4">
        <v>4.3E-3</v>
      </c>
      <c r="E549" s="4">
        <v>42.542372999999998</v>
      </c>
      <c r="F549" s="4">
        <v>657.5</v>
      </c>
      <c r="G549" s="4">
        <v>27.4</v>
      </c>
      <c r="H549" s="4">
        <v>23</v>
      </c>
      <c r="J549" s="4">
        <v>2.63</v>
      </c>
      <c r="K549" s="4">
        <v>0.89870000000000005</v>
      </c>
      <c r="L549" s="4">
        <v>10.617900000000001</v>
      </c>
      <c r="M549" s="4">
        <v>3.8E-3</v>
      </c>
      <c r="N549" s="4">
        <v>590.86990000000003</v>
      </c>
      <c r="O549" s="4">
        <v>24.6435</v>
      </c>
      <c r="P549" s="4">
        <v>615.5</v>
      </c>
      <c r="Q549" s="4">
        <v>445.74329999999998</v>
      </c>
      <c r="R549" s="4">
        <v>18.590699999999998</v>
      </c>
      <c r="S549" s="4">
        <v>464.3</v>
      </c>
      <c r="T549" s="4">
        <v>22.964099999999998</v>
      </c>
      <c r="W549" s="4">
        <v>0</v>
      </c>
      <c r="X549" s="4">
        <v>2.3650000000000002</v>
      </c>
      <c r="Y549" s="4">
        <v>11.8</v>
      </c>
      <c r="Z549" s="4">
        <v>889</v>
      </c>
      <c r="AA549" s="4">
        <v>925</v>
      </c>
      <c r="AB549" s="4">
        <v>857</v>
      </c>
      <c r="AC549" s="4">
        <v>58</v>
      </c>
      <c r="AD549" s="4">
        <v>5.73</v>
      </c>
      <c r="AE549" s="4">
        <v>0.13</v>
      </c>
      <c r="AF549" s="4">
        <v>990</v>
      </c>
      <c r="AG549" s="4">
        <v>-13</v>
      </c>
      <c r="AH549" s="4">
        <v>16.799201</v>
      </c>
      <c r="AI549" s="4">
        <v>31</v>
      </c>
      <c r="AJ549" s="4">
        <v>190</v>
      </c>
      <c r="AK549" s="4">
        <v>138</v>
      </c>
      <c r="AL549" s="4">
        <v>2.2999999999999998</v>
      </c>
      <c r="AM549" s="4">
        <v>195</v>
      </c>
      <c r="AN549" s="4" t="s">
        <v>155</v>
      </c>
      <c r="AO549" s="4">
        <v>2</v>
      </c>
      <c r="AP549" s="5">
        <v>0.68333333333333324</v>
      </c>
      <c r="AQ549" s="4">
        <v>47.164231999999998</v>
      </c>
      <c r="AR549" s="4">
        <v>-88.489542</v>
      </c>
      <c r="AS549" s="4">
        <v>320.2</v>
      </c>
      <c r="AT549" s="4">
        <v>26.1</v>
      </c>
      <c r="AU549" s="4">
        <v>12</v>
      </c>
      <c r="AV549" s="4">
        <v>9</v>
      </c>
      <c r="AW549" s="4" t="s">
        <v>244</v>
      </c>
      <c r="AX549" s="4">
        <v>1.1000000000000001</v>
      </c>
      <c r="AY549" s="4">
        <v>1.5</v>
      </c>
      <c r="AZ549" s="4">
        <v>1.8957999999999999</v>
      </c>
      <c r="BA549" s="4">
        <v>14.023</v>
      </c>
      <c r="BB549" s="4">
        <v>17.79</v>
      </c>
      <c r="BC549" s="4">
        <v>1.27</v>
      </c>
      <c r="BD549" s="4">
        <v>11.276</v>
      </c>
      <c r="BE549" s="4">
        <v>3033.105</v>
      </c>
      <c r="BF549" s="4">
        <v>0.69499999999999995</v>
      </c>
      <c r="BG549" s="4">
        <v>17.675999999999998</v>
      </c>
      <c r="BH549" s="4">
        <v>0.73699999999999999</v>
      </c>
      <c r="BI549" s="4">
        <v>18.413</v>
      </c>
      <c r="BJ549" s="4">
        <v>13.334</v>
      </c>
      <c r="BK549" s="4">
        <v>0.55600000000000005</v>
      </c>
      <c r="BL549" s="4">
        <v>13.89</v>
      </c>
      <c r="BM549" s="4">
        <v>0.21690000000000001</v>
      </c>
      <c r="BQ549" s="4">
        <v>491.22899999999998</v>
      </c>
      <c r="BR549" s="4">
        <v>0.200213</v>
      </c>
      <c r="BS549" s="4">
        <v>-5</v>
      </c>
      <c r="BT549" s="4">
        <v>0.35779899999999998</v>
      </c>
      <c r="BU549" s="4">
        <v>4.8926999999999996</v>
      </c>
      <c r="BV549" s="4">
        <v>7.227544</v>
      </c>
    </row>
    <row r="550" spans="1:74" x14ac:dyDescent="0.25">
      <c r="A550" s="2">
        <v>42068</v>
      </c>
      <c r="B550" s="3">
        <v>1.6743055555555556E-2</v>
      </c>
      <c r="C550" s="4">
        <v>11.978999999999999</v>
      </c>
      <c r="D550" s="4">
        <v>3.8E-3</v>
      </c>
      <c r="E550" s="4">
        <v>38.160820999999999</v>
      </c>
      <c r="F550" s="4">
        <v>582.70000000000005</v>
      </c>
      <c r="G550" s="4">
        <v>27.4</v>
      </c>
      <c r="H550" s="4">
        <v>35.799999999999997</v>
      </c>
      <c r="J550" s="4">
        <v>2.85</v>
      </c>
      <c r="K550" s="4">
        <v>0.89739999999999998</v>
      </c>
      <c r="L550" s="4">
        <v>10.7499</v>
      </c>
      <c r="M550" s="4">
        <v>3.3999999999999998E-3</v>
      </c>
      <c r="N550" s="4">
        <v>522.90909999999997</v>
      </c>
      <c r="O550" s="4">
        <v>24.587900000000001</v>
      </c>
      <c r="P550" s="4">
        <v>547.5</v>
      </c>
      <c r="Q550" s="4">
        <v>394.50229999999999</v>
      </c>
      <c r="R550" s="4">
        <v>18.55</v>
      </c>
      <c r="S550" s="4">
        <v>413.1</v>
      </c>
      <c r="T550" s="4">
        <v>35.845999999999997</v>
      </c>
      <c r="W550" s="4">
        <v>0</v>
      </c>
      <c r="X550" s="4">
        <v>2.5605000000000002</v>
      </c>
      <c r="Y550" s="4">
        <v>11.8</v>
      </c>
      <c r="Z550" s="4">
        <v>889</v>
      </c>
      <c r="AA550" s="4">
        <v>925</v>
      </c>
      <c r="AB550" s="4">
        <v>858</v>
      </c>
      <c r="AC550" s="4">
        <v>58.2</v>
      </c>
      <c r="AD550" s="4">
        <v>5.75</v>
      </c>
      <c r="AE550" s="4">
        <v>0.13</v>
      </c>
      <c r="AF550" s="4">
        <v>990</v>
      </c>
      <c r="AG550" s="4">
        <v>-13</v>
      </c>
      <c r="AH550" s="4">
        <v>16.2</v>
      </c>
      <c r="AI550" s="4">
        <v>31</v>
      </c>
      <c r="AJ550" s="4">
        <v>190</v>
      </c>
      <c r="AK550" s="4">
        <v>138.19999999999999</v>
      </c>
      <c r="AL550" s="4">
        <v>2.4</v>
      </c>
      <c r="AM550" s="4">
        <v>195</v>
      </c>
      <c r="AN550" s="4" t="s">
        <v>155</v>
      </c>
      <c r="AO550" s="4">
        <v>2</v>
      </c>
      <c r="AP550" s="5">
        <v>0.68334490740740739</v>
      </c>
      <c r="AQ550" s="4">
        <v>47.164167999999997</v>
      </c>
      <c r="AR550" s="4">
        <v>-88.489672999999996</v>
      </c>
      <c r="AS550" s="4">
        <v>319.8</v>
      </c>
      <c r="AT550" s="4">
        <v>26.9</v>
      </c>
      <c r="AU550" s="4">
        <v>12</v>
      </c>
      <c r="AV550" s="4">
        <v>10</v>
      </c>
      <c r="AW550" s="4" t="s">
        <v>242</v>
      </c>
      <c r="AX550" s="4">
        <v>1.1000000000000001</v>
      </c>
      <c r="AY550" s="4">
        <v>1.5</v>
      </c>
      <c r="AZ550" s="4">
        <v>1.9</v>
      </c>
      <c r="BA550" s="4">
        <v>14.023</v>
      </c>
      <c r="BB550" s="4">
        <v>17.559999999999999</v>
      </c>
      <c r="BC550" s="4">
        <v>1.25</v>
      </c>
      <c r="BD550" s="4">
        <v>11.436999999999999</v>
      </c>
      <c r="BE550" s="4">
        <v>3032.7339999999999</v>
      </c>
      <c r="BF550" s="4">
        <v>0.61499999999999999</v>
      </c>
      <c r="BG550" s="4">
        <v>15.449</v>
      </c>
      <c r="BH550" s="4">
        <v>0.72599999999999998</v>
      </c>
      <c r="BI550" s="4">
        <v>16.175000000000001</v>
      </c>
      <c r="BJ550" s="4">
        <v>11.654999999999999</v>
      </c>
      <c r="BK550" s="4">
        <v>0.54800000000000004</v>
      </c>
      <c r="BL550" s="4">
        <v>12.202999999999999</v>
      </c>
      <c r="BM550" s="4">
        <v>0.33439999999999998</v>
      </c>
      <c r="BQ550" s="4">
        <v>525.24300000000005</v>
      </c>
      <c r="BR550" s="4">
        <v>0.20019999999999999</v>
      </c>
      <c r="BS550" s="4">
        <v>-5</v>
      </c>
      <c r="BT550" s="4">
        <v>0.35720000000000002</v>
      </c>
      <c r="BU550" s="4">
        <v>4.8923880000000004</v>
      </c>
      <c r="BV550" s="4">
        <v>7.2154400000000001</v>
      </c>
    </row>
    <row r="551" spans="1:74" x14ac:dyDescent="0.25">
      <c r="A551" s="2">
        <v>42068</v>
      </c>
      <c r="B551" s="3">
        <v>1.675462962962963E-2</v>
      </c>
      <c r="C551" s="4">
        <v>11.834</v>
      </c>
      <c r="D551" s="4">
        <v>2.5999999999999999E-3</v>
      </c>
      <c r="E551" s="4">
        <v>25.593934000000001</v>
      </c>
      <c r="F551" s="4">
        <v>532</v>
      </c>
      <c r="G551" s="4">
        <v>27.3</v>
      </c>
      <c r="H551" s="4">
        <v>14.2</v>
      </c>
      <c r="J551" s="4">
        <v>3.13</v>
      </c>
      <c r="K551" s="4">
        <v>0.89859999999999995</v>
      </c>
      <c r="L551" s="4">
        <v>10.6333</v>
      </c>
      <c r="M551" s="4">
        <v>2.3E-3</v>
      </c>
      <c r="N551" s="4">
        <v>478.04079999999999</v>
      </c>
      <c r="O551" s="4">
        <v>24.530999999999999</v>
      </c>
      <c r="P551" s="4">
        <v>502.6</v>
      </c>
      <c r="Q551" s="4">
        <v>360.87569999999999</v>
      </c>
      <c r="R551" s="4">
        <v>18.518599999999999</v>
      </c>
      <c r="S551" s="4">
        <v>379.4</v>
      </c>
      <c r="T551" s="4">
        <v>14.17</v>
      </c>
      <c r="W551" s="4">
        <v>0</v>
      </c>
      <c r="X551" s="4">
        <v>2.8138000000000001</v>
      </c>
      <c r="Y551" s="4">
        <v>11.8</v>
      </c>
      <c r="Z551" s="4">
        <v>887</v>
      </c>
      <c r="AA551" s="4">
        <v>922</v>
      </c>
      <c r="AB551" s="4">
        <v>856</v>
      </c>
      <c r="AC551" s="4">
        <v>59</v>
      </c>
      <c r="AD551" s="4">
        <v>5.92</v>
      </c>
      <c r="AE551" s="4">
        <v>0.14000000000000001</v>
      </c>
      <c r="AF551" s="4">
        <v>990</v>
      </c>
      <c r="AG551" s="4">
        <v>-12.8</v>
      </c>
      <c r="AH551" s="4">
        <v>16.8002</v>
      </c>
      <c r="AI551" s="4">
        <v>31</v>
      </c>
      <c r="AJ551" s="4">
        <v>190</v>
      </c>
      <c r="AK551" s="4">
        <v>139</v>
      </c>
      <c r="AL551" s="4">
        <v>2.5</v>
      </c>
      <c r="AM551" s="4">
        <v>195</v>
      </c>
      <c r="AN551" s="4" t="s">
        <v>155</v>
      </c>
      <c r="AO551" s="4">
        <v>2</v>
      </c>
      <c r="AP551" s="5">
        <v>0.68335648148148154</v>
      </c>
      <c r="AQ551" s="4">
        <v>47.164101000000002</v>
      </c>
      <c r="AR551" s="4">
        <v>-88.489802999999995</v>
      </c>
      <c r="AS551" s="4">
        <v>320</v>
      </c>
      <c r="AT551" s="4">
        <v>27</v>
      </c>
      <c r="AU551" s="4">
        <v>12</v>
      </c>
      <c r="AV551" s="4">
        <v>10</v>
      </c>
      <c r="AW551" s="4" t="s">
        <v>242</v>
      </c>
      <c r="AX551" s="4">
        <v>1.1958</v>
      </c>
      <c r="AY551" s="4">
        <v>2.0748000000000002</v>
      </c>
      <c r="AZ551" s="4">
        <v>2.4748000000000001</v>
      </c>
      <c r="BA551" s="4">
        <v>14.023</v>
      </c>
      <c r="BB551" s="4">
        <v>17.77</v>
      </c>
      <c r="BC551" s="4">
        <v>1.27</v>
      </c>
      <c r="BD551" s="4">
        <v>11.288</v>
      </c>
      <c r="BE551" s="4">
        <v>3033.779</v>
      </c>
      <c r="BF551" s="4">
        <v>0.41799999999999998</v>
      </c>
      <c r="BG551" s="4">
        <v>14.282999999999999</v>
      </c>
      <c r="BH551" s="4">
        <v>0.73299999999999998</v>
      </c>
      <c r="BI551" s="4">
        <v>15.016</v>
      </c>
      <c r="BJ551" s="4">
        <v>10.782</v>
      </c>
      <c r="BK551" s="4">
        <v>0.55300000000000005</v>
      </c>
      <c r="BL551" s="4">
        <v>11.336</v>
      </c>
      <c r="BM551" s="4">
        <v>0.13370000000000001</v>
      </c>
      <c r="BQ551" s="4">
        <v>583.71900000000005</v>
      </c>
      <c r="BR551" s="4">
        <v>0.160189</v>
      </c>
      <c r="BS551" s="4">
        <v>-5</v>
      </c>
      <c r="BT551" s="4">
        <v>0.35780000000000001</v>
      </c>
      <c r="BU551" s="4">
        <v>3.914615</v>
      </c>
      <c r="BV551" s="4">
        <v>7.2275640000000001</v>
      </c>
    </row>
    <row r="552" spans="1:74" x14ac:dyDescent="0.25">
      <c r="A552" s="2">
        <v>42068</v>
      </c>
      <c r="B552" s="3">
        <v>1.6766203703703703E-2</v>
      </c>
      <c r="C552" s="4">
        <v>12.074999999999999</v>
      </c>
      <c r="D552" s="4">
        <v>1.6999999999999999E-3</v>
      </c>
      <c r="E552" s="4">
        <v>17.303370999999999</v>
      </c>
      <c r="F552" s="4">
        <v>508.5</v>
      </c>
      <c r="G552" s="4">
        <v>27</v>
      </c>
      <c r="H552" s="4">
        <v>15.2</v>
      </c>
      <c r="J552" s="4">
        <v>3.38</v>
      </c>
      <c r="K552" s="4">
        <v>0.89670000000000005</v>
      </c>
      <c r="L552" s="4">
        <v>10.8268</v>
      </c>
      <c r="M552" s="4">
        <v>1.6000000000000001E-3</v>
      </c>
      <c r="N552" s="4">
        <v>455.93079999999998</v>
      </c>
      <c r="O552" s="4">
        <v>24.249700000000001</v>
      </c>
      <c r="P552" s="4">
        <v>480.2</v>
      </c>
      <c r="Q552" s="4">
        <v>344.54680000000002</v>
      </c>
      <c r="R552" s="4">
        <v>18.325500000000002</v>
      </c>
      <c r="S552" s="4">
        <v>362.9</v>
      </c>
      <c r="T552" s="4">
        <v>15.1852</v>
      </c>
      <c r="W552" s="4">
        <v>0</v>
      </c>
      <c r="X552" s="4">
        <v>3.0272999999999999</v>
      </c>
      <c r="Y552" s="4">
        <v>11.7</v>
      </c>
      <c r="Z552" s="4">
        <v>889</v>
      </c>
      <c r="AA552" s="4">
        <v>920</v>
      </c>
      <c r="AB552" s="4">
        <v>855</v>
      </c>
      <c r="AC552" s="4">
        <v>59</v>
      </c>
      <c r="AD552" s="4">
        <v>6.22</v>
      </c>
      <c r="AE552" s="4">
        <v>0.14000000000000001</v>
      </c>
      <c r="AF552" s="4">
        <v>990</v>
      </c>
      <c r="AG552" s="4">
        <v>-12.2</v>
      </c>
      <c r="AH552" s="4">
        <v>16</v>
      </c>
      <c r="AI552" s="4">
        <v>31</v>
      </c>
      <c r="AJ552" s="4">
        <v>190</v>
      </c>
      <c r="AK552" s="4">
        <v>139</v>
      </c>
      <c r="AL552" s="4">
        <v>2.5</v>
      </c>
      <c r="AM552" s="4">
        <v>195</v>
      </c>
      <c r="AN552" s="4" t="s">
        <v>155</v>
      </c>
      <c r="AO552" s="4">
        <v>2</v>
      </c>
      <c r="AP552" s="5">
        <v>0.68336805555555558</v>
      </c>
      <c r="AQ552" s="4">
        <v>47.164015999999997</v>
      </c>
      <c r="AR552" s="4">
        <v>-88.489934000000005</v>
      </c>
      <c r="AS552" s="4">
        <v>319.7</v>
      </c>
      <c r="AT552" s="4">
        <v>29.9</v>
      </c>
      <c r="AU552" s="4">
        <v>12</v>
      </c>
      <c r="AV552" s="4">
        <v>9</v>
      </c>
      <c r="AW552" s="4" t="s">
        <v>214</v>
      </c>
      <c r="AX552" s="4">
        <v>1.1042000000000001</v>
      </c>
      <c r="AY552" s="4">
        <v>1.5251999999999999</v>
      </c>
      <c r="AZ552" s="4">
        <v>1.8293999999999999</v>
      </c>
      <c r="BA552" s="4">
        <v>14.023</v>
      </c>
      <c r="BB552" s="4">
        <v>17.43</v>
      </c>
      <c r="BC552" s="4">
        <v>1.24</v>
      </c>
      <c r="BD552" s="4">
        <v>11.525</v>
      </c>
      <c r="BE552" s="4">
        <v>3033.7739999999999</v>
      </c>
      <c r="BF552" s="4">
        <v>0.27700000000000002</v>
      </c>
      <c r="BG552" s="4">
        <v>13.379</v>
      </c>
      <c r="BH552" s="4">
        <v>0.71199999999999997</v>
      </c>
      <c r="BI552" s="4">
        <v>14.09</v>
      </c>
      <c r="BJ552" s="4">
        <v>10.11</v>
      </c>
      <c r="BK552" s="4">
        <v>0.53800000000000003</v>
      </c>
      <c r="BL552" s="4">
        <v>10.648</v>
      </c>
      <c r="BM552" s="4">
        <v>0.14069999999999999</v>
      </c>
      <c r="BQ552" s="4">
        <v>616.78399999999999</v>
      </c>
      <c r="BR552" s="4">
        <v>0.200817</v>
      </c>
      <c r="BS552" s="4">
        <v>-5</v>
      </c>
      <c r="BT552" s="4">
        <v>0.35739799999999999</v>
      </c>
      <c r="BU552" s="4">
        <v>4.9074609999999996</v>
      </c>
      <c r="BV552" s="4">
        <v>7.2194479999999999</v>
      </c>
    </row>
    <row r="553" spans="1:74" x14ac:dyDescent="0.25">
      <c r="A553" s="2">
        <v>42068</v>
      </c>
      <c r="B553" s="3">
        <v>1.6777777777777777E-2</v>
      </c>
      <c r="C553" s="4">
        <v>12.1</v>
      </c>
      <c r="D553" s="4">
        <v>1E-3</v>
      </c>
      <c r="E553" s="4">
        <v>10</v>
      </c>
      <c r="F553" s="4">
        <v>532.9</v>
      </c>
      <c r="G553" s="4">
        <v>26.8</v>
      </c>
      <c r="H553" s="4">
        <v>29.9</v>
      </c>
      <c r="J553" s="4">
        <v>3.52</v>
      </c>
      <c r="K553" s="4">
        <v>0.89649999999999996</v>
      </c>
      <c r="L553" s="4">
        <v>10.847300000000001</v>
      </c>
      <c r="M553" s="4">
        <v>8.9999999999999998E-4</v>
      </c>
      <c r="N553" s="4">
        <v>477.74369999999999</v>
      </c>
      <c r="O553" s="4">
        <v>24.045100000000001</v>
      </c>
      <c r="P553" s="4">
        <v>501.8</v>
      </c>
      <c r="Q553" s="4">
        <v>360.529</v>
      </c>
      <c r="R553" s="4">
        <v>18.145700000000001</v>
      </c>
      <c r="S553" s="4">
        <v>378.7</v>
      </c>
      <c r="T553" s="4">
        <v>29.907</v>
      </c>
      <c r="W553" s="4">
        <v>0</v>
      </c>
      <c r="X553" s="4">
        <v>3.1579000000000002</v>
      </c>
      <c r="Y553" s="4">
        <v>11.8</v>
      </c>
      <c r="Z553" s="4">
        <v>887</v>
      </c>
      <c r="AA553" s="4">
        <v>918</v>
      </c>
      <c r="AB553" s="4">
        <v>853</v>
      </c>
      <c r="AC553" s="4">
        <v>59</v>
      </c>
      <c r="AD553" s="4">
        <v>5.83</v>
      </c>
      <c r="AE553" s="4">
        <v>0.13</v>
      </c>
      <c r="AF553" s="4">
        <v>990</v>
      </c>
      <c r="AG553" s="4">
        <v>-13</v>
      </c>
      <c r="AH553" s="4">
        <v>16</v>
      </c>
      <c r="AI553" s="4">
        <v>31</v>
      </c>
      <c r="AJ553" s="4">
        <v>190</v>
      </c>
      <c r="AK553" s="4">
        <v>139</v>
      </c>
      <c r="AL553" s="4">
        <v>2.6</v>
      </c>
      <c r="AM553" s="4">
        <v>195</v>
      </c>
      <c r="AN553" s="4" t="s">
        <v>155</v>
      </c>
      <c r="AO553" s="4">
        <v>2</v>
      </c>
      <c r="AP553" s="5">
        <v>0.68337962962962961</v>
      </c>
      <c r="AQ553" s="4">
        <v>47.163930999999998</v>
      </c>
      <c r="AR553" s="4">
        <v>-88.490071999999998</v>
      </c>
      <c r="AS553" s="4">
        <v>319.8</v>
      </c>
      <c r="AT553" s="4">
        <v>30.8</v>
      </c>
      <c r="AU553" s="4">
        <v>12</v>
      </c>
      <c r="AV553" s="4">
        <v>10</v>
      </c>
      <c r="AW553" s="4" t="s">
        <v>242</v>
      </c>
      <c r="AX553" s="4">
        <v>1.1957040000000001</v>
      </c>
      <c r="AY553" s="4">
        <v>1.595704</v>
      </c>
      <c r="AZ553" s="4">
        <v>1.8957040000000001</v>
      </c>
      <c r="BA553" s="4">
        <v>14.023</v>
      </c>
      <c r="BB553" s="4">
        <v>17.399999999999999</v>
      </c>
      <c r="BC553" s="4">
        <v>1.24</v>
      </c>
      <c r="BD553" s="4">
        <v>11.548999999999999</v>
      </c>
      <c r="BE553" s="4">
        <v>3033.5259999999998</v>
      </c>
      <c r="BF553" s="4">
        <v>0.16</v>
      </c>
      <c r="BG553" s="4">
        <v>13.991</v>
      </c>
      <c r="BH553" s="4">
        <v>0.70399999999999996</v>
      </c>
      <c r="BI553" s="4">
        <v>14.695</v>
      </c>
      <c r="BJ553" s="4">
        <v>10.558999999999999</v>
      </c>
      <c r="BK553" s="4">
        <v>0.53100000000000003</v>
      </c>
      <c r="BL553" s="4">
        <v>11.09</v>
      </c>
      <c r="BM553" s="4">
        <v>0.27660000000000001</v>
      </c>
      <c r="BQ553" s="4">
        <v>642.12400000000002</v>
      </c>
      <c r="BR553" s="4">
        <v>0.18260000000000001</v>
      </c>
      <c r="BS553" s="4">
        <v>-5</v>
      </c>
      <c r="BT553" s="4">
        <v>0.35880000000000001</v>
      </c>
      <c r="BU553" s="4">
        <v>4.4622869999999999</v>
      </c>
      <c r="BV553" s="4">
        <v>7.2477600000000004</v>
      </c>
    </row>
    <row r="554" spans="1:74" x14ac:dyDescent="0.25">
      <c r="A554" s="2">
        <v>42068</v>
      </c>
      <c r="B554" s="3">
        <v>1.678935185185185E-2</v>
      </c>
      <c r="C554" s="4">
        <v>11.981</v>
      </c>
      <c r="D554" s="4">
        <v>1E-3</v>
      </c>
      <c r="E554" s="4">
        <v>10</v>
      </c>
      <c r="F554" s="4">
        <v>536.70000000000005</v>
      </c>
      <c r="G554" s="4">
        <v>26.6</v>
      </c>
      <c r="H554" s="4">
        <v>10</v>
      </c>
      <c r="J554" s="4">
        <v>3.68</v>
      </c>
      <c r="K554" s="4">
        <v>0.89739999999999998</v>
      </c>
      <c r="L554" s="4">
        <v>10.7521</v>
      </c>
      <c r="M554" s="4">
        <v>8.9999999999999998E-4</v>
      </c>
      <c r="N554" s="4">
        <v>481.6293</v>
      </c>
      <c r="O554" s="4">
        <v>23.8917</v>
      </c>
      <c r="P554" s="4">
        <v>505.5</v>
      </c>
      <c r="Q554" s="4">
        <v>363.46129999999999</v>
      </c>
      <c r="R554" s="4">
        <v>18.029800000000002</v>
      </c>
      <c r="S554" s="4">
        <v>381.5</v>
      </c>
      <c r="T554" s="4">
        <v>10</v>
      </c>
      <c r="W554" s="4">
        <v>0</v>
      </c>
      <c r="X554" s="4">
        <v>3.2991999999999999</v>
      </c>
      <c r="Y554" s="4">
        <v>11.8</v>
      </c>
      <c r="Z554" s="4">
        <v>887</v>
      </c>
      <c r="AA554" s="4">
        <v>920</v>
      </c>
      <c r="AB554" s="4">
        <v>853</v>
      </c>
      <c r="AC554" s="4">
        <v>59</v>
      </c>
      <c r="AD554" s="4">
        <v>5.83</v>
      </c>
      <c r="AE554" s="4">
        <v>0.13</v>
      </c>
      <c r="AF554" s="4">
        <v>990</v>
      </c>
      <c r="AG554" s="4">
        <v>-13</v>
      </c>
      <c r="AH554" s="4">
        <v>16.1998</v>
      </c>
      <c r="AI554" s="4">
        <v>31</v>
      </c>
      <c r="AJ554" s="4">
        <v>190</v>
      </c>
      <c r="AK554" s="4">
        <v>139</v>
      </c>
      <c r="AL554" s="4">
        <v>2.6</v>
      </c>
      <c r="AM554" s="4">
        <v>195</v>
      </c>
      <c r="AN554" s="4" t="s">
        <v>155</v>
      </c>
      <c r="AO554" s="4">
        <v>2</v>
      </c>
      <c r="AP554" s="5">
        <v>0.68339120370370365</v>
      </c>
      <c r="AQ554" s="4">
        <v>47.163851000000001</v>
      </c>
      <c r="AR554" s="4">
        <v>-88.490216000000004</v>
      </c>
      <c r="AS554" s="4">
        <v>319.7</v>
      </c>
      <c r="AT554" s="4">
        <v>30.6</v>
      </c>
      <c r="AU554" s="4">
        <v>12</v>
      </c>
      <c r="AV554" s="4">
        <v>10</v>
      </c>
      <c r="AW554" s="4" t="s">
        <v>242</v>
      </c>
      <c r="AX554" s="4">
        <v>1.2957959999999999</v>
      </c>
      <c r="AY554" s="4">
        <v>1.6</v>
      </c>
      <c r="AZ554" s="4">
        <v>2.0915919999999999</v>
      </c>
      <c r="BA554" s="4">
        <v>14.023</v>
      </c>
      <c r="BB554" s="4">
        <v>17.559999999999999</v>
      </c>
      <c r="BC554" s="4">
        <v>1.25</v>
      </c>
      <c r="BD554" s="4">
        <v>11.428000000000001</v>
      </c>
      <c r="BE554" s="4">
        <v>3034.1790000000001</v>
      </c>
      <c r="BF554" s="4">
        <v>0.161</v>
      </c>
      <c r="BG554" s="4">
        <v>14.233000000000001</v>
      </c>
      <c r="BH554" s="4">
        <v>0.70599999999999996</v>
      </c>
      <c r="BI554" s="4">
        <v>14.939</v>
      </c>
      <c r="BJ554" s="4">
        <v>10.741</v>
      </c>
      <c r="BK554" s="4">
        <v>0.53300000000000003</v>
      </c>
      <c r="BL554" s="4">
        <v>11.273999999999999</v>
      </c>
      <c r="BM554" s="4">
        <v>9.3299999999999994E-2</v>
      </c>
      <c r="BQ554" s="4">
        <v>676.93700000000001</v>
      </c>
      <c r="BR554" s="4">
        <v>0.18099599999999999</v>
      </c>
      <c r="BS554" s="4">
        <v>-5</v>
      </c>
      <c r="BT554" s="4">
        <v>0.35780000000000001</v>
      </c>
      <c r="BU554" s="4">
        <v>4.4230900000000002</v>
      </c>
      <c r="BV554" s="4">
        <v>7.2275640000000001</v>
      </c>
    </row>
    <row r="555" spans="1:74" x14ac:dyDescent="0.25">
      <c r="A555" s="2">
        <v>42068</v>
      </c>
      <c r="B555" s="3">
        <v>1.6800925925925924E-2</v>
      </c>
      <c r="C555" s="4">
        <v>11.887</v>
      </c>
      <c r="D555" s="4">
        <v>1.6999999999999999E-3</v>
      </c>
      <c r="E555" s="4">
        <v>17.419087000000001</v>
      </c>
      <c r="F555" s="4">
        <v>584.70000000000005</v>
      </c>
      <c r="G555" s="4">
        <v>26.4</v>
      </c>
      <c r="H555" s="4">
        <v>26.1</v>
      </c>
      <c r="J555" s="4">
        <v>3.7</v>
      </c>
      <c r="K555" s="4">
        <v>0.8982</v>
      </c>
      <c r="L555" s="4">
        <v>10.676299999999999</v>
      </c>
      <c r="M555" s="4">
        <v>1.6000000000000001E-3</v>
      </c>
      <c r="N555" s="4">
        <v>525.20540000000005</v>
      </c>
      <c r="O555" s="4">
        <v>23.7117</v>
      </c>
      <c r="P555" s="4">
        <v>548.9</v>
      </c>
      <c r="Q555" s="4">
        <v>396.34589999999997</v>
      </c>
      <c r="R555" s="4">
        <v>17.893999999999998</v>
      </c>
      <c r="S555" s="4">
        <v>414.2</v>
      </c>
      <c r="T555" s="4">
        <v>26.138000000000002</v>
      </c>
      <c r="W555" s="4">
        <v>0</v>
      </c>
      <c r="X555" s="4">
        <v>3.3231999999999999</v>
      </c>
      <c r="Y555" s="4">
        <v>11.8</v>
      </c>
      <c r="Z555" s="4">
        <v>888</v>
      </c>
      <c r="AA555" s="4">
        <v>922</v>
      </c>
      <c r="AB555" s="4">
        <v>854</v>
      </c>
      <c r="AC555" s="4">
        <v>59</v>
      </c>
      <c r="AD555" s="4">
        <v>5.83</v>
      </c>
      <c r="AE555" s="4">
        <v>0.13</v>
      </c>
      <c r="AF555" s="4">
        <v>990</v>
      </c>
      <c r="AG555" s="4">
        <v>-13</v>
      </c>
      <c r="AH555" s="4">
        <v>17</v>
      </c>
      <c r="AI555" s="4">
        <v>31</v>
      </c>
      <c r="AJ555" s="4">
        <v>190.2</v>
      </c>
      <c r="AK555" s="4">
        <v>139</v>
      </c>
      <c r="AL555" s="4">
        <v>2.6</v>
      </c>
      <c r="AM555" s="4">
        <v>195</v>
      </c>
      <c r="AN555" s="4" t="s">
        <v>155</v>
      </c>
      <c r="AO555" s="4">
        <v>2</v>
      </c>
      <c r="AP555" s="5">
        <v>0.6834027777777778</v>
      </c>
      <c r="AQ555" s="4">
        <v>47.163792000000001</v>
      </c>
      <c r="AR555" s="4">
        <v>-88.490370999999996</v>
      </c>
      <c r="AS555" s="4">
        <v>319.60000000000002</v>
      </c>
      <c r="AT555" s="4">
        <v>29.9</v>
      </c>
      <c r="AU555" s="4">
        <v>12</v>
      </c>
      <c r="AV555" s="4">
        <v>10</v>
      </c>
      <c r="AW555" s="4" t="s">
        <v>242</v>
      </c>
      <c r="AX555" s="4">
        <v>0.91679999999999995</v>
      </c>
      <c r="AY555" s="4">
        <v>1.3126</v>
      </c>
      <c r="AZ555" s="4">
        <v>1.621</v>
      </c>
      <c r="BA555" s="4">
        <v>14.023</v>
      </c>
      <c r="BB555" s="4">
        <v>17.690000000000001</v>
      </c>
      <c r="BC555" s="4">
        <v>1.26</v>
      </c>
      <c r="BD555" s="4">
        <v>11.337</v>
      </c>
      <c r="BE555" s="4">
        <v>3033.6060000000002</v>
      </c>
      <c r="BF555" s="4">
        <v>0.28299999999999997</v>
      </c>
      <c r="BG555" s="4">
        <v>15.628</v>
      </c>
      <c r="BH555" s="4">
        <v>0.70599999999999996</v>
      </c>
      <c r="BI555" s="4">
        <v>16.334</v>
      </c>
      <c r="BJ555" s="4">
        <v>11.794</v>
      </c>
      <c r="BK555" s="4">
        <v>0.53200000000000003</v>
      </c>
      <c r="BL555" s="4">
        <v>12.326000000000001</v>
      </c>
      <c r="BM555" s="4">
        <v>0.24560000000000001</v>
      </c>
      <c r="BQ555" s="4">
        <v>686.59400000000005</v>
      </c>
      <c r="BR555" s="4">
        <v>0.19339600000000001</v>
      </c>
      <c r="BS555" s="4">
        <v>-5</v>
      </c>
      <c r="BT555" s="4">
        <v>0.3574</v>
      </c>
      <c r="BU555" s="4">
        <v>4.7261240000000004</v>
      </c>
      <c r="BV555" s="4">
        <v>7.2194880000000001</v>
      </c>
    </row>
    <row r="556" spans="1:74" x14ac:dyDescent="0.25">
      <c r="A556" s="2">
        <v>42068</v>
      </c>
      <c r="B556" s="3">
        <v>1.6812500000000001E-2</v>
      </c>
      <c r="C556" s="4">
        <v>11.87</v>
      </c>
      <c r="D556" s="4">
        <v>2E-3</v>
      </c>
      <c r="E556" s="4">
        <v>20</v>
      </c>
      <c r="F556" s="4">
        <v>587.5</v>
      </c>
      <c r="G556" s="4">
        <v>26.3</v>
      </c>
      <c r="H556" s="4">
        <v>18.100000000000001</v>
      </c>
      <c r="J556" s="4">
        <v>3.7</v>
      </c>
      <c r="K556" s="4">
        <v>0.89829999999999999</v>
      </c>
      <c r="L556" s="4">
        <v>10.663</v>
      </c>
      <c r="M556" s="4">
        <v>1.8E-3</v>
      </c>
      <c r="N556" s="4">
        <v>527.76070000000004</v>
      </c>
      <c r="O556" s="4">
        <v>23.645399999999999</v>
      </c>
      <c r="P556" s="4">
        <v>551.4</v>
      </c>
      <c r="Q556" s="4">
        <v>398.27429999999998</v>
      </c>
      <c r="R556" s="4">
        <v>17.844000000000001</v>
      </c>
      <c r="S556" s="4">
        <v>416.1</v>
      </c>
      <c r="T556" s="4">
        <v>18.0733</v>
      </c>
      <c r="W556" s="4">
        <v>0</v>
      </c>
      <c r="X556" s="4">
        <v>3.3237999999999999</v>
      </c>
      <c r="Y556" s="4">
        <v>11.8</v>
      </c>
      <c r="Z556" s="4">
        <v>886</v>
      </c>
      <c r="AA556" s="4">
        <v>922</v>
      </c>
      <c r="AB556" s="4">
        <v>853</v>
      </c>
      <c r="AC556" s="4">
        <v>59</v>
      </c>
      <c r="AD556" s="4">
        <v>5.83</v>
      </c>
      <c r="AE556" s="4">
        <v>0.13</v>
      </c>
      <c r="AF556" s="4">
        <v>990</v>
      </c>
      <c r="AG556" s="4">
        <v>-13</v>
      </c>
      <c r="AH556" s="4">
        <v>17</v>
      </c>
      <c r="AI556" s="4">
        <v>31</v>
      </c>
      <c r="AJ556" s="4">
        <v>190.8</v>
      </c>
      <c r="AK556" s="4">
        <v>139</v>
      </c>
      <c r="AL556" s="4">
        <v>2.6</v>
      </c>
      <c r="AM556" s="4">
        <v>195</v>
      </c>
      <c r="AN556" s="4" t="s">
        <v>155</v>
      </c>
      <c r="AO556" s="4">
        <v>2</v>
      </c>
      <c r="AP556" s="5">
        <v>0.68341435185185195</v>
      </c>
      <c r="AQ556" s="4">
        <v>47.163752000000002</v>
      </c>
      <c r="AR556" s="4">
        <v>-88.490538000000001</v>
      </c>
      <c r="AS556" s="4">
        <v>319.39999999999998</v>
      </c>
      <c r="AT556" s="4">
        <v>29.7</v>
      </c>
      <c r="AU556" s="4">
        <v>12</v>
      </c>
      <c r="AV556" s="4">
        <v>10</v>
      </c>
      <c r="AW556" s="4" t="s">
        <v>242</v>
      </c>
      <c r="AX556" s="4">
        <v>0.99580000000000002</v>
      </c>
      <c r="AY556" s="4">
        <v>1.0125999999999999</v>
      </c>
      <c r="AZ556" s="4">
        <v>1.6</v>
      </c>
      <c r="BA556" s="4">
        <v>14.023</v>
      </c>
      <c r="BB556" s="4">
        <v>17.71</v>
      </c>
      <c r="BC556" s="4">
        <v>1.26</v>
      </c>
      <c r="BD556" s="4">
        <v>11.319000000000001</v>
      </c>
      <c r="BE556" s="4">
        <v>3033.7820000000002</v>
      </c>
      <c r="BF556" s="4">
        <v>0.32500000000000001</v>
      </c>
      <c r="BG556" s="4">
        <v>15.725</v>
      </c>
      <c r="BH556" s="4">
        <v>0.70499999999999996</v>
      </c>
      <c r="BI556" s="4">
        <v>16.428999999999998</v>
      </c>
      <c r="BJ556" s="4">
        <v>11.867000000000001</v>
      </c>
      <c r="BK556" s="4">
        <v>0.53200000000000003</v>
      </c>
      <c r="BL556" s="4">
        <v>12.398</v>
      </c>
      <c r="BM556" s="4">
        <v>0.17</v>
      </c>
      <c r="BQ556" s="4">
        <v>687.59699999999998</v>
      </c>
      <c r="BR556" s="4">
        <v>0.17899999999999999</v>
      </c>
      <c r="BS556" s="4">
        <v>-5</v>
      </c>
      <c r="BT556" s="4">
        <v>0.35859000000000002</v>
      </c>
      <c r="BU556" s="4">
        <v>4.3743119999999998</v>
      </c>
      <c r="BV556" s="4">
        <v>7.2435260000000001</v>
      </c>
    </row>
    <row r="557" spans="1:74" x14ac:dyDescent="0.25">
      <c r="A557" s="2">
        <v>42068</v>
      </c>
      <c r="B557" s="3">
        <v>1.6824074074074075E-2</v>
      </c>
      <c r="C557" s="4">
        <v>11.891999999999999</v>
      </c>
      <c r="D557" s="4">
        <v>2E-3</v>
      </c>
      <c r="E557" s="4">
        <v>20</v>
      </c>
      <c r="F557" s="4">
        <v>587.5</v>
      </c>
      <c r="G557" s="4">
        <v>26.3</v>
      </c>
      <c r="H557" s="4">
        <v>6</v>
      </c>
      <c r="J557" s="4">
        <v>3.8</v>
      </c>
      <c r="K557" s="4">
        <v>0.8982</v>
      </c>
      <c r="L557" s="4">
        <v>10.6813</v>
      </c>
      <c r="M557" s="4">
        <v>1.8E-3</v>
      </c>
      <c r="N557" s="4">
        <v>527.67589999999996</v>
      </c>
      <c r="O557" s="4">
        <v>23.6219</v>
      </c>
      <c r="P557" s="4">
        <v>551.29999999999995</v>
      </c>
      <c r="Q557" s="4">
        <v>398.21030000000002</v>
      </c>
      <c r="R557" s="4">
        <v>17.8263</v>
      </c>
      <c r="S557" s="4">
        <v>416</v>
      </c>
      <c r="T557" s="4">
        <v>5.992</v>
      </c>
      <c r="W557" s="4">
        <v>0</v>
      </c>
      <c r="X557" s="4">
        <v>3.4131</v>
      </c>
      <c r="Y557" s="4">
        <v>11.7</v>
      </c>
      <c r="Z557" s="4">
        <v>887</v>
      </c>
      <c r="AA557" s="4">
        <v>920</v>
      </c>
      <c r="AB557" s="4">
        <v>854</v>
      </c>
      <c r="AC557" s="4">
        <v>59</v>
      </c>
      <c r="AD557" s="4">
        <v>5.83</v>
      </c>
      <c r="AE557" s="4">
        <v>0.13</v>
      </c>
      <c r="AF557" s="4">
        <v>990</v>
      </c>
      <c r="AG557" s="4">
        <v>-13</v>
      </c>
      <c r="AH557" s="4">
        <v>17</v>
      </c>
      <c r="AI557" s="4">
        <v>31</v>
      </c>
      <c r="AJ557" s="4">
        <v>190.2</v>
      </c>
      <c r="AK557" s="4">
        <v>139</v>
      </c>
      <c r="AL557" s="4">
        <v>2.7</v>
      </c>
      <c r="AM557" s="4">
        <v>195</v>
      </c>
      <c r="AN557" s="4" t="s">
        <v>155</v>
      </c>
      <c r="AO557" s="4">
        <v>2</v>
      </c>
      <c r="AP557" s="5">
        <v>0.68342592592592588</v>
      </c>
      <c r="AQ557" s="4">
        <v>47.163722999999997</v>
      </c>
      <c r="AR557" s="4">
        <v>-88.490707999999998</v>
      </c>
      <c r="AS557" s="4">
        <v>319.39999999999998</v>
      </c>
      <c r="AT557" s="4">
        <v>29.6</v>
      </c>
      <c r="AU557" s="4">
        <v>12</v>
      </c>
      <c r="AV557" s="4">
        <v>10</v>
      </c>
      <c r="AW557" s="4" t="s">
        <v>242</v>
      </c>
      <c r="AX557" s="4">
        <v>1</v>
      </c>
      <c r="AY557" s="4">
        <v>1.1916</v>
      </c>
      <c r="AZ557" s="4">
        <v>1.7916000000000001</v>
      </c>
      <c r="BA557" s="4">
        <v>14.023</v>
      </c>
      <c r="BB557" s="4">
        <v>17.68</v>
      </c>
      <c r="BC557" s="4">
        <v>1.26</v>
      </c>
      <c r="BD557" s="4">
        <v>11.337</v>
      </c>
      <c r="BE557" s="4">
        <v>3034.1089999999999</v>
      </c>
      <c r="BF557" s="4">
        <v>0.32500000000000001</v>
      </c>
      <c r="BG557" s="4">
        <v>15.696999999999999</v>
      </c>
      <c r="BH557" s="4">
        <v>0.70299999999999996</v>
      </c>
      <c r="BI557" s="4">
        <v>16.399999999999999</v>
      </c>
      <c r="BJ557" s="4">
        <v>11.846</v>
      </c>
      <c r="BK557" s="4">
        <v>0.53</v>
      </c>
      <c r="BL557" s="4">
        <v>12.375999999999999</v>
      </c>
      <c r="BM557" s="4">
        <v>5.6300000000000003E-2</v>
      </c>
      <c r="BQ557" s="4">
        <v>704.93600000000004</v>
      </c>
      <c r="BR557" s="4">
        <v>0.18185299999999999</v>
      </c>
      <c r="BS557" s="4">
        <v>-5</v>
      </c>
      <c r="BT557" s="4">
        <v>0.357408</v>
      </c>
      <c r="BU557" s="4">
        <v>4.4440359999999997</v>
      </c>
      <c r="BV557" s="4">
        <v>7.219633</v>
      </c>
    </row>
    <row r="558" spans="1:74" x14ac:dyDescent="0.25">
      <c r="A558" s="2">
        <v>42068</v>
      </c>
      <c r="B558" s="3">
        <v>1.6835648148148148E-2</v>
      </c>
      <c r="C558" s="4">
        <v>12.061999999999999</v>
      </c>
      <c r="D558" s="4">
        <v>1.8E-3</v>
      </c>
      <c r="E558" s="4">
        <v>17.583333</v>
      </c>
      <c r="F558" s="4">
        <v>594.20000000000005</v>
      </c>
      <c r="G558" s="4">
        <v>26.3</v>
      </c>
      <c r="H558" s="4">
        <v>30.1</v>
      </c>
      <c r="J558" s="4">
        <v>3.8</v>
      </c>
      <c r="K558" s="4">
        <v>0.89680000000000004</v>
      </c>
      <c r="L558" s="4">
        <v>10.8171</v>
      </c>
      <c r="M558" s="4">
        <v>1.6000000000000001E-3</v>
      </c>
      <c r="N558" s="4">
        <v>532.87879999999996</v>
      </c>
      <c r="O558" s="4">
        <v>23.585599999999999</v>
      </c>
      <c r="P558" s="4">
        <v>556.5</v>
      </c>
      <c r="Q558" s="4">
        <v>402.27519999999998</v>
      </c>
      <c r="R558" s="4">
        <v>17.805</v>
      </c>
      <c r="S558" s="4">
        <v>420.1</v>
      </c>
      <c r="T558" s="4">
        <v>30.1</v>
      </c>
      <c r="W558" s="4">
        <v>0</v>
      </c>
      <c r="X558" s="4">
        <v>3.4077999999999999</v>
      </c>
      <c r="Y558" s="4">
        <v>11.8</v>
      </c>
      <c r="Z558" s="4">
        <v>887</v>
      </c>
      <c r="AA558" s="4">
        <v>921</v>
      </c>
      <c r="AB558" s="4">
        <v>855</v>
      </c>
      <c r="AC558" s="4">
        <v>59</v>
      </c>
      <c r="AD558" s="4">
        <v>5.92</v>
      </c>
      <c r="AE558" s="4">
        <v>0.14000000000000001</v>
      </c>
      <c r="AF558" s="4">
        <v>990</v>
      </c>
      <c r="AG558" s="4">
        <v>-12.8</v>
      </c>
      <c r="AH558" s="4">
        <v>17</v>
      </c>
      <c r="AI558" s="4">
        <v>31</v>
      </c>
      <c r="AJ558" s="4">
        <v>191</v>
      </c>
      <c r="AK558" s="4">
        <v>139</v>
      </c>
      <c r="AL558" s="4">
        <v>2.7</v>
      </c>
      <c r="AM558" s="4">
        <v>195</v>
      </c>
      <c r="AN558" s="4" t="s">
        <v>155</v>
      </c>
      <c r="AO558" s="4">
        <v>2</v>
      </c>
      <c r="AP558" s="5">
        <v>0.68343750000000003</v>
      </c>
      <c r="AQ558" s="4">
        <v>47.163691</v>
      </c>
      <c r="AR558" s="4">
        <v>-88.490877999999995</v>
      </c>
      <c r="AS558" s="4">
        <v>319</v>
      </c>
      <c r="AT558" s="4">
        <v>29.6</v>
      </c>
      <c r="AU558" s="4">
        <v>12</v>
      </c>
      <c r="AV558" s="4">
        <v>11</v>
      </c>
      <c r="AW558" s="4" t="s">
        <v>235</v>
      </c>
      <c r="AX558" s="4">
        <v>1.0958000000000001</v>
      </c>
      <c r="AY558" s="4">
        <v>1.679</v>
      </c>
      <c r="AZ558" s="4">
        <v>2.1831999999999998</v>
      </c>
      <c r="BA558" s="4">
        <v>14.023</v>
      </c>
      <c r="BB558" s="4">
        <v>17.45</v>
      </c>
      <c r="BC558" s="4">
        <v>1.24</v>
      </c>
      <c r="BD558" s="4">
        <v>11.509</v>
      </c>
      <c r="BE558" s="4">
        <v>3033.3580000000002</v>
      </c>
      <c r="BF558" s="4">
        <v>0.28100000000000003</v>
      </c>
      <c r="BG558" s="4">
        <v>15.648999999999999</v>
      </c>
      <c r="BH558" s="4">
        <v>0.69299999999999995</v>
      </c>
      <c r="BI558" s="4">
        <v>16.341000000000001</v>
      </c>
      <c r="BJ558" s="4">
        <v>11.813000000000001</v>
      </c>
      <c r="BK558" s="4">
        <v>0.52300000000000002</v>
      </c>
      <c r="BL558" s="4">
        <v>12.336</v>
      </c>
      <c r="BM558" s="4">
        <v>0.27910000000000001</v>
      </c>
      <c r="BQ558" s="4">
        <v>694.84199999999998</v>
      </c>
      <c r="BR558" s="4">
        <v>0.189552</v>
      </c>
      <c r="BS558" s="4">
        <v>-5</v>
      </c>
      <c r="BT558" s="4">
        <v>0.359406</v>
      </c>
      <c r="BU558" s="4">
        <v>4.6321880000000002</v>
      </c>
      <c r="BV558" s="4">
        <v>7.2599929999999997</v>
      </c>
    </row>
    <row r="559" spans="1:74" x14ac:dyDescent="0.25">
      <c r="A559" s="2">
        <v>42068</v>
      </c>
      <c r="B559" s="3">
        <v>1.6847222222222225E-2</v>
      </c>
      <c r="C559" s="4">
        <v>11.872</v>
      </c>
      <c r="D559" s="4">
        <v>1.1000000000000001E-3</v>
      </c>
      <c r="E559" s="4">
        <v>10.774527000000001</v>
      </c>
      <c r="F559" s="4">
        <v>623.1</v>
      </c>
      <c r="G559" s="4">
        <v>26.4</v>
      </c>
      <c r="H559" s="4">
        <v>20</v>
      </c>
      <c r="J559" s="4">
        <v>3.9</v>
      </c>
      <c r="K559" s="4">
        <v>0.89829999999999999</v>
      </c>
      <c r="L559" s="4">
        <v>10.6647</v>
      </c>
      <c r="M559" s="4">
        <v>1E-3</v>
      </c>
      <c r="N559" s="4">
        <v>559.72490000000005</v>
      </c>
      <c r="O559" s="4">
        <v>23.6951</v>
      </c>
      <c r="P559" s="4">
        <v>583.4</v>
      </c>
      <c r="Q559" s="4">
        <v>423.13580000000002</v>
      </c>
      <c r="R559" s="4">
        <v>17.912800000000001</v>
      </c>
      <c r="S559" s="4">
        <v>441</v>
      </c>
      <c r="T559" s="4">
        <v>20</v>
      </c>
      <c r="W559" s="4">
        <v>0</v>
      </c>
      <c r="X559" s="4">
        <v>3.5032999999999999</v>
      </c>
      <c r="Y559" s="4">
        <v>11.9</v>
      </c>
      <c r="Z559" s="4">
        <v>886</v>
      </c>
      <c r="AA559" s="4">
        <v>920</v>
      </c>
      <c r="AB559" s="4">
        <v>854</v>
      </c>
      <c r="AC559" s="4">
        <v>59</v>
      </c>
      <c r="AD559" s="4">
        <v>6.32</v>
      </c>
      <c r="AE559" s="4">
        <v>0.15</v>
      </c>
      <c r="AF559" s="4">
        <v>990</v>
      </c>
      <c r="AG559" s="4">
        <v>-12</v>
      </c>
      <c r="AH559" s="4">
        <v>16.798202</v>
      </c>
      <c r="AI559" s="4">
        <v>31</v>
      </c>
      <c r="AJ559" s="4">
        <v>191</v>
      </c>
      <c r="AK559" s="4">
        <v>139</v>
      </c>
      <c r="AL559" s="4">
        <v>2.6</v>
      </c>
      <c r="AM559" s="4">
        <v>195</v>
      </c>
      <c r="AN559" s="4" t="s">
        <v>155</v>
      </c>
      <c r="AO559" s="4">
        <v>2</v>
      </c>
      <c r="AP559" s="5">
        <v>0.68344907407407407</v>
      </c>
      <c r="AQ559" s="4">
        <v>47.163663</v>
      </c>
      <c r="AR559" s="4">
        <v>-88.491045</v>
      </c>
      <c r="AS559" s="4">
        <v>319.3</v>
      </c>
      <c r="AT559" s="4">
        <v>29.3</v>
      </c>
      <c r="AU559" s="4">
        <v>12</v>
      </c>
      <c r="AV559" s="4">
        <v>11</v>
      </c>
      <c r="AW559" s="4" t="s">
        <v>235</v>
      </c>
      <c r="AX559" s="4">
        <v>0.90839999999999999</v>
      </c>
      <c r="AY559" s="4">
        <v>1.5084</v>
      </c>
      <c r="AZ559" s="4">
        <v>1.7210000000000001</v>
      </c>
      <c r="BA559" s="4">
        <v>14.023</v>
      </c>
      <c r="BB559" s="4">
        <v>17.71</v>
      </c>
      <c r="BC559" s="4">
        <v>1.26</v>
      </c>
      <c r="BD559" s="4">
        <v>11.323</v>
      </c>
      <c r="BE559" s="4">
        <v>3033.9609999999998</v>
      </c>
      <c r="BF559" s="4">
        <v>0.17499999999999999</v>
      </c>
      <c r="BG559" s="4">
        <v>16.675000000000001</v>
      </c>
      <c r="BH559" s="4">
        <v>0.70599999999999996</v>
      </c>
      <c r="BI559" s="4">
        <v>17.381</v>
      </c>
      <c r="BJ559" s="4">
        <v>12.606</v>
      </c>
      <c r="BK559" s="4">
        <v>0.53400000000000003</v>
      </c>
      <c r="BL559" s="4">
        <v>13.14</v>
      </c>
      <c r="BM559" s="4">
        <v>0.18820000000000001</v>
      </c>
      <c r="BQ559" s="4">
        <v>724.66899999999998</v>
      </c>
      <c r="BR559" s="4">
        <v>0.18265899999999999</v>
      </c>
      <c r="BS559" s="4">
        <v>-5</v>
      </c>
      <c r="BT559" s="4">
        <v>0.36039500000000002</v>
      </c>
      <c r="BU559" s="4">
        <v>4.4637380000000002</v>
      </c>
      <c r="BV559" s="4">
        <v>7.2799709999999997</v>
      </c>
    </row>
    <row r="560" spans="1:74" x14ac:dyDescent="0.25">
      <c r="A560" s="2">
        <v>42068</v>
      </c>
      <c r="B560" s="3">
        <v>1.6858796296296299E-2</v>
      </c>
      <c r="C560" s="4">
        <v>11.662000000000001</v>
      </c>
      <c r="D560" s="4">
        <v>1.9E-3</v>
      </c>
      <c r="E560" s="4">
        <v>19.380379000000001</v>
      </c>
      <c r="F560" s="4">
        <v>655.8</v>
      </c>
      <c r="G560" s="4">
        <v>27.5</v>
      </c>
      <c r="H560" s="4">
        <v>42</v>
      </c>
      <c r="J560" s="4">
        <v>3.9</v>
      </c>
      <c r="K560" s="4">
        <v>0.89990000000000003</v>
      </c>
      <c r="L560" s="4">
        <v>10.495100000000001</v>
      </c>
      <c r="M560" s="4">
        <v>1.6999999999999999E-3</v>
      </c>
      <c r="N560" s="4">
        <v>590.20500000000004</v>
      </c>
      <c r="O560" s="4">
        <v>24.728000000000002</v>
      </c>
      <c r="P560" s="4">
        <v>614.9</v>
      </c>
      <c r="Q560" s="4">
        <v>446.01650000000001</v>
      </c>
      <c r="R560" s="4">
        <v>18.686900000000001</v>
      </c>
      <c r="S560" s="4">
        <v>464.7</v>
      </c>
      <c r="T560" s="4">
        <v>42.003799999999998</v>
      </c>
      <c r="W560" s="4">
        <v>0</v>
      </c>
      <c r="X560" s="4">
        <v>3.5097</v>
      </c>
      <c r="Y560" s="4">
        <v>11.8</v>
      </c>
      <c r="Z560" s="4">
        <v>888</v>
      </c>
      <c r="AA560" s="4">
        <v>921</v>
      </c>
      <c r="AB560" s="4">
        <v>856</v>
      </c>
      <c r="AC560" s="4">
        <v>59</v>
      </c>
      <c r="AD560" s="4">
        <v>6.22</v>
      </c>
      <c r="AE560" s="4">
        <v>0.14000000000000001</v>
      </c>
      <c r="AF560" s="4">
        <v>990</v>
      </c>
      <c r="AG560" s="4">
        <v>-12.2</v>
      </c>
      <c r="AH560" s="4">
        <v>16.200799</v>
      </c>
      <c r="AI560" s="4">
        <v>31</v>
      </c>
      <c r="AJ560" s="4">
        <v>191</v>
      </c>
      <c r="AK560" s="4">
        <v>139</v>
      </c>
      <c r="AL560" s="4">
        <v>2.5</v>
      </c>
      <c r="AM560" s="4">
        <v>195</v>
      </c>
      <c r="AN560" s="4" t="s">
        <v>155</v>
      </c>
      <c r="AO560" s="4">
        <v>2</v>
      </c>
      <c r="AP560" s="5">
        <v>0.68346064814814822</v>
      </c>
      <c r="AQ560" s="4">
        <v>47.163631000000002</v>
      </c>
      <c r="AR560" s="4">
        <v>-88.491206000000005</v>
      </c>
      <c r="AS560" s="4">
        <v>319.2</v>
      </c>
      <c r="AT560" s="4">
        <v>29.1</v>
      </c>
      <c r="AU560" s="4">
        <v>12</v>
      </c>
      <c r="AV560" s="4">
        <v>11</v>
      </c>
      <c r="AW560" s="4" t="s">
        <v>235</v>
      </c>
      <c r="AX560" s="4">
        <v>0.9</v>
      </c>
      <c r="AY560" s="4">
        <v>1.5</v>
      </c>
      <c r="AZ560" s="4">
        <v>1.7</v>
      </c>
      <c r="BA560" s="4">
        <v>14.023</v>
      </c>
      <c r="BB560" s="4">
        <v>18.010000000000002</v>
      </c>
      <c r="BC560" s="4">
        <v>1.28</v>
      </c>
      <c r="BD560" s="4">
        <v>11.12</v>
      </c>
      <c r="BE560" s="4">
        <v>3033.268</v>
      </c>
      <c r="BF560" s="4">
        <v>0.32100000000000001</v>
      </c>
      <c r="BG560" s="4">
        <v>17.863</v>
      </c>
      <c r="BH560" s="4">
        <v>0.748</v>
      </c>
      <c r="BI560" s="4">
        <v>18.611999999999998</v>
      </c>
      <c r="BJ560" s="4">
        <v>13.499000000000001</v>
      </c>
      <c r="BK560" s="4">
        <v>0.56599999999999995</v>
      </c>
      <c r="BL560" s="4">
        <v>14.065</v>
      </c>
      <c r="BM560" s="4">
        <v>0.40150000000000002</v>
      </c>
      <c r="BQ560" s="4">
        <v>737.56100000000004</v>
      </c>
      <c r="BR560" s="4">
        <v>0.210004</v>
      </c>
      <c r="BS560" s="4">
        <v>-5</v>
      </c>
      <c r="BT560" s="4">
        <v>0.358402</v>
      </c>
      <c r="BU560" s="4">
        <v>5.1319720000000002</v>
      </c>
      <c r="BV560" s="4">
        <v>7.2397119999999999</v>
      </c>
    </row>
    <row r="561" spans="1:74" x14ac:dyDescent="0.25">
      <c r="A561" s="2">
        <v>42068</v>
      </c>
      <c r="B561" s="3">
        <v>1.6870370370370372E-2</v>
      </c>
      <c r="C561" s="4">
        <v>11.615</v>
      </c>
      <c r="D561" s="4">
        <v>2.8E-3</v>
      </c>
      <c r="E561" s="4">
        <v>27.714047999999998</v>
      </c>
      <c r="F561" s="4">
        <v>616.6</v>
      </c>
      <c r="G561" s="4">
        <v>27.5</v>
      </c>
      <c r="H561" s="4">
        <v>47.8</v>
      </c>
      <c r="J561" s="4">
        <v>3.9</v>
      </c>
      <c r="K561" s="4">
        <v>0.90029999999999999</v>
      </c>
      <c r="L561" s="4">
        <v>10.4574</v>
      </c>
      <c r="M561" s="4">
        <v>2.5000000000000001E-3</v>
      </c>
      <c r="N561" s="4">
        <v>555.17460000000005</v>
      </c>
      <c r="O561" s="4">
        <v>24.758800000000001</v>
      </c>
      <c r="P561" s="4">
        <v>579.9</v>
      </c>
      <c r="Q561" s="4">
        <v>419.1044</v>
      </c>
      <c r="R561" s="4">
        <v>18.6905</v>
      </c>
      <c r="S561" s="4">
        <v>437.8</v>
      </c>
      <c r="T561" s="4">
        <v>47.789000000000001</v>
      </c>
      <c r="W561" s="4">
        <v>0</v>
      </c>
      <c r="X561" s="4">
        <v>3.5112000000000001</v>
      </c>
      <c r="Y561" s="4">
        <v>11.8</v>
      </c>
      <c r="Z561" s="4">
        <v>890</v>
      </c>
      <c r="AA561" s="4">
        <v>920</v>
      </c>
      <c r="AB561" s="4">
        <v>858</v>
      </c>
      <c r="AC561" s="4">
        <v>59</v>
      </c>
      <c r="AD561" s="4">
        <v>5.92</v>
      </c>
      <c r="AE561" s="4">
        <v>0.14000000000000001</v>
      </c>
      <c r="AF561" s="4">
        <v>990</v>
      </c>
      <c r="AG561" s="4">
        <v>-12.8</v>
      </c>
      <c r="AH561" s="4">
        <v>17</v>
      </c>
      <c r="AI561" s="4">
        <v>31</v>
      </c>
      <c r="AJ561" s="4">
        <v>191</v>
      </c>
      <c r="AK561" s="4">
        <v>139</v>
      </c>
      <c r="AL561" s="4">
        <v>2.6</v>
      </c>
      <c r="AM561" s="4">
        <v>195</v>
      </c>
      <c r="AN561" s="4" t="s">
        <v>155</v>
      </c>
      <c r="AO561" s="4">
        <v>2</v>
      </c>
      <c r="AP561" s="5">
        <v>0.68347222222222215</v>
      </c>
      <c r="AQ561" s="4">
        <v>47.163592000000001</v>
      </c>
      <c r="AR561" s="4">
        <v>-88.491365999999999</v>
      </c>
      <c r="AS561" s="4">
        <v>318.8</v>
      </c>
      <c r="AT561" s="4">
        <v>28.9</v>
      </c>
      <c r="AU561" s="4">
        <v>12</v>
      </c>
      <c r="AV561" s="4">
        <v>11</v>
      </c>
      <c r="AW561" s="4" t="s">
        <v>235</v>
      </c>
      <c r="AX561" s="4">
        <v>0.9</v>
      </c>
      <c r="AY561" s="4">
        <v>1.5</v>
      </c>
      <c r="AZ561" s="4">
        <v>1.7958000000000001</v>
      </c>
      <c r="BA561" s="4">
        <v>14.023</v>
      </c>
      <c r="BB561" s="4">
        <v>18.079999999999998</v>
      </c>
      <c r="BC561" s="4">
        <v>1.29</v>
      </c>
      <c r="BD561" s="4">
        <v>11.071999999999999</v>
      </c>
      <c r="BE561" s="4">
        <v>3032.9180000000001</v>
      </c>
      <c r="BF561" s="4">
        <v>0.46100000000000002</v>
      </c>
      <c r="BG561" s="4">
        <v>16.861999999999998</v>
      </c>
      <c r="BH561" s="4">
        <v>0.752</v>
      </c>
      <c r="BI561" s="4">
        <v>17.614000000000001</v>
      </c>
      <c r="BJ561" s="4">
        <v>12.728999999999999</v>
      </c>
      <c r="BK561" s="4">
        <v>0.56799999999999995</v>
      </c>
      <c r="BL561" s="4">
        <v>13.297000000000001</v>
      </c>
      <c r="BM561" s="4">
        <v>0.45829999999999999</v>
      </c>
      <c r="BQ561" s="4">
        <v>740.452</v>
      </c>
      <c r="BR561" s="4">
        <v>0.213201</v>
      </c>
      <c r="BS561" s="4">
        <v>-5</v>
      </c>
      <c r="BT561" s="4">
        <v>0.35980000000000001</v>
      </c>
      <c r="BU561" s="4">
        <v>5.2100949999999999</v>
      </c>
      <c r="BV561" s="4">
        <v>7.2679640000000001</v>
      </c>
    </row>
    <row r="562" spans="1:74" x14ac:dyDescent="0.25">
      <c r="A562" s="2">
        <v>42068</v>
      </c>
      <c r="B562" s="3">
        <v>1.6881944444444442E-2</v>
      </c>
      <c r="C562" s="4">
        <v>11.782</v>
      </c>
      <c r="D562" s="4">
        <v>3.0000000000000001E-3</v>
      </c>
      <c r="E562" s="4">
        <v>30</v>
      </c>
      <c r="F562" s="4">
        <v>497.6</v>
      </c>
      <c r="G562" s="4">
        <v>27.5</v>
      </c>
      <c r="H562" s="4">
        <v>20</v>
      </c>
      <c r="J562" s="4">
        <v>3.9</v>
      </c>
      <c r="K562" s="4">
        <v>0.89900000000000002</v>
      </c>
      <c r="L562" s="4">
        <v>10.591900000000001</v>
      </c>
      <c r="M562" s="4">
        <v>2.7000000000000001E-3</v>
      </c>
      <c r="N562" s="4">
        <v>447.3109</v>
      </c>
      <c r="O562" s="4">
        <v>24.7226</v>
      </c>
      <c r="P562" s="4">
        <v>472</v>
      </c>
      <c r="Q562" s="4">
        <v>338.15410000000003</v>
      </c>
      <c r="R562" s="4">
        <v>18.689599999999999</v>
      </c>
      <c r="S562" s="4">
        <v>356.8</v>
      </c>
      <c r="T562" s="4">
        <v>20</v>
      </c>
      <c r="W562" s="4">
        <v>0</v>
      </c>
      <c r="X562" s="4">
        <v>3.5061</v>
      </c>
      <c r="Y562" s="4">
        <v>11.8</v>
      </c>
      <c r="Z562" s="4">
        <v>890</v>
      </c>
      <c r="AA562" s="4">
        <v>922</v>
      </c>
      <c r="AB562" s="4">
        <v>858</v>
      </c>
      <c r="AC562" s="4">
        <v>59</v>
      </c>
      <c r="AD562" s="4">
        <v>6.32</v>
      </c>
      <c r="AE562" s="4">
        <v>0.15</v>
      </c>
      <c r="AF562" s="4">
        <v>990</v>
      </c>
      <c r="AG562" s="4">
        <v>-12</v>
      </c>
      <c r="AH562" s="4">
        <v>17</v>
      </c>
      <c r="AI562" s="4">
        <v>31</v>
      </c>
      <c r="AJ562" s="4">
        <v>191</v>
      </c>
      <c r="AK562" s="4">
        <v>139</v>
      </c>
      <c r="AL562" s="4">
        <v>2.6</v>
      </c>
      <c r="AM562" s="4">
        <v>195</v>
      </c>
      <c r="AN562" s="4" t="s">
        <v>155</v>
      </c>
      <c r="AO562" s="4">
        <v>2</v>
      </c>
      <c r="AP562" s="5">
        <v>0.6834837962962963</v>
      </c>
      <c r="AQ562" s="4">
        <v>47.163539999999998</v>
      </c>
      <c r="AR562" s="4">
        <v>-88.491525999999993</v>
      </c>
      <c r="AS562" s="4">
        <v>318.7</v>
      </c>
      <c r="AT562" s="4">
        <v>29.5</v>
      </c>
      <c r="AU562" s="4">
        <v>12</v>
      </c>
      <c r="AV562" s="4">
        <v>11</v>
      </c>
      <c r="AW562" s="4" t="s">
        <v>235</v>
      </c>
      <c r="AX562" s="4">
        <v>0.9</v>
      </c>
      <c r="AY562" s="4">
        <v>1.5958000000000001</v>
      </c>
      <c r="AZ562" s="4">
        <v>1.8</v>
      </c>
      <c r="BA562" s="4">
        <v>14.023</v>
      </c>
      <c r="BB562" s="4">
        <v>17.84</v>
      </c>
      <c r="BC562" s="4">
        <v>1.27</v>
      </c>
      <c r="BD562" s="4">
        <v>11.234</v>
      </c>
      <c r="BE562" s="4">
        <v>3033.5360000000001</v>
      </c>
      <c r="BF562" s="4">
        <v>0.49199999999999999</v>
      </c>
      <c r="BG562" s="4">
        <v>13.416</v>
      </c>
      <c r="BH562" s="4">
        <v>0.74099999999999999</v>
      </c>
      <c r="BI562" s="4">
        <v>14.157</v>
      </c>
      <c r="BJ562" s="4">
        <v>10.141999999999999</v>
      </c>
      <c r="BK562" s="4">
        <v>0.56100000000000005</v>
      </c>
      <c r="BL562" s="4">
        <v>10.702999999999999</v>
      </c>
      <c r="BM562" s="4">
        <v>0.18940000000000001</v>
      </c>
      <c r="BQ562" s="4">
        <v>730.13199999999995</v>
      </c>
      <c r="BR562" s="4">
        <v>0.220358</v>
      </c>
      <c r="BS562" s="4">
        <v>-5</v>
      </c>
      <c r="BT562" s="4">
        <v>0.35899999999999999</v>
      </c>
      <c r="BU562" s="4">
        <v>5.3850069999999999</v>
      </c>
      <c r="BV562" s="4">
        <v>7.2518000000000002</v>
      </c>
    </row>
    <row r="563" spans="1:74" x14ac:dyDescent="0.25">
      <c r="A563" s="2">
        <v>42068</v>
      </c>
      <c r="B563" s="3">
        <v>1.689351851851852E-2</v>
      </c>
      <c r="C563" s="4">
        <v>12.019</v>
      </c>
      <c r="D563" s="4">
        <v>3.0000000000000001E-3</v>
      </c>
      <c r="E563" s="4">
        <v>30</v>
      </c>
      <c r="F563" s="4">
        <v>458.8</v>
      </c>
      <c r="G563" s="4">
        <v>27.5</v>
      </c>
      <c r="H563" s="4">
        <v>61.7</v>
      </c>
      <c r="J563" s="4">
        <v>3.93</v>
      </c>
      <c r="K563" s="4">
        <v>0.89710000000000001</v>
      </c>
      <c r="L563" s="4">
        <v>10.7819</v>
      </c>
      <c r="M563" s="4">
        <v>2.7000000000000001E-3</v>
      </c>
      <c r="N563" s="4">
        <v>411.5772</v>
      </c>
      <c r="O563" s="4">
        <v>24.669499999999999</v>
      </c>
      <c r="P563" s="4">
        <v>436.2</v>
      </c>
      <c r="Q563" s="4">
        <v>311.14049999999997</v>
      </c>
      <c r="R563" s="4">
        <v>18.6494</v>
      </c>
      <c r="S563" s="4">
        <v>329.8</v>
      </c>
      <c r="T563" s="4">
        <v>61.683300000000003</v>
      </c>
      <c r="W563" s="4">
        <v>0</v>
      </c>
      <c r="X563" s="4">
        <v>3.5249999999999999</v>
      </c>
      <c r="Y563" s="4">
        <v>11.8</v>
      </c>
      <c r="Z563" s="4">
        <v>892</v>
      </c>
      <c r="AA563" s="4">
        <v>925</v>
      </c>
      <c r="AB563" s="4">
        <v>857</v>
      </c>
      <c r="AC563" s="4">
        <v>59</v>
      </c>
      <c r="AD563" s="4">
        <v>6.32</v>
      </c>
      <c r="AE563" s="4">
        <v>0.15</v>
      </c>
      <c r="AF563" s="4">
        <v>990</v>
      </c>
      <c r="AG563" s="4">
        <v>-12</v>
      </c>
      <c r="AH563" s="4">
        <v>17</v>
      </c>
      <c r="AI563" s="4">
        <v>31</v>
      </c>
      <c r="AJ563" s="4">
        <v>191</v>
      </c>
      <c r="AK563" s="4">
        <v>139</v>
      </c>
      <c r="AL563" s="4">
        <v>2.6</v>
      </c>
      <c r="AM563" s="4">
        <v>195</v>
      </c>
      <c r="AN563" s="4" t="s">
        <v>155</v>
      </c>
      <c r="AO563" s="4">
        <v>2</v>
      </c>
      <c r="AP563" s="5">
        <v>0.68349537037037045</v>
      </c>
      <c r="AQ563" s="4">
        <v>47.163463</v>
      </c>
      <c r="AR563" s="4">
        <v>-88.491671999999994</v>
      </c>
      <c r="AS563" s="4">
        <v>318.7</v>
      </c>
      <c r="AT563" s="4">
        <v>29.8</v>
      </c>
      <c r="AU563" s="4">
        <v>12</v>
      </c>
      <c r="AV563" s="4">
        <v>11</v>
      </c>
      <c r="AW563" s="4" t="s">
        <v>235</v>
      </c>
      <c r="AX563" s="4">
        <v>1.0915999999999999</v>
      </c>
      <c r="AY563" s="4">
        <v>1.6</v>
      </c>
      <c r="AZ563" s="4">
        <v>1.8957999999999999</v>
      </c>
      <c r="BA563" s="4">
        <v>14.023</v>
      </c>
      <c r="BB563" s="4">
        <v>17.5</v>
      </c>
      <c r="BC563" s="4">
        <v>1.25</v>
      </c>
      <c r="BD563" s="4">
        <v>11.474</v>
      </c>
      <c r="BE563" s="4">
        <v>3032.183</v>
      </c>
      <c r="BF563" s="4">
        <v>0.48199999999999998</v>
      </c>
      <c r="BG563" s="4">
        <v>12.121</v>
      </c>
      <c r="BH563" s="4">
        <v>0.72699999999999998</v>
      </c>
      <c r="BI563" s="4">
        <v>12.848000000000001</v>
      </c>
      <c r="BJ563" s="4">
        <v>9.1630000000000003</v>
      </c>
      <c r="BK563" s="4">
        <v>0.54900000000000004</v>
      </c>
      <c r="BL563" s="4">
        <v>9.7129999999999992</v>
      </c>
      <c r="BM563" s="4">
        <v>0.57369999999999999</v>
      </c>
      <c r="BQ563" s="4">
        <v>720.81500000000005</v>
      </c>
      <c r="BR563" s="4">
        <v>0.2586</v>
      </c>
      <c r="BS563" s="4">
        <v>-5</v>
      </c>
      <c r="BT563" s="4">
        <v>0.35920000000000002</v>
      </c>
      <c r="BU563" s="4">
        <v>6.3195379999999997</v>
      </c>
      <c r="BV563" s="4">
        <v>7.2558400000000001</v>
      </c>
    </row>
    <row r="564" spans="1:74" x14ac:dyDescent="0.25">
      <c r="A564" s="2">
        <v>42068</v>
      </c>
      <c r="B564" s="3">
        <v>1.6905092592592593E-2</v>
      </c>
      <c r="C564" s="4">
        <v>12.010999999999999</v>
      </c>
      <c r="D564" s="4">
        <v>3.0000000000000001E-3</v>
      </c>
      <c r="E564" s="4">
        <v>30</v>
      </c>
      <c r="F564" s="4">
        <v>441</v>
      </c>
      <c r="G564" s="4">
        <v>27.5</v>
      </c>
      <c r="H564" s="4">
        <v>50.1</v>
      </c>
      <c r="J564" s="4">
        <v>4</v>
      </c>
      <c r="K564" s="4">
        <v>0.8972</v>
      </c>
      <c r="L564" s="4">
        <v>10.775600000000001</v>
      </c>
      <c r="M564" s="4">
        <v>2.7000000000000001E-3</v>
      </c>
      <c r="N564" s="4">
        <v>395.63330000000002</v>
      </c>
      <c r="O564" s="4">
        <v>24.671800000000001</v>
      </c>
      <c r="P564" s="4">
        <v>420.3</v>
      </c>
      <c r="Q564" s="4">
        <v>299.0874</v>
      </c>
      <c r="R564" s="4">
        <v>18.6511</v>
      </c>
      <c r="S564" s="4">
        <v>317.7</v>
      </c>
      <c r="T564" s="4">
        <v>50.1</v>
      </c>
      <c r="W564" s="4">
        <v>0</v>
      </c>
      <c r="X564" s="4">
        <v>3.5886</v>
      </c>
      <c r="Y564" s="4">
        <v>11.8</v>
      </c>
      <c r="Z564" s="4">
        <v>892</v>
      </c>
      <c r="AA564" s="4">
        <v>927</v>
      </c>
      <c r="AB564" s="4">
        <v>858</v>
      </c>
      <c r="AC564" s="4">
        <v>59</v>
      </c>
      <c r="AD564" s="4">
        <v>6.32</v>
      </c>
      <c r="AE564" s="4">
        <v>0.15</v>
      </c>
      <c r="AF564" s="4">
        <v>990</v>
      </c>
      <c r="AG564" s="4">
        <v>-12</v>
      </c>
      <c r="AH564" s="4">
        <v>17</v>
      </c>
      <c r="AI564" s="4">
        <v>31</v>
      </c>
      <c r="AJ564" s="4">
        <v>191</v>
      </c>
      <c r="AK564" s="4">
        <v>139</v>
      </c>
      <c r="AL564" s="4">
        <v>2.6</v>
      </c>
      <c r="AM564" s="4">
        <v>195</v>
      </c>
      <c r="AN564" s="4" t="s">
        <v>155</v>
      </c>
      <c r="AO564" s="4">
        <v>2</v>
      </c>
      <c r="AP564" s="5">
        <v>0.68350694444444438</v>
      </c>
      <c r="AQ564" s="4">
        <v>47.163356999999998</v>
      </c>
      <c r="AR564" s="4">
        <v>-88.491784999999993</v>
      </c>
      <c r="AS564" s="4">
        <v>318.60000000000002</v>
      </c>
      <c r="AT564" s="4">
        <v>30.4</v>
      </c>
      <c r="AU564" s="4">
        <v>12</v>
      </c>
      <c r="AV564" s="4">
        <v>11</v>
      </c>
      <c r="AW564" s="4" t="s">
        <v>235</v>
      </c>
      <c r="AX564" s="4">
        <v>1.3874</v>
      </c>
      <c r="AY564" s="4">
        <v>1.6958</v>
      </c>
      <c r="AZ564" s="4">
        <v>2.1873999999999998</v>
      </c>
      <c r="BA564" s="4">
        <v>14.023</v>
      </c>
      <c r="BB564" s="4">
        <v>17.510000000000002</v>
      </c>
      <c r="BC564" s="4">
        <v>1.25</v>
      </c>
      <c r="BD564" s="4">
        <v>11.464</v>
      </c>
      <c r="BE564" s="4">
        <v>3032.5149999999999</v>
      </c>
      <c r="BF564" s="4">
        <v>0.48199999999999998</v>
      </c>
      <c r="BG564" s="4">
        <v>11.66</v>
      </c>
      <c r="BH564" s="4">
        <v>0.72699999999999998</v>
      </c>
      <c r="BI564" s="4">
        <v>12.387</v>
      </c>
      <c r="BJ564" s="4">
        <v>8.8140000000000001</v>
      </c>
      <c r="BK564" s="4">
        <v>0.55000000000000004</v>
      </c>
      <c r="BL564" s="4">
        <v>9.3640000000000008</v>
      </c>
      <c r="BM564" s="4">
        <v>0.46629999999999999</v>
      </c>
      <c r="BQ564" s="4">
        <v>734.32399999999996</v>
      </c>
      <c r="BR564" s="4">
        <v>0.248</v>
      </c>
      <c r="BS564" s="4">
        <v>-5</v>
      </c>
      <c r="BT564" s="4">
        <v>0.35980000000000001</v>
      </c>
      <c r="BU564" s="4">
        <v>6.0605000000000002</v>
      </c>
      <c r="BV564" s="4">
        <v>7.2679600000000004</v>
      </c>
    </row>
    <row r="565" spans="1:74" x14ac:dyDescent="0.25">
      <c r="A565" s="2">
        <v>42068</v>
      </c>
      <c r="B565" s="3">
        <v>1.6916666666666667E-2</v>
      </c>
      <c r="C565" s="4">
        <v>11.994999999999999</v>
      </c>
      <c r="D565" s="4">
        <v>3.0000000000000001E-3</v>
      </c>
      <c r="E565" s="4">
        <v>30</v>
      </c>
      <c r="F565" s="4">
        <v>560.5</v>
      </c>
      <c r="G565" s="4">
        <v>27.6</v>
      </c>
      <c r="H565" s="4">
        <v>68.099999999999994</v>
      </c>
      <c r="J565" s="4">
        <v>4</v>
      </c>
      <c r="K565" s="4">
        <v>0.8972</v>
      </c>
      <c r="L565" s="4">
        <v>10.761799999999999</v>
      </c>
      <c r="M565" s="4">
        <v>2.7000000000000001E-3</v>
      </c>
      <c r="N565" s="4">
        <v>502.85219999999998</v>
      </c>
      <c r="O565" s="4">
        <v>24.763400000000001</v>
      </c>
      <c r="P565" s="4">
        <v>527.6</v>
      </c>
      <c r="Q565" s="4">
        <v>380.00479999999999</v>
      </c>
      <c r="R565" s="4">
        <v>18.7136</v>
      </c>
      <c r="S565" s="4">
        <v>398.7</v>
      </c>
      <c r="T565" s="4">
        <v>68.069900000000004</v>
      </c>
      <c r="W565" s="4">
        <v>0</v>
      </c>
      <c r="X565" s="4">
        <v>3.5889000000000002</v>
      </c>
      <c r="Y565" s="4">
        <v>11.7</v>
      </c>
      <c r="Z565" s="4">
        <v>892</v>
      </c>
      <c r="AA565" s="4">
        <v>926</v>
      </c>
      <c r="AB565" s="4">
        <v>860</v>
      </c>
      <c r="AC565" s="4">
        <v>59</v>
      </c>
      <c r="AD565" s="4">
        <v>6.22</v>
      </c>
      <c r="AE565" s="4">
        <v>0.14000000000000001</v>
      </c>
      <c r="AF565" s="4">
        <v>990</v>
      </c>
      <c r="AG565" s="4">
        <v>-12.2</v>
      </c>
      <c r="AH565" s="4">
        <v>17</v>
      </c>
      <c r="AI565" s="4">
        <v>31</v>
      </c>
      <c r="AJ565" s="4">
        <v>191</v>
      </c>
      <c r="AK565" s="4">
        <v>139</v>
      </c>
      <c r="AL565" s="4">
        <v>2.5</v>
      </c>
      <c r="AM565" s="4">
        <v>195</v>
      </c>
      <c r="AN565" s="4" t="s">
        <v>155</v>
      </c>
      <c r="AO565" s="4">
        <v>2</v>
      </c>
      <c r="AP565" s="5">
        <v>0.68351851851851853</v>
      </c>
      <c r="AQ565" s="4">
        <v>47.163251000000002</v>
      </c>
      <c r="AR565" s="4">
        <v>-88.491890999999995</v>
      </c>
      <c r="AS565" s="4">
        <v>318.60000000000002</v>
      </c>
      <c r="AT565" s="4">
        <v>31.5</v>
      </c>
      <c r="AU565" s="4">
        <v>12</v>
      </c>
      <c r="AV565" s="4">
        <v>11</v>
      </c>
      <c r="AW565" s="4" t="s">
        <v>235</v>
      </c>
      <c r="AX565" s="4">
        <v>1.4</v>
      </c>
      <c r="AY565" s="4">
        <v>1.7</v>
      </c>
      <c r="AZ565" s="4">
        <v>2.2000000000000002</v>
      </c>
      <c r="BA565" s="4">
        <v>14.023</v>
      </c>
      <c r="BB565" s="4">
        <v>17.53</v>
      </c>
      <c r="BC565" s="4">
        <v>1.25</v>
      </c>
      <c r="BD565" s="4">
        <v>11.455</v>
      </c>
      <c r="BE565" s="4">
        <v>3032.0189999999998</v>
      </c>
      <c r="BF565" s="4">
        <v>0.48299999999999998</v>
      </c>
      <c r="BG565" s="4">
        <v>14.836</v>
      </c>
      <c r="BH565" s="4">
        <v>0.73099999999999998</v>
      </c>
      <c r="BI565" s="4">
        <v>15.567</v>
      </c>
      <c r="BJ565" s="4">
        <v>11.212</v>
      </c>
      <c r="BK565" s="4">
        <v>0.55200000000000005</v>
      </c>
      <c r="BL565" s="4">
        <v>11.763999999999999</v>
      </c>
      <c r="BM565" s="4">
        <v>0.63419999999999999</v>
      </c>
      <c r="BQ565" s="4">
        <v>735.19799999999998</v>
      </c>
      <c r="BR565" s="4">
        <v>0.27</v>
      </c>
      <c r="BS565" s="4">
        <v>-5</v>
      </c>
      <c r="BT565" s="4">
        <v>0.3594</v>
      </c>
      <c r="BU565" s="4">
        <v>6.5981249999999996</v>
      </c>
      <c r="BV565" s="4">
        <v>7.2598799999999999</v>
      </c>
    </row>
    <row r="566" spans="1:74" x14ac:dyDescent="0.25">
      <c r="A566" s="2">
        <v>42068</v>
      </c>
      <c r="B566" s="3">
        <v>1.692824074074074E-2</v>
      </c>
      <c r="C566" s="4">
        <v>11.978</v>
      </c>
      <c r="D566" s="4">
        <v>3.0000000000000001E-3</v>
      </c>
      <c r="E566" s="4">
        <v>30</v>
      </c>
      <c r="F566" s="4">
        <v>640</v>
      </c>
      <c r="G566" s="4">
        <v>27.5</v>
      </c>
      <c r="H566" s="4">
        <v>92.4</v>
      </c>
      <c r="J566" s="4">
        <v>4</v>
      </c>
      <c r="K566" s="4">
        <v>0.89739999999999998</v>
      </c>
      <c r="L566" s="4">
        <v>10.7494</v>
      </c>
      <c r="M566" s="4">
        <v>2.7000000000000001E-3</v>
      </c>
      <c r="N566" s="4">
        <v>574.34649999999999</v>
      </c>
      <c r="O566" s="4">
        <v>24.698499999999999</v>
      </c>
      <c r="P566" s="4">
        <v>599</v>
      </c>
      <c r="Q566" s="4">
        <v>433.43020000000001</v>
      </c>
      <c r="R566" s="4">
        <v>18.6387</v>
      </c>
      <c r="S566" s="4">
        <v>452.1</v>
      </c>
      <c r="T566" s="4">
        <v>92.4024</v>
      </c>
      <c r="W566" s="4">
        <v>0</v>
      </c>
      <c r="X566" s="4">
        <v>3.5895999999999999</v>
      </c>
      <c r="Y566" s="4">
        <v>11.8</v>
      </c>
      <c r="Z566" s="4">
        <v>893</v>
      </c>
      <c r="AA566" s="4">
        <v>926</v>
      </c>
      <c r="AB566" s="4">
        <v>862</v>
      </c>
      <c r="AC566" s="4">
        <v>59</v>
      </c>
      <c r="AD566" s="4">
        <v>5.83</v>
      </c>
      <c r="AE566" s="4">
        <v>0.13</v>
      </c>
      <c r="AF566" s="4">
        <v>990</v>
      </c>
      <c r="AG566" s="4">
        <v>-13</v>
      </c>
      <c r="AH566" s="4">
        <v>17</v>
      </c>
      <c r="AI566" s="4">
        <v>31</v>
      </c>
      <c r="AJ566" s="4">
        <v>191</v>
      </c>
      <c r="AK566" s="4">
        <v>139</v>
      </c>
      <c r="AL566" s="4">
        <v>2.8</v>
      </c>
      <c r="AM566" s="4">
        <v>195</v>
      </c>
      <c r="AN566" s="4" t="s">
        <v>155</v>
      </c>
      <c r="AO566" s="4">
        <v>2</v>
      </c>
      <c r="AP566" s="5">
        <v>0.68353009259259256</v>
      </c>
      <c r="AQ566" s="4">
        <v>47.163246999999998</v>
      </c>
      <c r="AR566" s="4">
        <v>-88.491895</v>
      </c>
      <c r="AS566" s="4">
        <v>318.60000000000002</v>
      </c>
      <c r="AT566" s="4">
        <v>31.5</v>
      </c>
      <c r="AU566" s="4">
        <v>12</v>
      </c>
      <c r="AV566" s="4">
        <v>10</v>
      </c>
      <c r="AW566" s="4" t="s">
        <v>235</v>
      </c>
      <c r="AX566" s="4">
        <v>1.0167999999999999</v>
      </c>
      <c r="AY566" s="4">
        <v>1.5084</v>
      </c>
      <c r="AZ566" s="4">
        <v>1.8168</v>
      </c>
      <c r="BA566" s="4">
        <v>14.023</v>
      </c>
      <c r="BB566" s="4">
        <v>17.55</v>
      </c>
      <c r="BC566" s="4">
        <v>1.25</v>
      </c>
      <c r="BD566" s="4">
        <v>11.432</v>
      </c>
      <c r="BE566" s="4">
        <v>3031.3420000000001</v>
      </c>
      <c r="BF566" s="4">
        <v>0.48299999999999998</v>
      </c>
      <c r="BG566" s="4">
        <v>16.960999999999999</v>
      </c>
      <c r="BH566" s="4">
        <v>0.72899999999999998</v>
      </c>
      <c r="BI566" s="4">
        <v>17.690999999999999</v>
      </c>
      <c r="BJ566" s="4">
        <v>12.8</v>
      </c>
      <c r="BK566" s="4">
        <v>0.55000000000000004</v>
      </c>
      <c r="BL566" s="4">
        <v>13.35</v>
      </c>
      <c r="BM566" s="4">
        <v>0.86170000000000002</v>
      </c>
      <c r="BQ566" s="4">
        <v>736.03800000000001</v>
      </c>
      <c r="BR566" s="4">
        <v>0.29955799999999999</v>
      </c>
      <c r="BS566" s="4">
        <v>-5</v>
      </c>
      <c r="BT566" s="4">
        <v>0.36099999999999999</v>
      </c>
      <c r="BU566" s="4">
        <v>7.3204539999999998</v>
      </c>
      <c r="BV566" s="4">
        <v>7.2922000000000002</v>
      </c>
    </row>
    <row r="567" spans="1:74" x14ac:dyDescent="0.25">
      <c r="A567" s="2">
        <v>42068</v>
      </c>
      <c r="B567" s="3">
        <v>1.6939814814814814E-2</v>
      </c>
      <c r="C567" s="4">
        <v>11.863</v>
      </c>
      <c r="D567" s="4">
        <v>4.4999999999999997E-3</v>
      </c>
      <c r="E567" s="4">
        <v>44.856203999999998</v>
      </c>
      <c r="F567" s="4">
        <v>673.6</v>
      </c>
      <c r="G567" s="4">
        <v>27.5</v>
      </c>
      <c r="H567" s="4">
        <v>80.2</v>
      </c>
      <c r="J567" s="4">
        <v>4</v>
      </c>
      <c r="K567" s="4">
        <v>0.89829999999999999</v>
      </c>
      <c r="L567" s="4">
        <v>10.656700000000001</v>
      </c>
      <c r="M567" s="4">
        <v>4.0000000000000001E-3</v>
      </c>
      <c r="N567" s="4">
        <v>605.0521</v>
      </c>
      <c r="O567" s="4">
        <v>24.7026</v>
      </c>
      <c r="P567" s="4">
        <v>629.79999999999995</v>
      </c>
      <c r="Q567" s="4">
        <v>456.60219999999998</v>
      </c>
      <c r="R567" s="4">
        <v>18.6418</v>
      </c>
      <c r="S567" s="4">
        <v>475.2</v>
      </c>
      <c r="T567" s="4">
        <v>80.2</v>
      </c>
      <c r="W567" s="4">
        <v>0</v>
      </c>
      <c r="X567" s="4">
        <v>3.5931000000000002</v>
      </c>
      <c r="Y567" s="4">
        <v>11.8</v>
      </c>
      <c r="Z567" s="4">
        <v>892</v>
      </c>
      <c r="AA567" s="4">
        <v>925</v>
      </c>
      <c r="AB567" s="4">
        <v>862</v>
      </c>
      <c r="AC567" s="4">
        <v>59</v>
      </c>
      <c r="AD567" s="4">
        <v>5.83</v>
      </c>
      <c r="AE567" s="4">
        <v>0.13</v>
      </c>
      <c r="AF567" s="4">
        <v>990</v>
      </c>
      <c r="AG567" s="4">
        <v>-13</v>
      </c>
      <c r="AH567" s="4">
        <v>17</v>
      </c>
      <c r="AI567" s="4">
        <v>31</v>
      </c>
      <c r="AJ567" s="4">
        <v>191</v>
      </c>
      <c r="AK567" s="4">
        <v>139</v>
      </c>
      <c r="AL567" s="4">
        <v>2.6</v>
      </c>
      <c r="AM567" s="4">
        <v>195</v>
      </c>
      <c r="AN567" s="4" t="s">
        <v>155</v>
      </c>
      <c r="AO567" s="4">
        <v>2</v>
      </c>
      <c r="AP567" s="5">
        <v>0.68353009259259256</v>
      </c>
      <c r="AQ567" s="4">
        <v>47.163130000000002</v>
      </c>
      <c r="AR567" s="4">
        <v>-88.491963999999996</v>
      </c>
      <c r="AS567" s="4">
        <v>318.5</v>
      </c>
      <c r="AT567" s="4">
        <v>31.9</v>
      </c>
      <c r="AU567" s="4">
        <v>12</v>
      </c>
      <c r="AV567" s="4">
        <v>10</v>
      </c>
      <c r="AW567" s="4" t="s">
        <v>241</v>
      </c>
      <c r="AX567" s="4">
        <v>1</v>
      </c>
      <c r="AY567" s="4">
        <v>1.5958000000000001</v>
      </c>
      <c r="AZ567" s="4">
        <v>1.8957999999999999</v>
      </c>
      <c r="BA567" s="4">
        <v>14.023</v>
      </c>
      <c r="BB567" s="4">
        <v>17.71</v>
      </c>
      <c r="BC567" s="4">
        <v>1.26</v>
      </c>
      <c r="BD567" s="4">
        <v>11.324</v>
      </c>
      <c r="BE567" s="4">
        <v>3031.3780000000002</v>
      </c>
      <c r="BF567" s="4">
        <v>0.73</v>
      </c>
      <c r="BG567" s="4">
        <v>18.024000000000001</v>
      </c>
      <c r="BH567" s="4">
        <v>0.73599999999999999</v>
      </c>
      <c r="BI567" s="4">
        <v>18.760000000000002</v>
      </c>
      <c r="BJ567" s="4">
        <v>13.602</v>
      </c>
      <c r="BK567" s="4">
        <v>0.55500000000000005</v>
      </c>
      <c r="BL567" s="4">
        <v>14.157</v>
      </c>
      <c r="BM567" s="4">
        <v>0.75439999999999996</v>
      </c>
      <c r="BQ567" s="4">
        <v>743.16899999999998</v>
      </c>
      <c r="BR567" s="4">
        <v>0.26452100000000001</v>
      </c>
      <c r="BS567" s="4">
        <v>-5</v>
      </c>
      <c r="BT567" s="4">
        <v>0.36099999999999999</v>
      </c>
      <c r="BU567" s="4">
        <v>6.4642439999999999</v>
      </c>
      <c r="BV567" s="4">
        <v>7.2922000000000002</v>
      </c>
    </row>
    <row r="568" spans="1:74" x14ac:dyDescent="0.25">
      <c r="A568" s="2">
        <v>42068</v>
      </c>
      <c r="B568" s="3">
        <v>1.6951388888888887E-2</v>
      </c>
      <c r="C568" s="4">
        <v>11.663</v>
      </c>
      <c r="D568" s="4">
        <v>5.5999999999999999E-3</v>
      </c>
      <c r="E568" s="4">
        <v>55.871794999999999</v>
      </c>
      <c r="F568" s="4">
        <v>734.7</v>
      </c>
      <c r="G568" s="4">
        <v>27.6</v>
      </c>
      <c r="H568" s="4">
        <v>116</v>
      </c>
      <c r="J568" s="4">
        <v>4</v>
      </c>
      <c r="K568" s="4">
        <v>0.89980000000000004</v>
      </c>
      <c r="L568" s="4">
        <v>10.4945</v>
      </c>
      <c r="M568" s="4">
        <v>5.0000000000000001E-3</v>
      </c>
      <c r="N568" s="4">
        <v>661.14290000000005</v>
      </c>
      <c r="O568" s="4">
        <v>24.815899999999999</v>
      </c>
      <c r="P568" s="4">
        <v>686</v>
      </c>
      <c r="Q568" s="4">
        <v>499.10300000000001</v>
      </c>
      <c r="R568" s="4">
        <v>18.733799999999999</v>
      </c>
      <c r="S568" s="4">
        <v>517.79999999999995</v>
      </c>
      <c r="T568" s="4">
        <v>115.9529</v>
      </c>
      <c r="W568" s="4">
        <v>0</v>
      </c>
      <c r="X568" s="4">
        <v>3.5994000000000002</v>
      </c>
      <c r="Y568" s="4">
        <v>11.9</v>
      </c>
      <c r="Z568" s="4">
        <v>894</v>
      </c>
      <c r="AA568" s="4">
        <v>928</v>
      </c>
      <c r="AB568" s="4">
        <v>861</v>
      </c>
      <c r="AC568" s="4">
        <v>59</v>
      </c>
      <c r="AD568" s="4">
        <v>5.92</v>
      </c>
      <c r="AE568" s="4">
        <v>0.14000000000000001</v>
      </c>
      <c r="AF568" s="4">
        <v>990</v>
      </c>
      <c r="AG568" s="4">
        <v>-12.8</v>
      </c>
      <c r="AH568" s="4">
        <v>17</v>
      </c>
      <c r="AI568" s="4">
        <v>31</v>
      </c>
      <c r="AJ568" s="4">
        <v>191</v>
      </c>
      <c r="AK568" s="4">
        <v>139</v>
      </c>
      <c r="AL568" s="4">
        <v>2.6</v>
      </c>
      <c r="AM568" s="4">
        <v>195</v>
      </c>
      <c r="AN568" s="4" t="s">
        <v>155</v>
      </c>
      <c r="AO568" s="4">
        <v>2</v>
      </c>
      <c r="AP568" s="5">
        <v>0.68354166666666671</v>
      </c>
      <c r="AQ568" s="4">
        <v>47.163012000000002</v>
      </c>
      <c r="AR568" s="4">
        <v>-88.492036999999996</v>
      </c>
      <c r="AS568" s="4">
        <v>318.39999999999998</v>
      </c>
      <c r="AT568" s="4">
        <v>33</v>
      </c>
      <c r="AU568" s="4">
        <v>12</v>
      </c>
      <c r="AV568" s="4">
        <v>10</v>
      </c>
      <c r="AW568" s="4" t="s">
        <v>241</v>
      </c>
      <c r="AX568" s="4">
        <v>1</v>
      </c>
      <c r="AY568" s="4">
        <v>1.6</v>
      </c>
      <c r="AZ568" s="4">
        <v>1.9</v>
      </c>
      <c r="BA568" s="4">
        <v>14.023</v>
      </c>
      <c r="BB568" s="4">
        <v>17.989999999999998</v>
      </c>
      <c r="BC568" s="4">
        <v>1.28</v>
      </c>
      <c r="BD568" s="4">
        <v>11.13</v>
      </c>
      <c r="BE568" s="4">
        <v>3030.1759999999999</v>
      </c>
      <c r="BF568" s="4">
        <v>0.92400000000000004</v>
      </c>
      <c r="BG568" s="4">
        <v>19.991</v>
      </c>
      <c r="BH568" s="4">
        <v>0.75</v>
      </c>
      <c r="BI568" s="4">
        <v>20.741</v>
      </c>
      <c r="BJ568" s="4">
        <v>15.090999999999999</v>
      </c>
      <c r="BK568" s="4">
        <v>0.56599999999999995</v>
      </c>
      <c r="BL568" s="4">
        <v>15.657999999999999</v>
      </c>
      <c r="BM568" s="4">
        <v>1.1072</v>
      </c>
      <c r="BQ568" s="4">
        <v>755.67200000000003</v>
      </c>
      <c r="BR568" s="4">
        <v>0.29385299999999998</v>
      </c>
      <c r="BS568" s="4">
        <v>-5</v>
      </c>
      <c r="BT568" s="4">
        <v>0.36160799999999998</v>
      </c>
      <c r="BU568" s="4">
        <v>7.1810359999999998</v>
      </c>
      <c r="BV568" s="4">
        <v>7.3044900000000004</v>
      </c>
    </row>
    <row r="569" spans="1:74" x14ac:dyDescent="0.25">
      <c r="A569" s="2">
        <v>42068</v>
      </c>
      <c r="B569" s="3">
        <v>1.6962962962962961E-2</v>
      </c>
      <c r="C569" s="4">
        <v>11.537000000000001</v>
      </c>
      <c r="D569" s="4">
        <v>6.7999999999999996E-3</v>
      </c>
      <c r="E569" s="4">
        <v>68.489327000000003</v>
      </c>
      <c r="F569" s="4">
        <v>743.8</v>
      </c>
      <c r="G569" s="4">
        <v>27.6</v>
      </c>
      <c r="H569" s="4">
        <v>94.8</v>
      </c>
      <c r="J569" s="4">
        <v>4</v>
      </c>
      <c r="K569" s="4">
        <v>0.90100000000000002</v>
      </c>
      <c r="L569" s="4">
        <v>10.394600000000001</v>
      </c>
      <c r="M569" s="4">
        <v>6.1999999999999998E-3</v>
      </c>
      <c r="N569" s="4">
        <v>670.13469999999995</v>
      </c>
      <c r="O569" s="4">
        <v>24.866499999999998</v>
      </c>
      <c r="P569" s="4">
        <v>695</v>
      </c>
      <c r="Q569" s="4">
        <v>506.60250000000002</v>
      </c>
      <c r="R569" s="4">
        <v>18.798400000000001</v>
      </c>
      <c r="S569" s="4">
        <v>525.4</v>
      </c>
      <c r="T569" s="4">
        <v>94.762</v>
      </c>
      <c r="W569" s="4">
        <v>0</v>
      </c>
      <c r="X569" s="4">
        <v>3.6038000000000001</v>
      </c>
      <c r="Y569" s="4">
        <v>11.9</v>
      </c>
      <c r="Z569" s="4">
        <v>895</v>
      </c>
      <c r="AA569" s="4">
        <v>928</v>
      </c>
      <c r="AB569" s="4">
        <v>861</v>
      </c>
      <c r="AC569" s="4">
        <v>59</v>
      </c>
      <c r="AD569" s="4">
        <v>6.32</v>
      </c>
      <c r="AE569" s="4">
        <v>0.15</v>
      </c>
      <c r="AF569" s="4">
        <v>990</v>
      </c>
      <c r="AG569" s="4">
        <v>-12</v>
      </c>
      <c r="AH569" s="4">
        <v>17</v>
      </c>
      <c r="AI569" s="4">
        <v>31</v>
      </c>
      <c r="AJ569" s="4">
        <v>191</v>
      </c>
      <c r="AK569" s="4">
        <v>139</v>
      </c>
      <c r="AL569" s="4">
        <v>2.9</v>
      </c>
      <c r="AM569" s="4">
        <v>195</v>
      </c>
      <c r="AN569" s="4" t="s">
        <v>155</v>
      </c>
      <c r="AO569" s="4">
        <v>2</v>
      </c>
      <c r="AP569" s="5">
        <v>0.68355324074074064</v>
      </c>
      <c r="AQ569" s="4">
        <v>47.162868000000003</v>
      </c>
      <c r="AR569" s="4">
        <v>-88.492052000000001</v>
      </c>
      <c r="AS569" s="4">
        <v>318.3</v>
      </c>
      <c r="AT569" s="4">
        <v>33.1</v>
      </c>
      <c r="AU569" s="4">
        <v>12</v>
      </c>
      <c r="AV569" s="4">
        <v>10</v>
      </c>
      <c r="AW569" s="4" t="s">
        <v>241</v>
      </c>
      <c r="AX569" s="4">
        <v>1.095704</v>
      </c>
      <c r="AY569" s="4">
        <v>1.6957040000000001</v>
      </c>
      <c r="AZ569" s="4">
        <v>1.9957039999999999</v>
      </c>
      <c r="BA569" s="4">
        <v>14.023</v>
      </c>
      <c r="BB569" s="4">
        <v>18.18</v>
      </c>
      <c r="BC569" s="4">
        <v>1.3</v>
      </c>
      <c r="BD569" s="4">
        <v>10.993</v>
      </c>
      <c r="BE569" s="4">
        <v>3030.5250000000001</v>
      </c>
      <c r="BF569" s="4">
        <v>1.145</v>
      </c>
      <c r="BG569" s="4">
        <v>20.46</v>
      </c>
      <c r="BH569" s="4">
        <v>0.75900000000000001</v>
      </c>
      <c r="BI569" s="4">
        <v>21.219000000000001</v>
      </c>
      <c r="BJ569" s="4">
        <v>15.467000000000001</v>
      </c>
      <c r="BK569" s="4">
        <v>0.57399999999999995</v>
      </c>
      <c r="BL569" s="4">
        <v>16.041</v>
      </c>
      <c r="BM569" s="4">
        <v>0.91359999999999997</v>
      </c>
      <c r="BQ569" s="4">
        <v>763.96600000000001</v>
      </c>
      <c r="BR569" s="4">
        <v>0.31303599999999998</v>
      </c>
      <c r="BS569" s="4">
        <v>-5</v>
      </c>
      <c r="BT569" s="4">
        <v>0.36359599999999997</v>
      </c>
      <c r="BU569" s="4">
        <v>7.6498169999999996</v>
      </c>
      <c r="BV569" s="4">
        <v>7.3446470000000001</v>
      </c>
    </row>
    <row r="570" spans="1:74" x14ac:dyDescent="0.25">
      <c r="A570" s="2">
        <v>42068</v>
      </c>
      <c r="B570" s="3">
        <v>1.6974537037037038E-2</v>
      </c>
      <c r="C570" s="4">
        <v>11.712</v>
      </c>
      <c r="D570" s="4">
        <v>8.0000000000000002E-3</v>
      </c>
      <c r="E570" s="4">
        <v>80</v>
      </c>
      <c r="F570" s="4">
        <v>711.6</v>
      </c>
      <c r="G570" s="4">
        <v>27.6</v>
      </c>
      <c r="H570" s="4">
        <v>90.2</v>
      </c>
      <c r="J570" s="4">
        <v>4</v>
      </c>
      <c r="K570" s="4">
        <v>0.89949999999999997</v>
      </c>
      <c r="L570" s="4">
        <v>10.534599999999999</v>
      </c>
      <c r="M570" s="4">
        <v>7.1999999999999998E-3</v>
      </c>
      <c r="N570" s="4">
        <v>640.08299999999997</v>
      </c>
      <c r="O570" s="4">
        <v>24.8263</v>
      </c>
      <c r="P570" s="4">
        <v>664.9</v>
      </c>
      <c r="Q570" s="4">
        <v>483.70909999999998</v>
      </c>
      <c r="R570" s="4">
        <v>18.761199999999999</v>
      </c>
      <c r="S570" s="4">
        <v>502.5</v>
      </c>
      <c r="T570" s="4">
        <v>90.2</v>
      </c>
      <c r="W570" s="4">
        <v>0</v>
      </c>
      <c r="X570" s="4">
        <v>3.5979999999999999</v>
      </c>
      <c r="Y570" s="4">
        <v>11.9</v>
      </c>
      <c r="Z570" s="4">
        <v>898</v>
      </c>
      <c r="AA570" s="4">
        <v>933</v>
      </c>
      <c r="AB570" s="4">
        <v>864</v>
      </c>
      <c r="AC570" s="4">
        <v>59</v>
      </c>
      <c r="AD570" s="4">
        <v>6.22</v>
      </c>
      <c r="AE570" s="4">
        <v>0.14000000000000001</v>
      </c>
      <c r="AF570" s="4">
        <v>990</v>
      </c>
      <c r="AG570" s="4">
        <v>-12.2</v>
      </c>
      <c r="AH570" s="4">
        <v>17</v>
      </c>
      <c r="AI570" s="4">
        <v>31</v>
      </c>
      <c r="AJ570" s="4">
        <v>191.2</v>
      </c>
      <c r="AK570" s="4">
        <v>139</v>
      </c>
      <c r="AL570" s="4">
        <v>2.8</v>
      </c>
      <c r="AM570" s="4">
        <v>195</v>
      </c>
      <c r="AN570" s="4" t="s">
        <v>155</v>
      </c>
      <c r="AO570" s="4">
        <v>2</v>
      </c>
      <c r="AP570" s="5">
        <v>0.68356481481481479</v>
      </c>
      <c r="AQ570" s="4">
        <v>47.162565999999998</v>
      </c>
      <c r="AR570" s="4">
        <v>-88.492007000000001</v>
      </c>
      <c r="AS570" s="4">
        <v>318.2</v>
      </c>
      <c r="AT570" s="4">
        <v>35.1</v>
      </c>
      <c r="AU570" s="4">
        <v>12</v>
      </c>
      <c r="AV570" s="4">
        <v>10</v>
      </c>
      <c r="AW570" s="4" t="s">
        <v>211</v>
      </c>
      <c r="AX570" s="4">
        <v>1.4831829999999999</v>
      </c>
      <c r="AY570" s="4">
        <v>1.7957959999999999</v>
      </c>
      <c r="AZ570" s="4">
        <v>2.3831829999999998</v>
      </c>
      <c r="BA570" s="4">
        <v>14.023</v>
      </c>
      <c r="BB570" s="4">
        <v>17.920000000000002</v>
      </c>
      <c r="BC570" s="4">
        <v>1.28</v>
      </c>
      <c r="BD570" s="4">
        <v>11.172000000000001</v>
      </c>
      <c r="BE570" s="4">
        <v>3030.2669999999998</v>
      </c>
      <c r="BF570" s="4">
        <v>1.3169999999999999</v>
      </c>
      <c r="BG570" s="4">
        <v>19.280999999999999</v>
      </c>
      <c r="BH570" s="4">
        <v>0.748</v>
      </c>
      <c r="BI570" s="4">
        <v>20.029</v>
      </c>
      <c r="BJ570" s="4">
        <v>14.571</v>
      </c>
      <c r="BK570" s="4">
        <v>0.56499999999999995</v>
      </c>
      <c r="BL570" s="4">
        <v>15.135999999999999</v>
      </c>
      <c r="BM570" s="4">
        <v>0.85799999999999998</v>
      </c>
      <c r="BQ570" s="4">
        <v>752.53399999999999</v>
      </c>
      <c r="BR570" s="4">
        <v>0.34666999999999998</v>
      </c>
      <c r="BS570" s="4">
        <v>-5</v>
      </c>
      <c r="BT570" s="4">
        <v>0.362201</v>
      </c>
      <c r="BU570" s="4">
        <v>8.4717570000000002</v>
      </c>
      <c r="BV570" s="4">
        <v>7.3164559999999996</v>
      </c>
    </row>
    <row r="571" spans="1:74" x14ac:dyDescent="0.25">
      <c r="A571" s="2">
        <v>42068</v>
      </c>
      <c r="B571" s="3">
        <v>1.6986111111111112E-2</v>
      </c>
      <c r="C571" s="4">
        <v>12.11</v>
      </c>
      <c r="D571" s="4">
        <v>7.9000000000000008E-3</v>
      </c>
      <c r="E571" s="4">
        <v>79.025182999999998</v>
      </c>
      <c r="F571" s="4">
        <v>661.5</v>
      </c>
      <c r="G571" s="4">
        <v>44.1</v>
      </c>
      <c r="H571" s="4">
        <v>88.1</v>
      </c>
      <c r="J571" s="4">
        <v>4</v>
      </c>
      <c r="K571" s="4">
        <v>0.89639999999999997</v>
      </c>
      <c r="L571" s="4">
        <v>10.854799999999999</v>
      </c>
      <c r="M571" s="4">
        <v>7.1000000000000004E-3</v>
      </c>
      <c r="N571" s="4">
        <v>592.96259999999995</v>
      </c>
      <c r="O571" s="4">
        <v>39.490900000000003</v>
      </c>
      <c r="P571" s="4">
        <v>632.5</v>
      </c>
      <c r="Q571" s="4">
        <v>447.63080000000002</v>
      </c>
      <c r="R571" s="4">
        <v>29.811900000000001</v>
      </c>
      <c r="S571" s="4">
        <v>477.4</v>
      </c>
      <c r="T571" s="4">
        <v>88.113399999999999</v>
      </c>
      <c r="W571" s="4">
        <v>0</v>
      </c>
      <c r="X571" s="4">
        <v>3.5855000000000001</v>
      </c>
      <c r="Y571" s="4">
        <v>11.9</v>
      </c>
      <c r="Z571" s="4">
        <v>901</v>
      </c>
      <c r="AA571" s="4">
        <v>935</v>
      </c>
      <c r="AB571" s="4">
        <v>868</v>
      </c>
      <c r="AC571" s="4">
        <v>59</v>
      </c>
      <c r="AD571" s="4">
        <v>5.92</v>
      </c>
      <c r="AE571" s="4">
        <v>0.14000000000000001</v>
      </c>
      <c r="AF571" s="4">
        <v>990</v>
      </c>
      <c r="AG571" s="4">
        <v>-12.8</v>
      </c>
      <c r="AH571" s="4">
        <v>17</v>
      </c>
      <c r="AI571" s="4">
        <v>31</v>
      </c>
      <c r="AJ571" s="4">
        <v>191.8</v>
      </c>
      <c r="AK571" s="4">
        <v>139</v>
      </c>
      <c r="AL571" s="4">
        <v>3</v>
      </c>
      <c r="AM571" s="4">
        <v>195</v>
      </c>
      <c r="AN571" s="4" t="s">
        <v>155</v>
      </c>
      <c r="AO571" s="4">
        <v>2</v>
      </c>
      <c r="AP571" s="5">
        <v>0.68358796296296298</v>
      </c>
      <c r="AQ571" s="4">
        <v>47.162404000000002</v>
      </c>
      <c r="AR571" s="4">
        <v>-88.491962000000001</v>
      </c>
      <c r="AS571" s="4">
        <v>318.10000000000002</v>
      </c>
      <c r="AT571" s="4">
        <v>38.200000000000003</v>
      </c>
      <c r="AU571" s="4">
        <v>12</v>
      </c>
      <c r="AV571" s="4">
        <v>8</v>
      </c>
      <c r="AW571" s="4" t="s">
        <v>211</v>
      </c>
      <c r="AX571" s="4">
        <v>1.5</v>
      </c>
      <c r="AY571" s="4">
        <v>1.8</v>
      </c>
      <c r="AZ571" s="4">
        <v>2.4</v>
      </c>
      <c r="BA571" s="4">
        <v>14.023</v>
      </c>
      <c r="BB571" s="4">
        <v>17.36</v>
      </c>
      <c r="BC571" s="4">
        <v>1.24</v>
      </c>
      <c r="BD571" s="4">
        <v>11.56</v>
      </c>
      <c r="BE571" s="4">
        <v>3030.1559999999999</v>
      </c>
      <c r="BF571" s="4">
        <v>1.2589999999999999</v>
      </c>
      <c r="BG571" s="4">
        <v>17.334</v>
      </c>
      <c r="BH571" s="4">
        <v>1.1539999999999999</v>
      </c>
      <c r="BI571" s="4">
        <v>18.489000000000001</v>
      </c>
      <c r="BJ571" s="4">
        <v>13.086</v>
      </c>
      <c r="BK571" s="4">
        <v>0.872</v>
      </c>
      <c r="BL571" s="4">
        <v>13.957000000000001</v>
      </c>
      <c r="BM571" s="4">
        <v>0.81340000000000001</v>
      </c>
      <c r="BQ571" s="4">
        <v>727.76700000000005</v>
      </c>
      <c r="BR571" s="4">
        <v>0.41399999999999998</v>
      </c>
      <c r="BS571" s="4">
        <v>-5</v>
      </c>
      <c r="BT571" s="4">
        <v>0.36259999999999998</v>
      </c>
      <c r="BU571" s="4">
        <v>10.117125</v>
      </c>
      <c r="BV571" s="4">
        <v>7.3245199999999997</v>
      </c>
    </row>
    <row r="572" spans="1:74" x14ac:dyDescent="0.25">
      <c r="A572" s="2">
        <v>42068</v>
      </c>
      <c r="B572" s="3">
        <v>1.6997685185185185E-2</v>
      </c>
      <c r="C572" s="4">
        <v>12.257</v>
      </c>
      <c r="D572" s="4">
        <v>7.1000000000000004E-3</v>
      </c>
      <c r="E572" s="4">
        <v>70.901706000000004</v>
      </c>
      <c r="F572" s="4">
        <v>538.4</v>
      </c>
      <c r="G572" s="4">
        <v>50.6</v>
      </c>
      <c r="H572" s="4">
        <v>53.9</v>
      </c>
      <c r="J572" s="4">
        <v>4</v>
      </c>
      <c r="K572" s="4">
        <v>0.8952</v>
      </c>
      <c r="L572" s="4">
        <v>10.9725</v>
      </c>
      <c r="M572" s="4">
        <v>6.3E-3</v>
      </c>
      <c r="N572" s="4">
        <v>481.97210000000001</v>
      </c>
      <c r="O572" s="4">
        <v>45.276600000000002</v>
      </c>
      <c r="P572" s="4">
        <v>527.20000000000005</v>
      </c>
      <c r="Q572" s="4">
        <v>364.3569</v>
      </c>
      <c r="R572" s="4">
        <v>34.227800000000002</v>
      </c>
      <c r="S572" s="4">
        <v>398.6</v>
      </c>
      <c r="T572" s="4">
        <v>53.918199999999999</v>
      </c>
      <c r="W572" s="4">
        <v>0</v>
      </c>
      <c r="X572" s="4">
        <v>3.5807000000000002</v>
      </c>
      <c r="Y572" s="4">
        <v>11.9</v>
      </c>
      <c r="Z572" s="4">
        <v>901</v>
      </c>
      <c r="AA572" s="4">
        <v>934</v>
      </c>
      <c r="AB572" s="4">
        <v>866</v>
      </c>
      <c r="AC572" s="4">
        <v>59</v>
      </c>
      <c r="AD572" s="4">
        <v>6.32</v>
      </c>
      <c r="AE572" s="4">
        <v>0.15</v>
      </c>
      <c r="AF572" s="4">
        <v>990</v>
      </c>
      <c r="AG572" s="4">
        <v>-12</v>
      </c>
      <c r="AH572" s="4">
        <v>17</v>
      </c>
      <c r="AI572" s="4">
        <v>31</v>
      </c>
      <c r="AJ572" s="4">
        <v>191</v>
      </c>
      <c r="AK572" s="4">
        <v>139</v>
      </c>
      <c r="AL572" s="4">
        <v>2.8</v>
      </c>
      <c r="AM572" s="4">
        <v>195</v>
      </c>
      <c r="AN572" s="4" t="s">
        <v>155</v>
      </c>
      <c r="AO572" s="4">
        <v>2</v>
      </c>
      <c r="AP572" s="5">
        <v>0.68359953703703702</v>
      </c>
      <c r="AQ572" s="4">
        <v>47.162253</v>
      </c>
      <c r="AR572" s="4">
        <v>-88.491919999999993</v>
      </c>
      <c r="AS572" s="4">
        <v>318</v>
      </c>
      <c r="AT572" s="4">
        <v>38.299999999999997</v>
      </c>
      <c r="AU572" s="4">
        <v>12</v>
      </c>
      <c r="AV572" s="4">
        <v>7</v>
      </c>
      <c r="AW572" s="4" t="s">
        <v>217</v>
      </c>
      <c r="AX572" s="4">
        <v>1.0209999999999999</v>
      </c>
      <c r="AY572" s="4">
        <v>1.8</v>
      </c>
      <c r="AZ572" s="4">
        <v>2.2084000000000001</v>
      </c>
      <c r="BA572" s="4">
        <v>14.023</v>
      </c>
      <c r="BB572" s="4">
        <v>17.170000000000002</v>
      </c>
      <c r="BC572" s="4">
        <v>1.22</v>
      </c>
      <c r="BD572" s="4">
        <v>11.709</v>
      </c>
      <c r="BE572" s="4">
        <v>3031.2330000000002</v>
      </c>
      <c r="BF572" s="4">
        <v>1.1160000000000001</v>
      </c>
      <c r="BG572" s="4">
        <v>13.943</v>
      </c>
      <c r="BH572" s="4">
        <v>1.31</v>
      </c>
      <c r="BI572" s="4">
        <v>15.253</v>
      </c>
      <c r="BJ572" s="4">
        <v>10.541</v>
      </c>
      <c r="BK572" s="4">
        <v>0.99</v>
      </c>
      <c r="BL572" s="4">
        <v>11.531000000000001</v>
      </c>
      <c r="BM572" s="4">
        <v>0.49259999999999998</v>
      </c>
      <c r="BQ572" s="4">
        <v>719.25900000000001</v>
      </c>
      <c r="BR572" s="4">
        <v>0.41838399999999998</v>
      </c>
      <c r="BS572" s="4">
        <v>-5</v>
      </c>
      <c r="BT572" s="4">
        <v>0.36080000000000001</v>
      </c>
      <c r="BU572" s="4">
        <v>10.22425</v>
      </c>
      <c r="BV572" s="4">
        <v>7.2881640000000001</v>
      </c>
    </row>
    <row r="573" spans="1:74" x14ac:dyDescent="0.25">
      <c r="A573" s="2">
        <v>42068</v>
      </c>
      <c r="B573" s="3">
        <v>1.7009259259259259E-2</v>
      </c>
      <c r="C573" s="4">
        <v>12.278</v>
      </c>
      <c r="D573" s="4">
        <v>7.0000000000000001E-3</v>
      </c>
      <c r="E573" s="4">
        <v>70</v>
      </c>
      <c r="F573" s="4">
        <v>504.5</v>
      </c>
      <c r="G573" s="4">
        <v>48.7</v>
      </c>
      <c r="H573" s="4">
        <v>77.900000000000006</v>
      </c>
      <c r="J573" s="4">
        <v>4.0999999999999996</v>
      </c>
      <c r="K573" s="4">
        <v>0.89500000000000002</v>
      </c>
      <c r="L573" s="4">
        <v>10.9887</v>
      </c>
      <c r="M573" s="4">
        <v>6.3E-3</v>
      </c>
      <c r="N573" s="4">
        <v>451.48430000000002</v>
      </c>
      <c r="O573" s="4">
        <v>43.589799999999997</v>
      </c>
      <c r="P573" s="4">
        <v>495.1</v>
      </c>
      <c r="Q573" s="4">
        <v>341.18650000000002</v>
      </c>
      <c r="R573" s="4">
        <v>32.940800000000003</v>
      </c>
      <c r="S573" s="4">
        <v>374.1</v>
      </c>
      <c r="T573" s="4">
        <v>77.852900000000005</v>
      </c>
      <c r="W573" s="4">
        <v>0</v>
      </c>
      <c r="X573" s="4">
        <v>3.6692999999999998</v>
      </c>
      <c r="Y573" s="4">
        <v>11.9</v>
      </c>
      <c r="Z573" s="4">
        <v>900</v>
      </c>
      <c r="AA573" s="4">
        <v>934</v>
      </c>
      <c r="AB573" s="4">
        <v>868</v>
      </c>
      <c r="AC573" s="4">
        <v>59</v>
      </c>
      <c r="AD573" s="4">
        <v>6.22</v>
      </c>
      <c r="AE573" s="4">
        <v>0.14000000000000001</v>
      </c>
      <c r="AF573" s="4">
        <v>990</v>
      </c>
      <c r="AG573" s="4">
        <v>-12.2</v>
      </c>
      <c r="AH573" s="4">
        <v>17</v>
      </c>
      <c r="AI573" s="4">
        <v>31</v>
      </c>
      <c r="AJ573" s="4">
        <v>191.2</v>
      </c>
      <c r="AK573" s="4">
        <v>139</v>
      </c>
      <c r="AL573" s="4">
        <v>2.6</v>
      </c>
      <c r="AM573" s="4">
        <v>195</v>
      </c>
      <c r="AN573" s="4" t="s">
        <v>155</v>
      </c>
      <c r="AO573" s="4">
        <v>2</v>
      </c>
      <c r="AP573" s="5">
        <v>0.68361111111111106</v>
      </c>
      <c r="AQ573" s="4">
        <v>47.162247000000001</v>
      </c>
      <c r="AR573" s="4">
        <v>-88.491917999999998</v>
      </c>
      <c r="AS573" s="4">
        <v>318</v>
      </c>
      <c r="AT573" s="4">
        <v>40.9</v>
      </c>
      <c r="AU573" s="4">
        <v>12</v>
      </c>
      <c r="AV573" s="4">
        <v>7</v>
      </c>
      <c r="AW573" s="4" t="s">
        <v>217</v>
      </c>
      <c r="AX573" s="4">
        <v>1</v>
      </c>
      <c r="AY573" s="4">
        <v>1.8</v>
      </c>
      <c r="AZ573" s="4">
        <v>2.2000000000000002</v>
      </c>
      <c r="BA573" s="4">
        <v>14.023</v>
      </c>
      <c r="BB573" s="4">
        <v>17.14</v>
      </c>
      <c r="BC573" s="4">
        <v>1.22</v>
      </c>
      <c r="BD573" s="4">
        <v>11.737</v>
      </c>
      <c r="BE573" s="4">
        <v>3030.5830000000001</v>
      </c>
      <c r="BF573" s="4">
        <v>1.1000000000000001</v>
      </c>
      <c r="BG573" s="4">
        <v>13.039</v>
      </c>
      <c r="BH573" s="4">
        <v>1.2589999999999999</v>
      </c>
      <c r="BI573" s="4">
        <v>14.298</v>
      </c>
      <c r="BJ573" s="4">
        <v>9.8539999999999992</v>
      </c>
      <c r="BK573" s="4">
        <v>0.95099999999999996</v>
      </c>
      <c r="BL573" s="4">
        <v>10.805</v>
      </c>
      <c r="BM573" s="4">
        <v>0.71</v>
      </c>
      <c r="BQ573" s="4">
        <v>735.80799999999999</v>
      </c>
      <c r="BR573" s="4">
        <v>0.47244599999999998</v>
      </c>
      <c r="BS573" s="4">
        <v>-5</v>
      </c>
      <c r="BT573" s="4">
        <v>0.36</v>
      </c>
      <c r="BU573" s="4">
        <v>11.54541</v>
      </c>
      <c r="BV573" s="4">
        <v>7.2720000000000002</v>
      </c>
    </row>
    <row r="574" spans="1:74" x14ac:dyDescent="0.25">
      <c r="A574" s="2">
        <v>42068</v>
      </c>
      <c r="B574" s="3">
        <v>1.7020833333333336E-2</v>
      </c>
      <c r="C574" s="4">
        <v>12.612</v>
      </c>
      <c r="D574" s="4">
        <v>7.0000000000000001E-3</v>
      </c>
      <c r="E574" s="4">
        <v>70</v>
      </c>
      <c r="F574" s="4">
        <v>609.9</v>
      </c>
      <c r="G574" s="4">
        <v>39.1</v>
      </c>
      <c r="H574" s="4">
        <v>74.3</v>
      </c>
      <c r="J574" s="4">
        <v>4.0999999999999996</v>
      </c>
      <c r="K574" s="4">
        <v>0.89229999999999998</v>
      </c>
      <c r="L574" s="4">
        <v>11.254</v>
      </c>
      <c r="M574" s="4">
        <v>6.1999999999999998E-3</v>
      </c>
      <c r="N574" s="4">
        <v>544.19399999999996</v>
      </c>
      <c r="O574" s="4">
        <v>34.8904</v>
      </c>
      <c r="P574" s="4">
        <v>579.1</v>
      </c>
      <c r="Q574" s="4">
        <v>410.8152</v>
      </c>
      <c r="R574" s="4">
        <v>26.338899999999999</v>
      </c>
      <c r="S574" s="4">
        <v>437.2</v>
      </c>
      <c r="T574" s="4">
        <v>74.3018</v>
      </c>
      <c r="W574" s="4">
        <v>0</v>
      </c>
      <c r="X574" s="4">
        <v>3.6585999999999999</v>
      </c>
      <c r="Y574" s="4">
        <v>11.9</v>
      </c>
      <c r="Z574" s="4">
        <v>898</v>
      </c>
      <c r="AA574" s="4">
        <v>934</v>
      </c>
      <c r="AB574" s="4">
        <v>866</v>
      </c>
      <c r="AC574" s="4">
        <v>59</v>
      </c>
      <c r="AD574" s="4">
        <v>5.92</v>
      </c>
      <c r="AE574" s="4">
        <v>0.14000000000000001</v>
      </c>
      <c r="AF574" s="4">
        <v>990</v>
      </c>
      <c r="AG574" s="4">
        <v>-12.8</v>
      </c>
      <c r="AH574" s="4">
        <v>17</v>
      </c>
      <c r="AI574" s="4">
        <v>31</v>
      </c>
      <c r="AJ574" s="4">
        <v>192</v>
      </c>
      <c r="AK574" s="4">
        <v>139</v>
      </c>
      <c r="AL574" s="4">
        <v>2.7</v>
      </c>
      <c r="AM574" s="4">
        <v>195</v>
      </c>
      <c r="AN574" s="4" t="s">
        <v>155</v>
      </c>
      <c r="AO574" s="4">
        <v>2</v>
      </c>
      <c r="AP574" s="5">
        <v>0.68361111111111106</v>
      </c>
      <c r="AQ574" s="4">
        <v>47.162075999999999</v>
      </c>
      <c r="AR574" s="4">
        <v>-88.491806999999994</v>
      </c>
      <c r="AS574" s="4">
        <v>317.7</v>
      </c>
      <c r="AT574" s="4">
        <v>41</v>
      </c>
      <c r="AU574" s="4">
        <v>12</v>
      </c>
      <c r="AV574" s="4">
        <v>7</v>
      </c>
      <c r="AW574" s="4" t="s">
        <v>245</v>
      </c>
      <c r="AX574" s="4">
        <v>1.0958000000000001</v>
      </c>
      <c r="AY574" s="4">
        <v>1.8957999999999999</v>
      </c>
      <c r="AZ574" s="4">
        <v>2.2957999999999998</v>
      </c>
      <c r="BA574" s="4">
        <v>14.023</v>
      </c>
      <c r="BB574" s="4">
        <v>16.71</v>
      </c>
      <c r="BC574" s="4">
        <v>1.19</v>
      </c>
      <c r="BD574" s="4">
        <v>12.065</v>
      </c>
      <c r="BE574" s="4">
        <v>3030.5160000000001</v>
      </c>
      <c r="BF574" s="4">
        <v>1.071</v>
      </c>
      <c r="BG574" s="4">
        <v>15.346</v>
      </c>
      <c r="BH574" s="4">
        <v>0.98399999999999999</v>
      </c>
      <c r="BI574" s="4">
        <v>16.329999999999998</v>
      </c>
      <c r="BJ574" s="4">
        <v>11.585000000000001</v>
      </c>
      <c r="BK574" s="4">
        <v>0.74299999999999999</v>
      </c>
      <c r="BL574" s="4">
        <v>12.327999999999999</v>
      </c>
      <c r="BM574" s="4">
        <v>0.66169999999999995</v>
      </c>
      <c r="BQ574" s="4">
        <v>716.34299999999996</v>
      </c>
      <c r="BR574" s="4">
        <v>0.42920000000000003</v>
      </c>
      <c r="BS574" s="4">
        <v>-5</v>
      </c>
      <c r="BT574" s="4">
        <v>0.35959999999999998</v>
      </c>
      <c r="BU574" s="4">
        <v>10.488575000000001</v>
      </c>
      <c r="BV574" s="4">
        <v>7.2639199999999997</v>
      </c>
    </row>
    <row r="575" spans="1:74" x14ac:dyDescent="0.25">
      <c r="A575" s="2">
        <v>42068</v>
      </c>
      <c r="B575" s="3">
        <v>1.7032407407407409E-2</v>
      </c>
      <c r="C575" s="4">
        <v>13.436</v>
      </c>
      <c r="D575" s="4">
        <v>5.0000000000000001E-3</v>
      </c>
      <c r="E575" s="4">
        <v>49.518580999999998</v>
      </c>
      <c r="F575" s="4">
        <v>668.3</v>
      </c>
      <c r="G575" s="4">
        <v>39.1</v>
      </c>
      <c r="H575" s="4">
        <v>60.4</v>
      </c>
      <c r="J575" s="4">
        <v>4</v>
      </c>
      <c r="K575" s="4">
        <v>0.88590000000000002</v>
      </c>
      <c r="L575" s="4">
        <v>11.9025</v>
      </c>
      <c r="M575" s="4">
        <v>4.4000000000000003E-3</v>
      </c>
      <c r="N575" s="4">
        <v>592.04240000000004</v>
      </c>
      <c r="O575" s="4">
        <v>34.638399999999997</v>
      </c>
      <c r="P575" s="4">
        <v>626.70000000000005</v>
      </c>
      <c r="Q575" s="4">
        <v>447.56689999999998</v>
      </c>
      <c r="R575" s="4">
        <v>26.185600000000001</v>
      </c>
      <c r="S575" s="4">
        <v>473.8</v>
      </c>
      <c r="T575" s="4">
        <v>60.355400000000003</v>
      </c>
      <c r="W575" s="4">
        <v>0</v>
      </c>
      <c r="X575" s="4">
        <v>3.5436000000000001</v>
      </c>
      <c r="Y575" s="4">
        <v>11.8</v>
      </c>
      <c r="Z575" s="4">
        <v>895</v>
      </c>
      <c r="AA575" s="4">
        <v>927</v>
      </c>
      <c r="AB575" s="4">
        <v>865</v>
      </c>
      <c r="AC575" s="4">
        <v>59</v>
      </c>
      <c r="AD575" s="4">
        <v>6.32</v>
      </c>
      <c r="AE575" s="4">
        <v>0.15</v>
      </c>
      <c r="AF575" s="4">
        <v>990</v>
      </c>
      <c r="AG575" s="4">
        <v>-12</v>
      </c>
      <c r="AH575" s="4">
        <v>17</v>
      </c>
      <c r="AI575" s="4">
        <v>31</v>
      </c>
      <c r="AJ575" s="4">
        <v>192</v>
      </c>
      <c r="AK575" s="4">
        <v>139</v>
      </c>
      <c r="AL575" s="4">
        <v>2.6</v>
      </c>
      <c r="AM575" s="4">
        <v>195</v>
      </c>
      <c r="AN575" s="4" t="s">
        <v>155</v>
      </c>
      <c r="AO575" s="4">
        <v>2</v>
      </c>
      <c r="AP575" s="5">
        <v>0.68362268518518521</v>
      </c>
      <c r="AQ575" s="4">
        <v>47.161898999999998</v>
      </c>
      <c r="AR575" s="4">
        <v>-88.491687999999996</v>
      </c>
      <c r="AS575" s="4">
        <v>317.5</v>
      </c>
      <c r="AT575" s="4">
        <v>43.7</v>
      </c>
      <c r="AU575" s="4">
        <v>12</v>
      </c>
      <c r="AV575" s="4">
        <v>7</v>
      </c>
      <c r="AW575" s="4" t="s">
        <v>246</v>
      </c>
      <c r="AX575" s="4">
        <v>1.3874</v>
      </c>
      <c r="AY575" s="4">
        <v>1.0378000000000001</v>
      </c>
      <c r="AZ575" s="4">
        <v>2.3957999999999999</v>
      </c>
      <c r="BA575" s="4">
        <v>14.023</v>
      </c>
      <c r="BB575" s="4">
        <v>15.75</v>
      </c>
      <c r="BC575" s="4">
        <v>1.1200000000000001</v>
      </c>
      <c r="BD575" s="4">
        <v>12.88</v>
      </c>
      <c r="BE575" s="4">
        <v>3030.9589999999998</v>
      </c>
      <c r="BF575" s="4">
        <v>0.71099999999999997</v>
      </c>
      <c r="BG575" s="4">
        <v>15.788</v>
      </c>
      <c r="BH575" s="4">
        <v>0.92400000000000004</v>
      </c>
      <c r="BI575" s="4">
        <v>16.712</v>
      </c>
      <c r="BJ575" s="4">
        <v>11.935</v>
      </c>
      <c r="BK575" s="4">
        <v>0.69799999999999995</v>
      </c>
      <c r="BL575" s="4">
        <v>12.634</v>
      </c>
      <c r="BM575" s="4">
        <v>0.50829999999999997</v>
      </c>
      <c r="BQ575" s="4">
        <v>656.11699999999996</v>
      </c>
      <c r="BR575" s="4">
        <v>0.4078</v>
      </c>
      <c r="BS575" s="4">
        <v>-5</v>
      </c>
      <c r="BT575" s="4">
        <v>0.35799999999999998</v>
      </c>
      <c r="BU575" s="4">
        <v>9.9656129999999994</v>
      </c>
      <c r="BV575" s="4">
        <v>7.2316000000000003</v>
      </c>
    </row>
    <row r="576" spans="1:74" x14ac:dyDescent="0.25">
      <c r="A576" s="2">
        <v>42068</v>
      </c>
      <c r="B576" s="3">
        <v>1.7043981481481483E-2</v>
      </c>
      <c r="C576" s="4">
        <v>13.105</v>
      </c>
      <c r="D576" s="4">
        <v>1.5E-3</v>
      </c>
      <c r="E576" s="4">
        <v>14.93266</v>
      </c>
      <c r="F576" s="4">
        <v>784.5</v>
      </c>
      <c r="G576" s="4">
        <v>36.299999999999997</v>
      </c>
      <c r="H576" s="4">
        <v>78.5</v>
      </c>
      <c r="J576" s="4">
        <v>3.83</v>
      </c>
      <c r="K576" s="4">
        <v>0.88849999999999996</v>
      </c>
      <c r="L576" s="4">
        <v>11.644299999999999</v>
      </c>
      <c r="M576" s="4">
        <v>1.2999999999999999E-3</v>
      </c>
      <c r="N576" s="4">
        <v>697.0104</v>
      </c>
      <c r="O576" s="4">
        <v>32.246699999999997</v>
      </c>
      <c r="P576" s="4">
        <v>729.3</v>
      </c>
      <c r="Q576" s="4">
        <v>526.91970000000003</v>
      </c>
      <c r="R576" s="4">
        <v>24.377600000000001</v>
      </c>
      <c r="S576" s="4">
        <v>551.29999999999995</v>
      </c>
      <c r="T576" s="4">
        <v>78.507599999999996</v>
      </c>
      <c r="W576" s="4">
        <v>0</v>
      </c>
      <c r="X576" s="4">
        <v>3.3996</v>
      </c>
      <c r="Y576" s="4">
        <v>11.9</v>
      </c>
      <c r="Z576" s="4">
        <v>885</v>
      </c>
      <c r="AA576" s="4">
        <v>915</v>
      </c>
      <c r="AB576" s="4">
        <v>855</v>
      </c>
      <c r="AC576" s="4">
        <v>59</v>
      </c>
      <c r="AD576" s="4">
        <v>6.32</v>
      </c>
      <c r="AE576" s="4">
        <v>0.15</v>
      </c>
      <c r="AF576" s="4">
        <v>990</v>
      </c>
      <c r="AG576" s="4">
        <v>-12</v>
      </c>
      <c r="AH576" s="4">
        <v>17</v>
      </c>
      <c r="AI576" s="4">
        <v>31</v>
      </c>
      <c r="AJ576" s="4">
        <v>192</v>
      </c>
      <c r="AK576" s="4">
        <v>139</v>
      </c>
      <c r="AL576" s="4">
        <v>2.8</v>
      </c>
      <c r="AM576" s="4">
        <v>195</v>
      </c>
      <c r="AN576" s="4" t="s">
        <v>155</v>
      </c>
      <c r="AO576" s="4">
        <v>2</v>
      </c>
      <c r="AP576" s="5">
        <v>0.68363425925925936</v>
      </c>
      <c r="AQ576" s="4">
        <v>47.161734000000003</v>
      </c>
      <c r="AR576" s="4">
        <v>-88.491598999999994</v>
      </c>
      <c r="AS576" s="4">
        <v>317.3</v>
      </c>
      <c r="AT576" s="4">
        <v>43.8</v>
      </c>
      <c r="AU576" s="4">
        <v>12</v>
      </c>
      <c r="AV576" s="4">
        <v>8</v>
      </c>
      <c r="AW576" s="4" t="s">
        <v>247</v>
      </c>
      <c r="AX576" s="4">
        <v>1.4</v>
      </c>
      <c r="AY576" s="4">
        <v>1</v>
      </c>
      <c r="AZ576" s="4">
        <v>2.4</v>
      </c>
      <c r="BA576" s="4">
        <v>14.023</v>
      </c>
      <c r="BB576" s="4">
        <v>16.13</v>
      </c>
      <c r="BC576" s="4">
        <v>1.1499999999999999</v>
      </c>
      <c r="BD576" s="4">
        <v>12.545</v>
      </c>
      <c r="BE576" s="4">
        <v>3031.451</v>
      </c>
      <c r="BF576" s="4">
        <v>0.22</v>
      </c>
      <c r="BG576" s="4">
        <v>19.003</v>
      </c>
      <c r="BH576" s="4">
        <v>0.879</v>
      </c>
      <c r="BI576" s="4">
        <v>19.882000000000001</v>
      </c>
      <c r="BJ576" s="4">
        <v>14.365</v>
      </c>
      <c r="BK576" s="4">
        <v>0.66500000000000004</v>
      </c>
      <c r="BL576" s="4">
        <v>15.03</v>
      </c>
      <c r="BM576" s="4">
        <v>0.67589999999999995</v>
      </c>
      <c r="BQ576" s="4">
        <v>643.51800000000003</v>
      </c>
      <c r="BR576" s="4">
        <v>0.24667800000000001</v>
      </c>
      <c r="BS576" s="4">
        <v>-5</v>
      </c>
      <c r="BT576" s="4">
        <v>0.35779899999999998</v>
      </c>
      <c r="BU576" s="4">
        <v>6.0282039999999997</v>
      </c>
      <c r="BV576" s="4">
        <v>7.2275400000000003</v>
      </c>
    </row>
    <row r="577" spans="1:74" x14ac:dyDescent="0.25">
      <c r="A577" s="2">
        <v>42068</v>
      </c>
      <c r="B577" s="3">
        <v>1.7055555555555556E-2</v>
      </c>
      <c r="C577" s="4">
        <v>13.055</v>
      </c>
      <c r="D577" s="4">
        <v>0</v>
      </c>
      <c r="E577" s="4">
        <v>0</v>
      </c>
      <c r="F577" s="4">
        <v>745.9</v>
      </c>
      <c r="G577" s="4">
        <v>31.5</v>
      </c>
      <c r="H577" s="4">
        <v>18.7</v>
      </c>
      <c r="J577" s="4">
        <v>3.65</v>
      </c>
      <c r="K577" s="4">
        <v>0.88900000000000001</v>
      </c>
      <c r="L577" s="4">
        <v>11.6061</v>
      </c>
      <c r="M577" s="4">
        <v>0</v>
      </c>
      <c r="N577" s="4">
        <v>663.08140000000003</v>
      </c>
      <c r="O577" s="4">
        <v>27.999400000000001</v>
      </c>
      <c r="P577" s="4">
        <v>691.1</v>
      </c>
      <c r="Q577" s="4">
        <v>501.2704</v>
      </c>
      <c r="R577" s="4">
        <v>21.166699999999999</v>
      </c>
      <c r="S577" s="4">
        <v>522.4</v>
      </c>
      <c r="T577" s="4">
        <v>18.674299999999999</v>
      </c>
      <c r="W577" s="4">
        <v>0</v>
      </c>
      <c r="X577" s="4">
        <v>3.2423999999999999</v>
      </c>
      <c r="Y577" s="4">
        <v>11.9</v>
      </c>
      <c r="Z577" s="4">
        <v>881</v>
      </c>
      <c r="AA577" s="4">
        <v>912</v>
      </c>
      <c r="AB577" s="4">
        <v>853</v>
      </c>
      <c r="AC577" s="4">
        <v>59</v>
      </c>
      <c r="AD577" s="4">
        <v>6.32</v>
      </c>
      <c r="AE577" s="4">
        <v>0.15</v>
      </c>
      <c r="AF577" s="4">
        <v>990</v>
      </c>
      <c r="AG577" s="4">
        <v>-12</v>
      </c>
      <c r="AH577" s="4">
        <v>17</v>
      </c>
      <c r="AI577" s="4">
        <v>31</v>
      </c>
      <c r="AJ577" s="4">
        <v>191.8</v>
      </c>
      <c r="AK577" s="4">
        <v>139</v>
      </c>
      <c r="AL577" s="4">
        <v>2.8</v>
      </c>
      <c r="AM577" s="4">
        <v>195</v>
      </c>
      <c r="AN577" s="4" t="s">
        <v>155</v>
      </c>
      <c r="AO577" s="4">
        <v>2</v>
      </c>
      <c r="AP577" s="5">
        <v>0.68364583333333329</v>
      </c>
      <c r="AQ577" s="4">
        <v>47.161405999999999</v>
      </c>
      <c r="AR577" s="4">
        <v>-88.491371999999998</v>
      </c>
      <c r="AS577" s="4">
        <v>317.5</v>
      </c>
      <c r="AT577" s="4">
        <v>44.9</v>
      </c>
      <c r="AU577" s="4">
        <v>12</v>
      </c>
      <c r="AV577" s="4">
        <v>8</v>
      </c>
      <c r="AW577" s="4" t="s">
        <v>247</v>
      </c>
      <c r="AX577" s="4">
        <v>1.4</v>
      </c>
      <c r="AY577" s="4">
        <v>1</v>
      </c>
      <c r="AZ577" s="4">
        <v>2.4</v>
      </c>
      <c r="BA577" s="4">
        <v>14.023</v>
      </c>
      <c r="BB577" s="4">
        <v>16.2</v>
      </c>
      <c r="BC577" s="4">
        <v>1.1499999999999999</v>
      </c>
      <c r="BD577" s="4">
        <v>12.484999999999999</v>
      </c>
      <c r="BE577" s="4">
        <v>3033.3939999999998</v>
      </c>
      <c r="BF577" s="4">
        <v>0</v>
      </c>
      <c r="BG577" s="4">
        <v>18.149000000000001</v>
      </c>
      <c r="BH577" s="4">
        <v>0.76600000000000001</v>
      </c>
      <c r="BI577" s="4">
        <v>18.914999999999999</v>
      </c>
      <c r="BJ577" s="4">
        <v>13.72</v>
      </c>
      <c r="BK577" s="4">
        <v>0.57899999999999996</v>
      </c>
      <c r="BL577" s="4">
        <v>14.298999999999999</v>
      </c>
      <c r="BM577" s="4">
        <v>0.16139999999999999</v>
      </c>
      <c r="BQ577" s="4">
        <v>616.173</v>
      </c>
      <c r="BR577" s="4">
        <v>0.14385600000000001</v>
      </c>
      <c r="BS577" s="4">
        <v>-5</v>
      </c>
      <c r="BT577" s="4">
        <v>0.35618100000000003</v>
      </c>
      <c r="BU577" s="4">
        <v>3.515485</v>
      </c>
      <c r="BV577" s="4">
        <v>7.1948530000000002</v>
      </c>
    </row>
    <row r="578" spans="1:74" x14ac:dyDescent="0.25">
      <c r="A578" s="2">
        <v>42068</v>
      </c>
      <c r="B578" s="3">
        <v>1.706712962962963E-2</v>
      </c>
      <c r="C578" s="4">
        <v>12.919</v>
      </c>
      <c r="D578" s="4">
        <v>0</v>
      </c>
      <c r="E578" s="4">
        <v>0</v>
      </c>
      <c r="F578" s="4">
        <v>631.29999999999995</v>
      </c>
      <c r="G578" s="4">
        <v>28.4</v>
      </c>
      <c r="H578" s="4">
        <v>16</v>
      </c>
      <c r="J578" s="4">
        <v>3.32</v>
      </c>
      <c r="K578" s="4">
        <v>0.8901</v>
      </c>
      <c r="L578" s="4">
        <v>11.499499999999999</v>
      </c>
      <c r="M578" s="4">
        <v>0</v>
      </c>
      <c r="N578" s="4">
        <v>561.91489999999999</v>
      </c>
      <c r="O578" s="4">
        <v>25.299399999999999</v>
      </c>
      <c r="P578" s="4">
        <v>587.20000000000005</v>
      </c>
      <c r="Q578" s="4">
        <v>424.79140000000001</v>
      </c>
      <c r="R578" s="4">
        <v>19.125599999999999</v>
      </c>
      <c r="S578" s="4">
        <v>443.9</v>
      </c>
      <c r="T578" s="4">
        <v>16.0077</v>
      </c>
      <c r="W578" s="4">
        <v>0</v>
      </c>
      <c r="X578" s="4">
        <v>2.9519000000000002</v>
      </c>
      <c r="Y578" s="4">
        <v>11.8</v>
      </c>
      <c r="Z578" s="4">
        <v>882</v>
      </c>
      <c r="AA578" s="4">
        <v>912</v>
      </c>
      <c r="AB578" s="4">
        <v>852</v>
      </c>
      <c r="AC578" s="4">
        <v>59</v>
      </c>
      <c r="AD578" s="4">
        <v>6.32</v>
      </c>
      <c r="AE578" s="4">
        <v>0.15</v>
      </c>
      <c r="AF578" s="4">
        <v>990</v>
      </c>
      <c r="AG578" s="4">
        <v>-12</v>
      </c>
      <c r="AH578" s="4">
        <v>17.203796000000001</v>
      </c>
      <c r="AI578" s="4">
        <v>31</v>
      </c>
      <c r="AJ578" s="4">
        <v>191.2</v>
      </c>
      <c r="AK578" s="4">
        <v>139</v>
      </c>
      <c r="AL578" s="4">
        <v>3</v>
      </c>
      <c r="AM578" s="4">
        <v>195</v>
      </c>
      <c r="AN578" s="4" t="s">
        <v>155</v>
      </c>
      <c r="AO578" s="4">
        <v>2</v>
      </c>
      <c r="AP578" s="5">
        <v>0.68366898148148147</v>
      </c>
      <c r="AQ578" s="4">
        <v>47.161257999999997</v>
      </c>
      <c r="AR578" s="4">
        <v>-88.491198999999995</v>
      </c>
      <c r="AS578" s="4">
        <v>317.5</v>
      </c>
      <c r="AT578" s="4">
        <v>43.8</v>
      </c>
      <c r="AU578" s="4">
        <v>12</v>
      </c>
      <c r="AV578" s="4">
        <v>7</v>
      </c>
      <c r="AW578" s="4" t="s">
        <v>247</v>
      </c>
      <c r="AX578" s="4">
        <v>1.0167999999999999</v>
      </c>
      <c r="AY578" s="4">
        <v>1.1916</v>
      </c>
      <c r="AZ578" s="4">
        <v>2.2084000000000001</v>
      </c>
      <c r="BA578" s="4">
        <v>14.023</v>
      </c>
      <c r="BB578" s="4">
        <v>16.36</v>
      </c>
      <c r="BC578" s="4">
        <v>1.17</v>
      </c>
      <c r="BD578" s="4">
        <v>12.343</v>
      </c>
      <c r="BE578" s="4">
        <v>3033.5569999999998</v>
      </c>
      <c r="BF578" s="4">
        <v>0</v>
      </c>
      <c r="BG578" s="4">
        <v>15.523</v>
      </c>
      <c r="BH578" s="4">
        <v>0.69899999999999995</v>
      </c>
      <c r="BI578" s="4">
        <v>16.222000000000001</v>
      </c>
      <c r="BJ578" s="4">
        <v>11.734999999999999</v>
      </c>
      <c r="BK578" s="4">
        <v>0.52800000000000002</v>
      </c>
      <c r="BL578" s="4">
        <v>12.263</v>
      </c>
      <c r="BM578" s="4">
        <v>0.1396</v>
      </c>
      <c r="BQ578" s="4">
        <v>566.21</v>
      </c>
      <c r="BR578" s="4">
        <v>0.122242</v>
      </c>
      <c r="BS578" s="4">
        <v>-5</v>
      </c>
      <c r="BT578" s="4">
        <v>0.35361100000000001</v>
      </c>
      <c r="BU578" s="4">
        <v>2.9872830000000001</v>
      </c>
      <c r="BV578" s="4">
        <v>7.1429499999999999</v>
      </c>
    </row>
    <row r="579" spans="1:74" x14ac:dyDescent="0.25">
      <c r="A579" s="2">
        <v>42068</v>
      </c>
      <c r="B579" s="3">
        <v>1.7078703703703704E-2</v>
      </c>
      <c r="C579" s="4">
        <v>12.425000000000001</v>
      </c>
      <c r="D579" s="4">
        <v>-1.5E-3</v>
      </c>
      <c r="E579" s="4">
        <v>-14.944000000000001</v>
      </c>
      <c r="F579" s="4">
        <v>654.20000000000005</v>
      </c>
      <c r="G579" s="4">
        <v>28.4</v>
      </c>
      <c r="H579" s="4">
        <v>14</v>
      </c>
      <c r="J579" s="4">
        <v>3.18</v>
      </c>
      <c r="K579" s="4">
        <v>0.89410000000000001</v>
      </c>
      <c r="L579" s="4">
        <v>11.108499999999999</v>
      </c>
      <c r="M579" s="4">
        <v>0</v>
      </c>
      <c r="N579" s="4">
        <v>584.89409999999998</v>
      </c>
      <c r="O579" s="4">
        <v>25.391100000000002</v>
      </c>
      <c r="P579" s="4">
        <v>610.29999999999995</v>
      </c>
      <c r="Q579" s="4">
        <v>442.16300000000001</v>
      </c>
      <c r="R579" s="4">
        <v>19.195</v>
      </c>
      <c r="S579" s="4">
        <v>461.4</v>
      </c>
      <c r="T579" s="4">
        <v>14.0319</v>
      </c>
      <c r="W579" s="4">
        <v>0</v>
      </c>
      <c r="X579" s="4">
        <v>2.8412999999999999</v>
      </c>
      <c r="Y579" s="4">
        <v>11.9</v>
      </c>
      <c r="Z579" s="4">
        <v>882</v>
      </c>
      <c r="AA579" s="4">
        <v>913</v>
      </c>
      <c r="AB579" s="4">
        <v>851</v>
      </c>
      <c r="AC579" s="4">
        <v>59</v>
      </c>
      <c r="AD579" s="4">
        <v>6.32</v>
      </c>
      <c r="AE579" s="4">
        <v>0.15</v>
      </c>
      <c r="AF579" s="4">
        <v>990</v>
      </c>
      <c r="AG579" s="4">
        <v>-12</v>
      </c>
      <c r="AH579" s="4">
        <v>17.797203</v>
      </c>
      <c r="AI579" s="4">
        <v>31</v>
      </c>
      <c r="AJ579" s="4">
        <v>191.8</v>
      </c>
      <c r="AK579" s="4">
        <v>139</v>
      </c>
      <c r="AL579" s="4">
        <v>3.1</v>
      </c>
      <c r="AM579" s="4">
        <v>195</v>
      </c>
      <c r="AN579" s="4" t="s">
        <v>155</v>
      </c>
      <c r="AO579" s="4">
        <v>2</v>
      </c>
      <c r="AP579" s="5">
        <v>0.68368055555555562</v>
      </c>
      <c r="AQ579" s="4">
        <v>47.161118999999999</v>
      </c>
      <c r="AR579" s="4">
        <v>-88.491063999999994</v>
      </c>
      <c r="AS579" s="4">
        <v>317.60000000000002</v>
      </c>
      <c r="AT579" s="4">
        <v>40.4</v>
      </c>
      <c r="AU579" s="4">
        <v>12</v>
      </c>
      <c r="AV579" s="4">
        <v>8</v>
      </c>
      <c r="AW579" s="4" t="s">
        <v>248</v>
      </c>
      <c r="AX579" s="4">
        <v>1.0958000000000001</v>
      </c>
      <c r="AY579" s="4">
        <v>1.2958000000000001</v>
      </c>
      <c r="AZ579" s="4">
        <v>2.2957999999999998</v>
      </c>
      <c r="BA579" s="4">
        <v>14.023</v>
      </c>
      <c r="BB579" s="4">
        <v>16.97</v>
      </c>
      <c r="BC579" s="4">
        <v>1.21</v>
      </c>
      <c r="BD579" s="4">
        <v>11.85</v>
      </c>
      <c r="BE579" s="4">
        <v>3033.9679999999998</v>
      </c>
      <c r="BF579" s="4">
        <v>0</v>
      </c>
      <c r="BG579" s="4">
        <v>16.728999999999999</v>
      </c>
      <c r="BH579" s="4">
        <v>0.72599999999999998</v>
      </c>
      <c r="BI579" s="4">
        <v>17.454999999999998</v>
      </c>
      <c r="BJ579" s="4">
        <v>12.647</v>
      </c>
      <c r="BK579" s="4">
        <v>0.54900000000000004</v>
      </c>
      <c r="BL579" s="4">
        <v>13.196</v>
      </c>
      <c r="BM579" s="4">
        <v>0.12670000000000001</v>
      </c>
      <c r="BQ579" s="4">
        <v>564.25400000000002</v>
      </c>
      <c r="BR579" s="4">
        <v>0.123699</v>
      </c>
      <c r="BS579" s="4">
        <v>-5</v>
      </c>
      <c r="BT579" s="4">
        <v>0.35579699999999997</v>
      </c>
      <c r="BU579" s="4">
        <v>3.0229020000000002</v>
      </c>
      <c r="BV579" s="4">
        <v>7.1871029999999996</v>
      </c>
    </row>
    <row r="580" spans="1:74" x14ac:dyDescent="0.25">
      <c r="A580" s="2">
        <v>42068</v>
      </c>
      <c r="B580" s="3">
        <v>1.7090277777777777E-2</v>
      </c>
      <c r="C580" s="4">
        <v>11.835000000000001</v>
      </c>
      <c r="D580" s="4">
        <v>2.9999999999999997E-4</v>
      </c>
      <c r="E580" s="4">
        <v>3.0497049999999999</v>
      </c>
      <c r="F580" s="4">
        <v>742</v>
      </c>
      <c r="G580" s="4">
        <v>28.3</v>
      </c>
      <c r="H580" s="4">
        <v>18</v>
      </c>
      <c r="J580" s="4">
        <v>3.03</v>
      </c>
      <c r="K580" s="4">
        <v>0.89870000000000005</v>
      </c>
      <c r="L580" s="4">
        <v>10.636900000000001</v>
      </c>
      <c r="M580" s="4">
        <v>2.9999999999999997E-4</v>
      </c>
      <c r="N580" s="4">
        <v>666.89670000000001</v>
      </c>
      <c r="O580" s="4">
        <v>25.4345</v>
      </c>
      <c r="P580" s="4">
        <v>692.3</v>
      </c>
      <c r="Q580" s="4">
        <v>504.15460000000002</v>
      </c>
      <c r="R580" s="4">
        <v>19.227699999999999</v>
      </c>
      <c r="S580" s="4">
        <v>523.4</v>
      </c>
      <c r="T580" s="4">
        <v>17.988</v>
      </c>
      <c r="W580" s="4">
        <v>0</v>
      </c>
      <c r="X580" s="4">
        <v>2.7206000000000001</v>
      </c>
      <c r="Y580" s="4">
        <v>11.9</v>
      </c>
      <c r="Z580" s="4">
        <v>885</v>
      </c>
      <c r="AA580" s="4">
        <v>916</v>
      </c>
      <c r="AB580" s="4">
        <v>854</v>
      </c>
      <c r="AC580" s="4">
        <v>59</v>
      </c>
      <c r="AD580" s="4">
        <v>6.32</v>
      </c>
      <c r="AE580" s="4">
        <v>0.15</v>
      </c>
      <c r="AF580" s="4">
        <v>990</v>
      </c>
      <c r="AG580" s="4">
        <v>-12</v>
      </c>
      <c r="AH580" s="4">
        <v>17</v>
      </c>
      <c r="AI580" s="4">
        <v>31</v>
      </c>
      <c r="AJ580" s="4">
        <v>191.2</v>
      </c>
      <c r="AK580" s="4">
        <v>139</v>
      </c>
      <c r="AL580" s="4">
        <v>3.1</v>
      </c>
      <c r="AM580" s="4">
        <v>195</v>
      </c>
      <c r="AN580" s="4" t="s">
        <v>155</v>
      </c>
      <c r="AO580" s="4">
        <v>2</v>
      </c>
      <c r="AP580" s="5">
        <v>0.68369212962962955</v>
      </c>
      <c r="AQ580" s="4">
        <v>47.161019000000003</v>
      </c>
      <c r="AR580" s="4">
        <v>-88.490886000000003</v>
      </c>
      <c r="AS580" s="4">
        <v>316.8</v>
      </c>
      <c r="AT580" s="4">
        <v>38</v>
      </c>
      <c r="AU580" s="4">
        <v>12</v>
      </c>
      <c r="AV580" s="4">
        <v>8</v>
      </c>
      <c r="AW580" s="4" t="s">
        <v>248</v>
      </c>
      <c r="AX580" s="4">
        <v>1.0042</v>
      </c>
      <c r="AY580" s="4">
        <v>1.3957999999999999</v>
      </c>
      <c r="AZ580" s="4">
        <v>2.2999999999999998</v>
      </c>
      <c r="BA580" s="4">
        <v>14.023</v>
      </c>
      <c r="BB580" s="4">
        <v>17.77</v>
      </c>
      <c r="BC580" s="4">
        <v>1.27</v>
      </c>
      <c r="BD580" s="4">
        <v>11.266</v>
      </c>
      <c r="BE580" s="4">
        <v>3034.2449999999999</v>
      </c>
      <c r="BF580" s="4">
        <v>0.05</v>
      </c>
      <c r="BG580" s="4">
        <v>19.922000000000001</v>
      </c>
      <c r="BH580" s="4">
        <v>0.76</v>
      </c>
      <c r="BI580" s="4">
        <v>20.681999999999999</v>
      </c>
      <c r="BJ580" s="4">
        <v>15.06</v>
      </c>
      <c r="BK580" s="4">
        <v>0.57399999999999995</v>
      </c>
      <c r="BL580" s="4">
        <v>15.635</v>
      </c>
      <c r="BM580" s="4">
        <v>0.16969999999999999</v>
      </c>
      <c r="BQ580" s="4">
        <v>564.28700000000003</v>
      </c>
      <c r="BR580" s="4">
        <v>0.116794</v>
      </c>
      <c r="BS580" s="4">
        <v>-5</v>
      </c>
      <c r="BT580" s="4">
        <v>0.354798</v>
      </c>
      <c r="BU580" s="4">
        <v>2.8541590000000001</v>
      </c>
      <c r="BV580" s="4">
        <v>7.1669239999999999</v>
      </c>
    </row>
    <row r="581" spans="1:74" x14ac:dyDescent="0.25">
      <c r="A581" s="2">
        <v>42068</v>
      </c>
      <c r="B581" s="3">
        <v>1.7101851851851851E-2</v>
      </c>
      <c r="C581" s="4">
        <v>11.846</v>
      </c>
      <c r="D581" s="4">
        <v>2.3999999999999998E-3</v>
      </c>
      <c r="E581" s="4">
        <v>24.226189999999999</v>
      </c>
      <c r="F581" s="4">
        <v>755.9</v>
      </c>
      <c r="G581" s="4">
        <v>28.2</v>
      </c>
      <c r="H581" s="4">
        <v>79.099999999999994</v>
      </c>
      <c r="J581" s="4">
        <v>2.9</v>
      </c>
      <c r="K581" s="4">
        <v>0.89859999999999995</v>
      </c>
      <c r="L581" s="4">
        <v>10.6447</v>
      </c>
      <c r="M581" s="4">
        <v>2.2000000000000001E-3</v>
      </c>
      <c r="N581" s="4">
        <v>679.23800000000006</v>
      </c>
      <c r="O581" s="4">
        <v>25.34</v>
      </c>
      <c r="P581" s="4">
        <v>704.6</v>
      </c>
      <c r="Q581" s="4">
        <v>513.48429999999996</v>
      </c>
      <c r="R581" s="4">
        <v>19.156300000000002</v>
      </c>
      <c r="S581" s="4">
        <v>532.6</v>
      </c>
      <c r="T581" s="4">
        <v>79.082599999999999</v>
      </c>
      <c r="W581" s="4">
        <v>0</v>
      </c>
      <c r="X581" s="4">
        <v>2.6059000000000001</v>
      </c>
      <c r="Y581" s="4">
        <v>11.9</v>
      </c>
      <c r="Z581" s="4">
        <v>890</v>
      </c>
      <c r="AA581" s="4">
        <v>922</v>
      </c>
      <c r="AB581" s="4">
        <v>857</v>
      </c>
      <c r="AC581" s="4">
        <v>59</v>
      </c>
      <c r="AD581" s="4">
        <v>6.32</v>
      </c>
      <c r="AE581" s="4">
        <v>0.15</v>
      </c>
      <c r="AF581" s="4">
        <v>990</v>
      </c>
      <c r="AG581" s="4">
        <v>-12</v>
      </c>
      <c r="AH581" s="4">
        <v>17</v>
      </c>
      <c r="AI581" s="4">
        <v>31</v>
      </c>
      <c r="AJ581" s="4">
        <v>192</v>
      </c>
      <c r="AK581" s="4">
        <v>139</v>
      </c>
      <c r="AL581" s="4">
        <v>3.1</v>
      </c>
      <c r="AM581" s="4">
        <v>195</v>
      </c>
      <c r="AN581" s="4" t="s">
        <v>155</v>
      </c>
      <c r="AO581" s="4">
        <v>2</v>
      </c>
      <c r="AP581" s="5">
        <v>0.6837037037037037</v>
      </c>
      <c r="AQ581" s="4">
        <v>47.160891999999997</v>
      </c>
      <c r="AR581" s="4">
        <v>-88.490804999999995</v>
      </c>
      <c r="AS581" s="4">
        <v>316.8</v>
      </c>
      <c r="AT581" s="4">
        <v>34</v>
      </c>
      <c r="AU581" s="4">
        <v>12</v>
      </c>
      <c r="AV581" s="4">
        <v>9</v>
      </c>
      <c r="AW581" s="4" t="s">
        <v>249</v>
      </c>
      <c r="AX581" s="4">
        <v>1</v>
      </c>
      <c r="AY581" s="4">
        <v>1.4</v>
      </c>
      <c r="AZ581" s="4">
        <v>2.2999999999999998</v>
      </c>
      <c r="BA581" s="4">
        <v>14.023</v>
      </c>
      <c r="BB581" s="4">
        <v>17.739999999999998</v>
      </c>
      <c r="BC581" s="4">
        <v>1.26</v>
      </c>
      <c r="BD581" s="4">
        <v>11.286</v>
      </c>
      <c r="BE581" s="4">
        <v>3031.9459999999999</v>
      </c>
      <c r="BF581" s="4">
        <v>0.39500000000000002</v>
      </c>
      <c r="BG581" s="4">
        <v>20.260000000000002</v>
      </c>
      <c r="BH581" s="4">
        <v>0.75600000000000001</v>
      </c>
      <c r="BI581" s="4">
        <v>21.015999999999998</v>
      </c>
      <c r="BJ581" s="4">
        <v>15.316000000000001</v>
      </c>
      <c r="BK581" s="4">
        <v>0.57099999999999995</v>
      </c>
      <c r="BL581" s="4">
        <v>15.888</v>
      </c>
      <c r="BM581" s="4">
        <v>0.74490000000000001</v>
      </c>
      <c r="BQ581" s="4">
        <v>539.68600000000004</v>
      </c>
      <c r="BR581" s="4">
        <v>0.21344199999999999</v>
      </c>
      <c r="BS581" s="4">
        <v>-5</v>
      </c>
      <c r="BT581" s="4">
        <v>0.35399999999999998</v>
      </c>
      <c r="BU581" s="4">
        <v>5.2159779999999998</v>
      </c>
      <c r="BV581" s="4">
        <v>7.1508000000000003</v>
      </c>
    </row>
    <row r="582" spans="1:74" x14ac:dyDescent="0.25">
      <c r="A582" s="2">
        <v>42068</v>
      </c>
      <c r="B582" s="3">
        <v>1.7113425925925928E-2</v>
      </c>
      <c r="C582" s="4">
        <v>12.157</v>
      </c>
      <c r="D582" s="4">
        <v>2.5000000000000001E-3</v>
      </c>
      <c r="E582" s="4">
        <v>24.810023999999999</v>
      </c>
      <c r="F582" s="4">
        <v>664.3</v>
      </c>
      <c r="G582" s="4">
        <v>28.4</v>
      </c>
      <c r="H582" s="4">
        <v>74.3</v>
      </c>
      <c r="J582" s="4">
        <v>2.9</v>
      </c>
      <c r="K582" s="4">
        <v>0.89610000000000001</v>
      </c>
      <c r="L582" s="4">
        <v>10.8941</v>
      </c>
      <c r="M582" s="4">
        <v>2.2000000000000001E-3</v>
      </c>
      <c r="N582" s="4">
        <v>595.23919999999998</v>
      </c>
      <c r="O582" s="4">
        <v>25.449100000000001</v>
      </c>
      <c r="P582" s="4">
        <v>620.70000000000005</v>
      </c>
      <c r="Q582" s="4">
        <v>449.98360000000002</v>
      </c>
      <c r="R582" s="4">
        <v>19.238800000000001</v>
      </c>
      <c r="S582" s="4">
        <v>469.2</v>
      </c>
      <c r="T582" s="4">
        <v>74.27</v>
      </c>
      <c r="W582" s="4">
        <v>0</v>
      </c>
      <c r="X582" s="4">
        <v>2.5987</v>
      </c>
      <c r="Y582" s="4">
        <v>11.9</v>
      </c>
      <c r="Z582" s="4">
        <v>892</v>
      </c>
      <c r="AA582" s="4">
        <v>925</v>
      </c>
      <c r="AB582" s="4">
        <v>861</v>
      </c>
      <c r="AC582" s="4">
        <v>59</v>
      </c>
      <c r="AD582" s="4">
        <v>6.32</v>
      </c>
      <c r="AE582" s="4">
        <v>0.15</v>
      </c>
      <c r="AF582" s="4">
        <v>990</v>
      </c>
      <c r="AG582" s="4">
        <v>-12</v>
      </c>
      <c r="AH582" s="4">
        <v>17</v>
      </c>
      <c r="AI582" s="4">
        <v>31</v>
      </c>
      <c r="AJ582" s="4">
        <v>192</v>
      </c>
      <c r="AK582" s="4">
        <v>139.19999999999999</v>
      </c>
      <c r="AL582" s="4">
        <v>3.1</v>
      </c>
      <c r="AM582" s="4">
        <v>195</v>
      </c>
      <c r="AN582" s="4" t="s">
        <v>155</v>
      </c>
      <c r="AO582" s="4">
        <v>2</v>
      </c>
      <c r="AP582" s="5">
        <v>0.68371527777777785</v>
      </c>
      <c r="AQ582" s="4">
        <v>47.160755999999999</v>
      </c>
      <c r="AR582" s="4">
        <v>-88.490758999999997</v>
      </c>
      <c r="AS582" s="4">
        <v>316.7</v>
      </c>
      <c r="AT582" s="4">
        <v>34.5</v>
      </c>
      <c r="AU582" s="4">
        <v>12</v>
      </c>
      <c r="AV582" s="4">
        <v>9</v>
      </c>
      <c r="AW582" s="4" t="s">
        <v>249</v>
      </c>
      <c r="AX582" s="4">
        <v>1</v>
      </c>
      <c r="AY582" s="4">
        <v>1.4958</v>
      </c>
      <c r="AZ582" s="4">
        <v>2.2999999999999998</v>
      </c>
      <c r="BA582" s="4">
        <v>14.023</v>
      </c>
      <c r="BB582" s="4">
        <v>17.309999999999999</v>
      </c>
      <c r="BC582" s="4">
        <v>1.23</v>
      </c>
      <c r="BD582" s="4">
        <v>11.595000000000001</v>
      </c>
      <c r="BE582" s="4">
        <v>3031.873</v>
      </c>
      <c r="BF582" s="4">
        <v>0.39400000000000002</v>
      </c>
      <c r="BG582" s="4">
        <v>17.347999999999999</v>
      </c>
      <c r="BH582" s="4">
        <v>0.74199999999999999</v>
      </c>
      <c r="BI582" s="4">
        <v>18.09</v>
      </c>
      <c r="BJ582" s="4">
        <v>13.115</v>
      </c>
      <c r="BK582" s="4">
        <v>0.56100000000000005</v>
      </c>
      <c r="BL582" s="4">
        <v>13.675000000000001</v>
      </c>
      <c r="BM582" s="4">
        <v>0.6835</v>
      </c>
      <c r="BQ582" s="4">
        <v>525.85900000000004</v>
      </c>
      <c r="BR582" s="4">
        <v>0.25400099999999998</v>
      </c>
      <c r="BS582" s="4">
        <v>-5</v>
      </c>
      <c r="BT582" s="4">
        <v>0.3538</v>
      </c>
      <c r="BU582" s="4">
        <v>6.2071490000000002</v>
      </c>
      <c r="BV582" s="4">
        <v>7.1467640000000001</v>
      </c>
    </row>
    <row r="583" spans="1:74" x14ac:dyDescent="0.25">
      <c r="A583" s="2">
        <v>42068</v>
      </c>
      <c r="B583" s="3">
        <v>1.7124999999999998E-2</v>
      </c>
      <c r="C583" s="4">
        <v>12.109</v>
      </c>
      <c r="D583" s="4">
        <v>1.1000000000000001E-3</v>
      </c>
      <c r="E583" s="4">
        <v>10.713679000000001</v>
      </c>
      <c r="F583" s="4">
        <v>631.5</v>
      </c>
      <c r="G583" s="4">
        <v>29.4</v>
      </c>
      <c r="H583" s="4">
        <v>69.599999999999994</v>
      </c>
      <c r="J583" s="4">
        <v>3.12</v>
      </c>
      <c r="K583" s="4">
        <v>0.89649999999999996</v>
      </c>
      <c r="L583" s="4">
        <v>10.855399999999999</v>
      </c>
      <c r="M583" s="4">
        <v>1E-3</v>
      </c>
      <c r="N583" s="4">
        <v>566.11659999999995</v>
      </c>
      <c r="O583" s="4">
        <v>26.319400000000002</v>
      </c>
      <c r="P583" s="4">
        <v>592.4</v>
      </c>
      <c r="Q583" s="4">
        <v>427.93329999999997</v>
      </c>
      <c r="R583" s="4">
        <v>19.895099999999999</v>
      </c>
      <c r="S583" s="4">
        <v>447.8</v>
      </c>
      <c r="T583" s="4">
        <v>69.627399999999994</v>
      </c>
      <c r="W583" s="4">
        <v>0</v>
      </c>
      <c r="X583" s="4">
        <v>2.798</v>
      </c>
      <c r="Y583" s="4">
        <v>11.9</v>
      </c>
      <c r="Z583" s="4">
        <v>890</v>
      </c>
      <c r="AA583" s="4">
        <v>922</v>
      </c>
      <c r="AB583" s="4">
        <v>858</v>
      </c>
      <c r="AC583" s="4">
        <v>58.8</v>
      </c>
      <c r="AD583" s="4">
        <v>6.3</v>
      </c>
      <c r="AE583" s="4">
        <v>0.14000000000000001</v>
      </c>
      <c r="AF583" s="4">
        <v>990</v>
      </c>
      <c r="AG583" s="4">
        <v>-12</v>
      </c>
      <c r="AH583" s="4">
        <v>17.199199</v>
      </c>
      <c r="AI583" s="4">
        <v>31</v>
      </c>
      <c r="AJ583" s="4">
        <v>192</v>
      </c>
      <c r="AK583" s="4">
        <v>140</v>
      </c>
      <c r="AL583" s="4">
        <v>3.1</v>
      </c>
      <c r="AM583" s="4">
        <v>195</v>
      </c>
      <c r="AN583" s="4" t="s">
        <v>155</v>
      </c>
      <c r="AO583" s="4">
        <v>2</v>
      </c>
      <c r="AP583" s="5">
        <v>0.68372685185185178</v>
      </c>
      <c r="AQ583" s="4">
        <v>47.160618999999997</v>
      </c>
      <c r="AR583" s="4">
        <v>-88.490717000000004</v>
      </c>
      <c r="AS583" s="4">
        <v>316.39999999999998</v>
      </c>
      <c r="AT583" s="4">
        <v>34.5</v>
      </c>
      <c r="AU583" s="4">
        <v>12</v>
      </c>
      <c r="AV583" s="4">
        <v>9</v>
      </c>
      <c r="AW583" s="4" t="s">
        <v>249</v>
      </c>
      <c r="AX583" s="4">
        <v>1</v>
      </c>
      <c r="AY583" s="4">
        <v>1.5</v>
      </c>
      <c r="AZ583" s="4">
        <v>2.2999999999999998</v>
      </c>
      <c r="BA583" s="4">
        <v>14.023</v>
      </c>
      <c r="BB583" s="4">
        <v>17.38</v>
      </c>
      <c r="BC583" s="4">
        <v>1.24</v>
      </c>
      <c r="BD583" s="4">
        <v>11.545</v>
      </c>
      <c r="BE583" s="4">
        <v>3032.3870000000002</v>
      </c>
      <c r="BF583" s="4">
        <v>0.17100000000000001</v>
      </c>
      <c r="BG583" s="4">
        <v>16.561</v>
      </c>
      <c r="BH583" s="4">
        <v>0.77</v>
      </c>
      <c r="BI583" s="4">
        <v>17.331</v>
      </c>
      <c r="BJ583" s="4">
        <v>12.519</v>
      </c>
      <c r="BK583" s="4">
        <v>0.58199999999999996</v>
      </c>
      <c r="BL583" s="4">
        <v>13.101000000000001</v>
      </c>
      <c r="BM583" s="4">
        <v>0.64319999999999999</v>
      </c>
      <c r="BQ583" s="4">
        <v>568.31500000000005</v>
      </c>
      <c r="BR583" s="4">
        <v>0.24740999999999999</v>
      </c>
      <c r="BS583" s="4">
        <v>-5</v>
      </c>
      <c r="BT583" s="4">
        <v>0.35479300000000003</v>
      </c>
      <c r="BU583" s="4">
        <v>6.0460919999999998</v>
      </c>
      <c r="BV583" s="4">
        <v>7.1668139999999996</v>
      </c>
    </row>
    <row r="584" spans="1:74" x14ac:dyDescent="0.25">
      <c r="A584" s="2">
        <v>42068</v>
      </c>
      <c r="B584" s="3">
        <v>1.7136574074074071E-2</v>
      </c>
      <c r="C584" s="4">
        <v>12.12</v>
      </c>
      <c r="D584" s="4">
        <v>1.9E-3</v>
      </c>
      <c r="E584" s="4">
        <v>19.209855999999998</v>
      </c>
      <c r="F584" s="4">
        <v>750.2</v>
      </c>
      <c r="G584" s="4">
        <v>38.5</v>
      </c>
      <c r="H584" s="4">
        <v>74.3</v>
      </c>
      <c r="J584" s="4">
        <v>3.28</v>
      </c>
      <c r="K584" s="4">
        <v>0.89649999999999996</v>
      </c>
      <c r="L584" s="4">
        <v>10.8653</v>
      </c>
      <c r="M584" s="4">
        <v>1.6999999999999999E-3</v>
      </c>
      <c r="N584" s="4">
        <v>672.54110000000003</v>
      </c>
      <c r="O584" s="4">
        <v>34.534399999999998</v>
      </c>
      <c r="P584" s="4">
        <v>707.1</v>
      </c>
      <c r="Q584" s="4">
        <v>508.21660000000003</v>
      </c>
      <c r="R584" s="4">
        <v>26.096499999999999</v>
      </c>
      <c r="S584" s="4">
        <v>534.29999999999995</v>
      </c>
      <c r="T584" s="4">
        <v>74.260199999999998</v>
      </c>
      <c r="W584" s="4">
        <v>0</v>
      </c>
      <c r="X584" s="4">
        <v>2.9390999999999998</v>
      </c>
      <c r="Y584" s="4">
        <v>12.2</v>
      </c>
      <c r="Z584" s="4">
        <v>887</v>
      </c>
      <c r="AA584" s="4">
        <v>920</v>
      </c>
      <c r="AB584" s="4">
        <v>856</v>
      </c>
      <c r="AC584" s="4">
        <v>58</v>
      </c>
      <c r="AD584" s="4">
        <v>6.21</v>
      </c>
      <c r="AE584" s="4">
        <v>0.14000000000000001</v>
      </c>
      <c r="AF584" s="4">
        <v>991</v>
      </c>
      <c r="AG584" s="4">
        <v>-12</v>
      </c>
      <c r="AH584" s="4">
        <v>18</v>
      </c>
      <c r="AI584" s="4">
        <v>31</v>
      </c>
      <c r="AJ584" s="4">
        <v>192</v>
      </c>
      <c r="AK584" s="4">
        <v>140</v>
      </c>
      <c r="AL584" s="4">
        <v>3.3</v>
      </c>
      <c r="AM584" s="4">
        <v>195</v>
      </c>
      <c r="AN584" s="4" t="s">
        <v>155</v>
      </c>
      <c r="AO584" s="4">
        <v>2</v>
      </c>
      <c r="AP584" s="5">
        <v>0.68373842592592593</v>
      </c>
      <c r="AQ584" s="4">
        <v>47.160480999999997</v>
      </c>
      <c r="AR584" s="4">
        <v>-88.490719999999996</v>
      </c>
      <c r="AS584" s="4">
        <v>316.2</v>
      </c>
      <c r="AT584" s="4">
        <v>34.1</v>
      </c>
      <c r="AU584" s="4">
        <v>12</v>
      </c>
      <c r="AV584" s="4">
        <v>9</v>
      </c>
      <c r="AW584" s="4" t="s">
        <v>249</v>
      </c>
      <c r="AX584" s="4">
        <v>1</v>
      </c>
      <c r="AY584" s="4">
        <v>1.5</v>
      </c>
      <c r="AZ584" s="4">
        <v>2.2999999999999998</v>
      </c>
      <c r="BA584" s="4">
        <v>14.023</v>
      </c>
      <c r="BB584" s="4">
        <v>17.36</v>
      </c>
      <c r="BC584" s="4">
        <v>1.24</v>
      </c>
      <c r="BD584" s="4">
        <v>11.547000000000001</v>
      </c>
      <c r="BE584" s="4">
        <v>3032.0360000000001</v>
      </c>
      <c r="BF584" s="4">
        <v>0.30599999999999999</v>
      </c>
      <c r="BG584" s="4">
        <v>19.654</v>
      </c>
      <c r="BH584" s="4">
        <v>1.0089999999999999</v>
      </c>
      <c r="BI584" s="4">
        <v>20.663</v>
      </c>
      <c r="BJ584" s="4">
        <v>14.852</v>
      </c>
      <c r="BK584" s="4">
        <v>0.76300000000000001</v>
      </c>
      <c r="BL584" s="4">
        <v>15.614000000000001</v>
      </c>
      <c r="BM584" s="4">
        <v>0.68530000000000002</v>
      </c>
      <c r="BQ584" s="4">
        <v>596.35400000000004</v>
      </c>
      <c r="BR584" s="4">
        <v>0.23599999999999999</v>
      </c>
      <c r="BS584" s="4">
        <v>-5</v>
      </c>
      <c r="BT584" s="4">
        <v>0.36259999999999998</v>
      </c>
      <c r="BU584" s="4">
        <v>5.7672499999999998</v>
      </c>
      <c r="BV584" s="4">
        <v>7.3245199999999997</v>
      </c>
    </row>
    <row r="585" spans="1:74" x14ac:dyDescent="0.25">
      <c r="A585" s="2">
        <v>42068</v>
      </c>
      <c r="B585" s="3">
        <v>1.7148148148148148E-2</v>
      </c>
      <c r="C585" s="4">
        <v>12.15</v>
      </c>
      <c r="D585" s="4">
        <v>1.2999999999999999E-3</v>
      </c>
      <c r="E585" s="4">
        <v>12.58381</v>
      </c>
      <c r="F585" s="4">
        <v>709.3</v>
      </c>
      <c r="G585" s="4">
        <v>38.4</v>
      </c>
      <c r="H585" s="4">
        <v>60.1</v>
      </c>
      <c r="J585" s="4">
        <v>3.33</v>
      </c>
      <c r="K585" s="4">
        <v>0.89629999999999999</v>
      </c>
      <c r="L585" s="4">
        <v>10.89</v>
      </c>
      <c r="M585" s="4">
        <v>1.1000000000000001E-3</v>
      </c>
      <c r="N585" s="4">
        <v>635.73509999999999</v>
      </c>
      <c r="O585" s="4">
        <v>34.417700000000004</v>
      </c>
      <c r="P585" s="4">
        <v>670.2</v>
      </c>
      <c r="Q585" s="4">
        <v>480.40359999999998</v>
      </c>
      <c r="R585" s="4">
        <v>26.008299999999998</v>
      </c>
      <c r="S585" s="4">
        <v>506.4</v>
      </c>
      <c r="T585" s="4">
        <v>60.1</v>
      </c>
      <c r="W585" s="4">
        <v>0</v>
      </c>
      <c r="X585" s="4">
        <v>2.9847000000000001</v>
      </c>
      <c r="Y585" s="4">
        <v>12.2</v>
      </c>
      <c r="Z585" s="4">
        <v>887</v>
      </c>
      <c r="AA585" s="4">
        <v>921</v>
      </c>
      <c r="AB585" s="4">
        <v>856</v>
      </c>
      <c r="AC585" s="4">
        <v>58</v>
      </c>
      <c r="AD585" s="4">
        <v>6.21</v>
      </c>
      <c r="AE585" s="4">
        <v>0.14000000000000001</v>
      </c>
      <c r="AF585" s="4">
        <v>991</v>
      </c>
      <c r="AG585" s="4">
        <v>-12</v>
      </c>
      <c r="AH585" s="4">
        <v>18</v>
      </c>
      <c r="AI585" s="4">
        <v>31</v>
      </c>
      <c r="AJ585" s="4">
        <v>192</v>
      </c>
      <c r="AK585" s="4">
        <v>140</v>
      </c>
      <c r="AL585" s="4">
        <v>3.4</v>
      </c>
      <c r="AM585" s="4">
        <v>195</v>
      </c>
      <c r="AN585" s="4" t="s">
        <v>155</v>
      </c>
      <c r="AO585" s="4">
        <v>2</v>
      </c>
      <c r="AP585" s="5">
        <v>0.68374999999999997</v>
      </c>
      <c r="AQ585" s="4">
        <v>47.160319999999999</v>
      </c>
      <c r="AR585" s="4">
        <v>-88.490728000000004</v>
      </c>
      <c r="AS585" s="4">
        <v>316.10000000000002</v>
      </c>
      <c r="AT585" s="4">
        <v>35.799999999999997</v>
      </c>
      <c r="AU585" s="4">
        <v>12</v>
      </c>
      <c r="AV585" s="4">
        <v>9</v>
      </c>
      <c r="AW585" s="4" t="s">
        <v>249</v>
      </c>
      <c r="AX585" s="4">
        <v>1.5742259999999999</v>
      </c>
      <c r="AY585" s="4">
        <v>1.021479</v>
      </c>
      <c r="AZ585" s="4">
        <v>2.682817</v>
      </c>
      <c r="BA585" s="4">
        <v>14.023</v>
      </c>
      <c r="BB585" s="4">
        <v>17.32</v>
      </c>
      <c r="BC585" s="4">
        <v>1.24</v>
      </c>
      <c r="BD585" s="4">
        <v>11.571</v>
      </c>
      <c r="BE585" s="4">
        <v>3032.578</v>
      </c>
      <c r="BF585" s="4">
        <v>0.2</v>
      </c>
      <c r="BG585" s="4">
        <v>18.539000000000001</v>
      </c>
      <c r="BH585" s="4">
        <v>1.004</v>
      </c>
      <c r="BI585" s="4">
        <v>19.542999999999999</v>
      </c>
      <c r="BJ585" s="4">
        <v>14.01</v>
      </c>
      <c r="BK585" s="4">
        <v>0.75800000000000001</v>
      </c>
      <c r="BL585" s="4">
        <v>14.768000000000001</v>
      </c>
      <c r="BM585" s="4">
        <v>0.55349999999999999</v>
      </c>
      <c r="BQ585" s="4">
        <v>604.35199999999998</v>
      </c>
      <c r="BR585" s="4">
        <v>0.2298</v>
      </c>
      <c r="BS585" s="4">
        <v>-5</v>
      </c>
      <c r="BT585" s="4">
        <v>0.3654</v>
      </c>
      <c r="BU585" s="4">
        <v>5.6157380000000003</v>
      </c>
      <c r="BV585" s="4">
        <v>7.3810799999999999</v>
      </c>
    </row>
    <row r="586" spans="1:74" x14ac:dyDescent="0.25">
      <c r="A586" s="2">
        <v>42068</v>
      </c>
      <c r="B586" s="3">
        <v>1.7159722222222222E-2</v>
      </c>
      <c r="C586" s="4">
        <v>12.13</v>
      </c>
      <c r="D586" s="4">
        <v>1E-3</v>
      </c>
      <c r="E586" s="4">
        <v>10</v>
      </c>
      <c r="F586" s="4">
        <v>666.7</v>
      </c>
      <c r="G586" s="4">
        <v>38.4</v>
      </c>
      <c r="H586" s="4">
        <v>100.1</v>
      </c>
      <c r="J586" s="4">
        <v>3.47</v>
      </c>
      <c r="K586" s="4">
        <v>0.89639999999999997</v>
      </c>
      <c r="L586" s="4">
        <v>10.873799999999999</v>
      </c>
      <c r="M586" s="4">
        <v>8.9999999999999998E-4</v>
      </c>
      <c r="N586" s="4">
        <v>597.66309999999999</v>
      </c>
      <c r="O586" s="4">
        <v>34.423400000000001</v>
      </c>
      <c r="P586" s="4">
        <v>632.1</v>
      </c>
      <c r="Q586" s="4">
        <v>451.47329999999999</v>
      </c>
      <c r="R586" s="4">
        <v>26.003299999999999</v>
      </c>
      <c r="S586" s="4">
        <v>477.5</v>
      </c>
      <c r="T586" s="4">
        <v>100.1307</v>
      </c>
      <c r="W586" s="4">
        <v>0</v>
      </c>
      <c r="X586" s="4">
        <v>3.1143999999999998</v>
      </c>
      <c r="Y586" s="4">
        <v>12.3</v>
      </c>
      <c r="Z586" s="4">
        <v>885</v>
      </c>
      <c r="AA586" s="4">
        <v>919</v>
      </c>
      <c r="AB586" s="4">
        <v>855</v>
      </c>
      <c r="AC586" s="4">
        <v>58</v>
      </c>
      <c r="AD586" s="4">
        <v>6.11</v>
      </c>
      <c r="AE586" s="4">
        <v>0.14000000000000001</v>
      </c>
      <c r="AF586" s="4">
        <v>991</v>
      </c>
      <c r="AG586" s="4">
        <v>-12.2</v>
      </c>
      <c r="AH586" s="4">
        <v>18.201004999999999</v>
      </c>
      <c r="AI586" s="4">
        <v>31</v>
      </c>
      <c r="AJ586" s="4">
        <v>192</v>
      </c>
      <c r="AK586" s="4">
        <v>140</v>
      </c>
      <c r="AL586" s="4">
        <v>3.5</v>
      </c>
      <c r="AM586" s="4">
        <v>195</v>
      </c>
      <c r="AN586" s="4" t="s">
        <v>155</v>
      </c>
      <c r="AO586" s="4">
        <v>2</v>
      </c>
      <c r="AP586" s="5">
        <v>0.68376157407407412</v>
      </c>
      <c r="AQ586" s="4">
        <v>47.160173999999998</v>
      </c>
      <c r="AR586" s="4">
        <v>-88.490711000000005</v>
      </c>
      <c r="AS586" s="4">
        <v>316</v>
      </c>
      <c r="AT586" s="4">
        <v>35.4</v>
      </c>
      <c r="AU586" s="4">
        <v>12</v>
      </c>
      <c r="AV586" s="4">
        <v>10</v>
      </c>
      <c r="AW586" s="4" t="s">
        <v>241</v>
      </c>
      <c r="AX586" s="4">
        <v>1.6</v>
      </c>
      <c r="AY586" s="4">
        <v>1</v>
      </c>
      <c r="AZ586" s="4">
        <v>2.7</v>
      </c>
      <c r="BA586" s="4">
        <v>14.023</v>
      </c>
      <c r="BB586" s="4">
        <v>17.34</v>
      </c>
      <c r="BC586" s="4">
        <v>1.24</v>
      </c>
      <c r="BD586" s="4">
        <v>11.552</v>
      </c>
      <c r="BE586" s="4">
        <v>3031.5369999999998</v>
      </c>
      <c r="BF586" s="4">
        <v>0.159</v>
      </c>
      <c r="BG586" s="4">
        <v>17.449000000000002</v>
      </c>
      <c r="BH586" s="4">
        <v>1.0049999999999999</v>
      </c>
      <c r="BI586" s="4">
        <v>18.454000000000001</v>
      </c>
      <c r="BJ586" s="4">
        <v>13.180999999999999</v>
      </c>
      <c r="BK586" s="4">
        <v>0.75900000000000001</v>
      </c>
      <c r="BL586" s="4">
        <v>13.94</v>
      </c>
      <c r="BM586" s="4">
        <v>0.92310000000000003</v>
      </c>
      <c r="BQ586" s="4">
        <v>631.322</v>
      </c>
      <c r="BR586" s="4">
        <v>0.21898999999999999</v>
      </c>
      <c r="BS586" s="4">
        <v>-5</v>
      </c>
      <c r="BT586" s="4">
        <v>0.367201</v>
      </c>
      <c r="BU586" s="4">
        <v>5.3515670000000002</v>
      </c>
      <c r="BV586" s="4">
        <v>7.4174600000000002</v>
      </c>
    </row>
    <row r="587" spans="1:74" x14ac:dyDescent="0.25">
      <c r="A587" s="2">
        <v>42068</v>
      </c>
      <c r="B587" s="3">
        <v>1.7171296296296296E-2</v>
      </c>
      <c r="C587" s="4">
        <v>12.096</v>
      </c>
      <c r="D587" s="4">
        <v>1.4E-3</v>
      </c>
      <c r="E587" s="4">
        <v>14.117647</v>
      </c>
      <c r="F587" s="4">
        <v>663</v>
      </c>
      <c r="G587" s="4">
        <v>38.4</v>
      </c>
      <c r="H587" s="4">
        <v>74.2</v>
      </c>
      <c r="J587" s="4">
        <v>3.53</v>
      </c>
      <c r="K587" s="4">
        <v>0.89670000000000005</v>
      </c>
      <c r="L587" s="4">
        <v>10.8468</v>
      </c>
      <c r="M587" s="4">
        <v>1.2999999999999999E-3</v>
      </c>
      <c r="N587" s="4">
        <v>594.52419999999995</v>
      </c>
      <c r="O587" s="4">
        <v>34.433999999999997</v>
      </c>
      <c r="P587" s="4">
        <v>629</v>
      </c>
      <c r="Q587" s="4">
        <v>448.64400000000001</v>
      </c>
      <c r="R587" s="4">
        <v>25.9848</v>
      </c>
      <c r="S587" s="4">
        <v>474.6</v>
      </c>
      <c r="T587" s="4">
        <v>74.167500000000004</v>
      </c>
      <c r="W587" s="4">
        <v>0</v>
      </c>
      <c r="X587" s="4">
        <v>3.1634000000000002</v>
      </c>
      <c r="Y587" s="4">
        <v>12.3</v>
      </c>
      <c r="Z587" s="4">
        <v>885</v>
      </c>
      <c r="AA587" s="4">
        <v>918</v>
      </c>
      <c r="AB587" s="4">
        <v>855</v>
      </c>
      <c r="AC587" s="4">
        <v>58</v>
      </c>
      <c r="AD587" s="4">
        <v>5.82</v>
      </c>
      <c r="AE587" s="4">
        <v>0.13</v>
      </c>
      <c r="AF587" s="4">
        <v>991</v>
      </c>
      <c r="AG587" s="4">
        <v>-12.8</v>
      </c>
      <c r="AH587" s="4">
        <v>18.795204999999999</v>
      </c>
      <c r="AI587" s="4">
        <v>31</v>
      </c>
      <c r="AJ587" s="4">
        <v>192</v>
      </c>
      <c r="AK587" s="4">
        <v>140</v>
      </c>
      <c r="AL587" s="4">
        <v>3.5</v>
      </c>
      <c r="AM587" s="4">
        <v>195</v>
      </c>
      <c r="AN587" s="4" t="s">
        <v>155</v>
      </c>
      <c r="AO587" s="4">
        <v>2</v>
      </c>
      <c r="AP587" s="5">
        <v>0.68377314814814805</v>
      </c>
      <c r="AQ587" s="4">
        <v>47.160035999999998</v>
      </c>
      <c r="AR587" s="4">
        <v>-88.490643000000006</v>
      </c>
      <c r="AS587" s="4">
        <v>315.8</v>
      </c>
      <c r="AT587" s="4">
        <v>35.200000000000003</v>
      </c>
      <c r="AU587" s="4">
        <v>12</v>
      </c>
      <c r="AV587" s="4">
        <v>10</v>
      </c>
      <c r="AW587" s="4" t="s">
        <v>241</v>
      </c>
      <c r="AX587" s="4">
        <v>1.3126</v>
      </c>
      <c r="AY587" s="4">
        <v>1</v>
      </c>
      <c r="AZ587" s="4">
        <v>2.2210000000000001</v>
      </c>
      <c r="BA587" s="4">
        <v>14.023</v>
      </c>
      <c r="BB587" s="4">
        <v>17.39</v>
      </c>
      <c r="BC587" s="4">
        <v>1.24</v>
      </c>
      <c r="BD587" s="4">
        <v>11.518000000000001</v>
      </c>
      <c r="BE587" s="4">
        <v>3032.1819999999998</v>
      </c>
      <c r="BF587" s="4">
        <v>0.22500000000000001</v>
      </c>
      <c r="BG587" s="4">
        <v>17.404</v>
      </c>
      <c r="BH587" s="4">
        <v>1.008</v>
      </c>
      <c r="BI587" s="4">
        <v>18.413</v>
      </c>
      <c r="BJ587" s="4">
        <v>13.134</v>
      </c>
      <c r="BK587" s="4">
        <v>0.76100000000000001</v>
      </c>
      <c r="BL587" s="4">
        <v>13.895</v>
      </c>
      <c r="BM587" s="4">
        <v>0.68559999999999999</v>
      </c>
      <c r="BQ587" s="4">
        <v>642.98900000000003</v>
      </c>
      <c r="BR587" s="4">
        <v>0.22226399999999999</v>
      </c>
      <c r="BS587" s="4">
        <v>-5</v>
      </c>
      <c r="BT587" s="4">
        <v>0.36779499999999998</v>
      </c>
      <c r="BU587" s="4">
        <v>5.4315699999999998</v>
      </c>
      <c r="BV587" s="4">
        <v>7.4294630000000002</v>
      </c>
    </row>
    <row r="588" spans="1:74" x14ac:dyDescent="0.25">
      <c r="A588" s="2">
        <v>42068</v>
      </c>
      <c r="B588" s="3">
        <v>1.7182870370370369E-2</v>
      </c>
      <c r="C588" s="4">
        <v>12.352</v>
      </c>
      <c r="D588" s="4">
        <v>1.6999999999999999E-3</v>
      </c>
      <c r="E588" s="4">
        <v>17.477623999999999</v>
      </c>
      <c r="F588" s="4">
        <v>569.1</v>
      </c>
      <c r="G588" s="4">
        <v>41.3</v>
      </c>
      <c r="H588" s="4">
        <v>55.8</v>
      </c>
      <c r="J588" s="4">
        <v>3.6</v>
      </c>
      <c r="K588" s="4">
        <v>0.89470000000000005</v>
      </c>
      <c r="L588" s="4">
        <v>11.0505</v>
      </c>
      <c r="M588" s="4">
        <v>1.6000000000000001E-3</v>
      </c>
      <c r="N588" s="4">
        <v>509.16399999999999</v>
      </c>
      <c r="O588" s="4">
        <v>36.917299999999997</v>
      </c>
      <c r="P588" s="4">
        <v>546.1</v>
      </c>
      <c r="Q588" s="4">
        <v>384.75799999999998</v>
      </c>
      <c r="R588" s="4">
        <v>27.897099999999998</v>
      </c>
      <c r="S588" s="4">
        <v>412.7</v>
      </c>
      <c r="T588" s="4">
        <v>55.838999999999999</v>
      </c>
      <c r="W588" s="4">
        <v>0</v>
      </c>
      <c r="X588" s="4">
        <v>3.2208000000000001</v>
      </c>
      <c r="Y588" s="4">
        <v>12.3</v>
      </c>
      <c r="Z588" s="4">
        <v>887</v>
      </c>
      <c r="AA588" s="4">
        <v>919</v>
      </c>
      <c r="AB588" s="4">
        <v>857</v>
      </c>
      <c r="AC588" s="4">
        <v>58</v>
      </c>
      <c r="AD588" s="4">
        <v>6.21</v>
      </c>
      <c r="AE588" s="4">
        <v>0.14000000000000001</v>
      </c>
      <c r="AF588" s="4">
        <v>991</v>
      </c>
      <c r="AG588" s="4">
        <v>-12</v>
      </c>
      <c r="AH588" s="4">
        <v>18.203796000000001</v>
      </c>
      <c r="AI588" s="4">
        <v>31</v>
      </c>
      <c r="AJ588" s="4">
        <v>192</v>
      </c>
      <c r="AK588" s="4">
        <v>140</v>
      </c>
      <c r="AL588" s="4">
        <v>3.3</v>
      </c>
      <c r="AM588" s="4">
        <v>195</v>
      </c>
      <c r="AN588" s="4" t="s">
        <v>155</v>
      </c>
      <c r="AO588" s="4">
        <v>2</v>
      </c>
      <c r="AP588" s="5">
        <v>0.6837847222222222</v>
      </c>
      <c r="AQ588" s="4">
        <v>47.159905000000002</v>
      </c>
      <c r="AR588" s="4">
        <v>-88.490559000000005</v>
      </c>
      <c r="AS588" s="4">
        <v>316</v>
      </c>
      <c r="AT588" s="4">
        <v>34.5</v>
      </c>
      <c r="AU588" s="4">
        <v>12</v>
      </c>
      <c r="AV588" s="4">
        <v>10</v>
      </c>
      <c r="AW588" s="4" t="s">
        <v>241</v>
      </c>
      <c r="AX588" s="4">
        <v>1.3</v>
      </c>
      <c r="AY588" s="4">
        <v>1</v>
      </c>
      <c r="AZ588" s="4">
        <v>2.2000000000000002</v>
      </c>
      <c r="BA588" s="4">
        <v>14.023</v>
      </c>
      <c r="BB588" s="4">
        <v>17.059999999999999</v>
      </c>
      <c r="BC588" s="4">
        <v>1.22</v>
      </c>
      <c r="BD588" s="4">
        <v>11.773999999999999</v>
      </c>
      <c r="BE588" s="4">
        <v>3032.442</v>
      </c>
      <c r="BF588" s="4">
        <v>0.27300000000000002</v>
      </c>
      <c r="BG588" s="4">
        <v>14.632</v>
      </c>
      <c r="BH588" s="4">
        <v>1.0609999999999999</v>
      </c>
      <c r="BI588" s="4">
        <v>15.693</v>
      </c>
      <c r="BJ588" s="4">
        <v>11.057</v>
      </c>
      <c r="BK588" s="4">
        <v>0.80200000000000005</v>
      </c>
      <c r="BL588" s="4">
        <v>11.859</v>
      </c>
      <c r="BM588" s="4">
        <v>0.50670000000000004</v>
      </c>
      <c r="BQ588" s="4">
        <v>642.64200000000005</v>
      </c>
      <c r="BR588" s="4">
        <v>0.26824199999999998</v>
      </c>
      <c r="BS588" s="4">
        <v>-5</v>
      </c>
      <c r="BT588" s="4">
        <v>0.36740800000000001</v>
      </c>
      <c r="BU588" s="4">
        <v>6.5551579999999996</v>
      </c>
      <c r="BV588" s="4">
        <v>7.4216329999999999</v>
      </c>
    </row>
    <row r="589" spans="1:74" x14ac:dyDescent="0.25">
      <c r="A589" s="2">
        <v>42068</v>
      </c>
      <c r="B589" s="3">
        <v>1.7194444444444446E-2</v>
      </c>
      <c r="C589" s="4">
        <v>12.305999999999999</v>
      </c>
      <c r="D589" s="4">
        <v>1.1000000000000001E-3</v>
      </c>
      <c r="E589" s="4">
        <v>10.682392999999999</v>
      </c>
      <c r="F589" s="4">
        <v>514.6</v>
      </c>
      <c r="G589" s="4">
        <v>54.3</v>
      </c>
      <c r="H589" s="4">
        <v>58.8</v>
      </c>
      <c r="J589" s="4">
        <v>3.6</v>
      </c>
      <c r="K589" s="4">
        <v>0.89500000000000002</v>
      </c>
      <c r="L589" s="4">
        <v>11.0146</v>
      </c>
      <c r="M589" s="4">
        <v>1E-3</v>
      </c>
      <c r="N589" s="4">
        <v>460.58659999999998</v>
      </c>
      <c r="O589" s="4">
        <v>48.581099999999999</v>
      </c>
      <c r="P589" s="4">
        <v>509.2</v>
      </c>
      <c r="Q589" s="4">
        <v>348.0498</v>
      </c>
      <c r="R589" s="4">
        <v>36.711100000000002</v>
      </c>
      <c r="S589" s="4">
        <v>384.8</v>
      </c>
      <c r="T589" s="4">
        <v>58.786099999999998</v>
      </c>
      <c r="W589" s="4">
        <v>0</v>
      </c>
      <c r="X589" s="4">
        <v>3.2221000000000002</v>
      </c>
      <c r="Y589" s="4">
        <v>12.3</v>
      </c>
      <c r="Z589" s="4">
        <v>885</v>
      </c>
      <c r="AA589" s="4">
        <v>917</v>
      </c>
      <c r="AB589" s="4">
        <v>856</v>
      </c>
      <c r="AC589" s="4">
        <v>58</v>
      </c>
      <c r="AD589" s="4">
        <v>6.21</v>
      </c>
      <c r="AE589" s="4">
        <v>0.14000000000000001</v>
      </c>
      <c r="AF589" s="4">
        <v>991</v>
      </c>
      <c r="AG589" s="4">
        <v>-12</v>
      </c>
      <c r="AH589" s="4">
        <v>18.797203</v>
      </c>
      <c r="AI589" s="4">
        <v>31</v>
      </c>
      <c r="AJ589" s="4">
        <v>192</v>
      </c>
      <c r="AK589" s="4">
        <v>140</v>
      </c>
      <c r="AL589" s="4">
        <v>3.4</v>
      </c>
      <c r="AM589" s="4">
        <v>195</v>
      </c>
      <c r="AN589" s="4" t="s">
        <v>155</v>
      </c>
      <c r="AO589" s="4">
        <v>2</v>
      </c>
      <c r="AP589" s="5">
        <v>0.68379629629629635</v>
      </c>
      <c r="AQ589" s="4">
        <v>47.159782</v>
      </c>
      <c r="AR589" s="4">
        <v>-88.490444999999994</v>
      </c>
      <c r="AS589" s="4">
        <v>316.89999999999998</v>
      </c>
      <c r="AT589" s="4">
        <v>36.1</v>
      </c>
      <c r="AU589" s="4">
        <v>12</v>
      </c>
      <c r="AV589" s="4">
        <v>10</v>
      </c>
      <c r="AW589" s="4" t="s">
        <v>241</v>
      </c>
      <c r="AX589" s="4">
        <v>1.4916</v>
      </c>
      <c r="AY589" s="4">
        <v>1.7664</v>
      </c>
      <c r="AZ589" s="4">
        <v>2.8706</v>
      </c>
      <c r="BA589" s="4">
        <v>14.023</v>
      </c>
      <c r="BB589" s="4">
        <v>17.12</v>
      </c>
      <c r="BC589" s="4">
        <v>1.22</v>
      </c>
      <c r="BD589" s="4">
        <v>11.727</v>
      </c>
      <c r="BE589" s="4">
        <v>3032.558</v>
      </c>
      <c r="BF589" s="4">
        <v>0.16800000000000001</v>
      </c>
      <c r="BG589" s="4">
        <v>13.28</v>
      </c>
      <c r="BH589" s="4">
        <v>1.401</v>
      </c>
      <c r="BI589" s="4">
        <v>14.68</v>
      </c>
      <c r="BJ589" s="4">
        <v>10.035</v>
      </c>
      <c r="BK589" s="4">
        <v>1.0580000000000001</v>
      </c>
      <c r="BL589" s="4">
        <v>11.093</v>
      </c>
      <c r="BM589" s="4">
        <v>0.53520000000000001</v>
      </c>
      <c r="BQ589" s="4">
        <v>645.03499999999997</v>
      </c>
      <c r="BR589" s="4">
        <v>0.25955899999999998</v>
      </c>
      <c r="BS589" s="4">
        <v>-5</v>
      </c>
      <c r="BT589" s="4">
        <v>0.36859399999999998</v>
      </c>
      <c r="BU589" s="4">
        <v>6.3429840000000004</v>
      </c>
      <c r="BV589" s="4">
        <v>7.4456069999999999</v>
      </c>
    </row>
    <row r="590" spans="1:74" x14ac:dyDescent="0.25">
      <c r="A590" s="2">
        <v>42068</v>
      </c>
      <c r="B590" s="3">
        <v>1.720601851851852E-2</v>
      </c>
      <c r="C590" s="4">
        <v>11.932</v>
      </c>
      <c r="D590" s="4">
        <v>1.9E-3</v>
      </c>
      <c r="E590" s="4">
        <v>19.106992000000002</v>
      </c>
      <c r="F590" s="4">
        <v>562.29999999999995</v>
      </c>
      <c r="G590" s="4">
        <v>54.2</v>
      </c>
      <c r="H590" s="4">
        <v>55.6</v>
      </c>
      <c r="J590" s="4">
        <v>3.6</v>
      </c>
      <c r="K590" s="4">
        <v>0.89800000000000002</v>
      </c>
      <c r="L590" s="4">
        <v>10.7149</v>
      </c>
      <c r="M590" s="4">
        <v>1.6999999999999999E-3</v>
      </c>
      <c r="N590" s="4">
        <v>504.96269999999998</v>
      </c>
      <c r="O590" s="4">
        <v>48.690399999999997</v>
      </c>
      <c r="P590" s="4">
        <v>553.70000000000005</v>
      </c>
      <c r="Q590" s="4">
        <v>381.58330000000001</v>
      </c>
      <c r="R590" s="4">
        <v>36.793700000000001</v>
      </c>
      <c r="S590" s="4">
        <v>418.4</v>
      </c>
      <c r="T590" s="4">
        <v>55.619199999999999</v>
      </c>
      <c r="W590" s="4">
        <v>0</v>
      </c>
      <c r="X590" s="4">
        <v>3.2326999999999999</v>
      </c>
      <c r="Y590" s="4">
        <v>12.2</v>
      </c>
      <c r="Z590" s="4">
        <v>884</v>
      </c>
      <c r="AA590" s="4">
        <v>917</v>
      </c>
      <c r="AB590" s="4">
        <v>854</v>
      </c>
      <c r="AC590" s="4">
        <v>58</v>
      </c>
      <c r="AD590" s="4">
        <v>6.21</v>
      </c>
      <c r="AE590" s="4">
        <v>0.14000000000000001</v>
      </c>
      <c r="AF590" s="4">
        <v>991</v>
      </c>
      <c r="AG590" s="4">
        <v>-12</v>
      </c>
      <c r="AH590" s="4">
        <v>18</v>
      </c>
      <c r="AI590" s="4">
        <v>31</v>
      </c>
      <c r="AJ590" s="4">
        <v>192</v>
      </c>
      <c r="AK590" s="4">
        <v>140</v>
      </c>
      <c r="AL590" s="4">
        <v>3.3</v>
      </c>
      <c r="AM590" s="4">
        <v>195</v>
      </c>
      <c r="AN590" s="4" t="s">
        <v>155</v>
      </c>
      <c r="AO590" s="4">
        <v>2</v>
      </c>
      <c r="AP590" s="5">
        <v>0.68380787037037039</v>
      </c>
      <c r="AQ590" s="4">
        <v>47.159674000000003</v>
      </c>
      <c r="AR590" s="4">
        <v>-88.490296000000001</v>
      </c>
      <c r="AS590" s="4">
        <v>316.8</v>
      </c>
      <c r="AT590" s="4">
        <v>35.9</v>
      </c>
      <c r="AU590" s="4">
        <v>12</v>
      </c>
      <c r="AV590" s="4">
        <v>10</v>
      </c>
      <c r="AW590" s="4" t="s">
        <v>241</v>
      </c>
      <c r="AX590" s="4">
        <v>1.1168</v>
      </c>
      <c r="AY590" s="4">
        <v>1.8</v>
      </c>
      <c r="AZ590" s="4">
        <v>2.4209999999999998</v>
      </c>
      <c r="BA590" s="4">
        <v>14.023</v>
      </c>
      <c r="BB590" s="4">
        <v>17.62</v>
      </c>
      <c r="BC590" s="4">
        <v>1.26</v>
      </c>
      <c r="BD590" s="4">
        <v>11.361000000000001</v>
      </c>
      <c r="BE590" s="4">
        <v>3032.6880000000001</v>
      </c>
      <c r="BF590" s="4">
        <v>0.309</v>
      </c>
      <c r="BG590" s="4">
        <v>14.967000000000001</v>
      </c>
      <c r="BH590" s="4">
        <v>1.4430000000000001</v>
      </c>
      <c r="BI590" s="4">
        <v>16.41</v>
      </c>
      <c r="BJ590" s="4">
        <v>11.31</v>
      </c>
      <c r="BK590" s="4">
        <v>1.091</v>
      </c>
      <c r="BL590" s="4">
        <v>12.401</v>
      </c>
      <c r="BM590" s="4">
        <v>0.52059999999999995</v>
      </c>
      <c r="BQ590" s="4">
        <v>665.29</v>
      </c>
      <c r="BR590" s="4">
        <v>0.181919</v>
      </c>
      <c r="BS590" s="4">
        <v>-5</v>
      </c>
      <c r="BT590" s="4">
        <v>0.365587</v>
      </c>
      <c r="BU590" s="4">
        <v>4.4456470000000001</v>
      </c>
      <c r="BV590" s="4">
        <v>7.3848659999999997</v>
      </c>
    </row>
    <row r="591" spans="1:74" x14ac:dyDescent="0.25">
      <c r="A591" s="2">
        <v>42068</v>
      </c>
      <c r="B591" s="3">
        <v>1.7217592592592593E-2</v>
      </c>
      <c r="C591" s="4">
        <v>12.125999999999999</v>
      </c>
      <c r="D591" s="4">
        <v>3.5000000000000001E-3</v>
      </c>
      <c r="E591" s="4">
        <v>34.740313</v>
      </c>
      <c r="F591" s="4">
        <v>682.5</v>
      </c>
      <c r="G591" s="4">
        <v>54.2</v>
      </c>
      <c r="H591" s="4">
        <v>91.9</v>
      </c>
      <c r="J591" s="4">
        <v>3.6</v>
      </c>
      <c r="K591" s="4">
        <v>0.89629999999999999</v>
      </c>
      <c r="L591" s="4">
        <v>10.869400000000001</v>
      </c>
      <c r="M591" s="4">
        <v>3.0999999999999999E-3</v>
      </c>
      <c r="N591" s="4">
        <v>611.75099999999998</v>
      </c>
      <c r="O591" s="4">
        <v>48.581499999999998</v>
      </c>
      <c r="P591" s="4">
        <v>660.3</v>
      </c>
      <c r="Q591" s="4">
        <v>462.27960000000002</v>
      </c>
      <c r="R591" s="4">
        <v>36.711399999999998</v>
      </c>
      <c r="S591" s="4">
        <v>499</v>
      </c>
      <c r="T591" s="4">
        <v>91.9041</v>
      </c>
      <c r="W591" s="4">
        <v>0</v>
      </c>
      <c r="X591" s="4">
        <v>3.2267999999999999</v>
      </c>
      <c r="Y591" s="4">
        <v>12</v>
      </c>
      <c r="Z591" s="4">
        <v>886</v>
      </c>
      <c r="AA591" s="4">
        <v>919</v>
      </c>
      <c r="AB591" s="4">
        <v>855</v>
      </c>
      <c r="AC591" s="4">
        <v>58</v>
      </c>
      <c r="AD591" s="4">
        <v>6.21</v>
      </c>
      <c r="AE591" s="4">
        <v>0.14000000000000001</v>
      </c>
      <c r="AF591" s="4">
        <v>991</v>
      </c>
      <c r="AG591" s="4">
        <v>-12</v>
      </c>
      <c r="AH591" s="4">
        <v>18</v>
      </c>
      <c r="AI591" s="4">
        <v>31</v>
      </c>
      <c r="AJ591" s="4">
        <v>192</v>
      </c>
      <c r="AK591" s="4">
        <v>140</v>
      </c>
      <c r="AL591" s="4">
        <v>3.1</v>
      </c>
      <c r="AM591" s="4">
        <v>195</v>
      </c>
      <c r="AN591" s="4" t="s">
        <v>155</v>
      </c>
      <c r="AO591" s="4">
        <v>2</v>
      </c>
      <c r="AP591" s="5">
        <v>0.68381944444444442</v>
      </c>
      <c r="AQ591" s="4">
        <v>47.159576000000001</v>
      </c>
      <c r="AR591" s="4">
        <v>-88.490134999999995</v>
      </c>
      <c r="AS591" s="4">
        <v>316.60000000000002</v>
      </c>
      <c r="AT591" s="4">
        <v>36</v>
      </c>
      <c r="AU591" s="4">
        <v>12</v>
      </c>
      <c r="AV591" s="4">
        <v>10</v>
      </c>
      <c r="AW591" s="4" t="s">
        <v>241</v>
      </c>
      <c r="AX591" s="4">
        <v>1.1000000000000001</v>
      </c>
      <c r="AY591" s="4">
        <v>1.8</v>
      </c>
      <c r="AZ591" s="4">
        <v>2.2084000000000001</v>
      </c>
      <c r="BA591" s="4">
        <v>14.023</v>
      </c>
      <c r="BB591" s="4">
        <v>17.350000000000001</v>
      </c>
      <c r="BC591" s="4">
        <v>1.24</v>
      </c>
      <c r="BD591" s="4">
        <v>11.565</v>
      </c>
      <c r="BE591" s="4">
        <v>3031.15</v>
      </c>
      <c r="BF591" s="4">
        <v>0.55300000000000005</v>
      </c>
      <c r="BG591" s="4">
        <v>17.864999999999998</v>
      </c>
      <c r="BH591" s="4">
        <v>1.419</v>
      </c>
      <c r="BI591" s="4">
        <v>19.283999999999999</v>
      </c>
      <c r="BJ591" s="4">
        <v>13.5</v>
      </c>
      <c r="BK591" s="4">
        <v>1.0720000000000001</v>
      </c>
      <c r="BL591" s="4">
        <v>14.571999999999999</v>
      </c>
      <c r="BM591" s="4">
        <v>0.84750000000000003</v>
      </c>
      <c r="BQ591" s="4">
        <v>654.29700000000003</v>
      </c>
      <c r="BR591" s="4">
        <v>0.14840999999999999</v>
      </c>
      <c r="BS591" s="4">
        <v>-5</v>
      </c>
      <c r="BT591" s="4">
        <v>0.36020099999999999</v>
      </c>
      <c r="BU591" s="4">
        <v>3.6267589999999998</v>
      </c>
      <c r="BV591" s="4">
        <v>7.2760559999999996</v>
      </c>
    </row>
    <row r="592" spans="1:74" x14ac:dyDescent="0.25">
      <c r="A592" s="2">
        <v>42068</v>
      </c>
      <c r="B592" s="3">
        <v>1.7229166666666667E-2</v>
      </c>
      <c r="C592" s="4">
        <v>12.968</v>
      </c>
      <c r="D592" s="4">
        <v>4.0000000000000001E-3</v>
      </c>
      <c r="E592" s="4">
        <v>40</v>
      </c>
      <c r="F592" s="4">
        <v>661.2</v>
      </c>
      <c r="G592" s="4">
        <v>54</v>
      </c>
      <c r="H592" s="4">
        <v>79.400000000000006</v>
      </c>
      <c r="J592" s="4">
        <v>3.6</v>
      </c>
      <c r="K592" s="4">
        <v>0.88970000000000005</v>
      </c>
      <c r="L592" s="4">
        <v>11.537100000000001</v>
      </c>
      <c r="M592" s="4">
        <v>3.5999999999999999E-3</v>
      </c>
      <c r="N592" s="4">
        <v>588.23689999999999</v>
      </c>
      <c r="O592" s="4">
        <v>48.062600000000003</v>
      </c>
      <c r="P592" s="4">
        <v>636.29999999999995</v>
      </c>
      <c r="Q592" s="4">
        <v>444.51080000000002</v>
      </c>
      <c r="R592" s="4">
        <v>36.319299999999998</v>
      </c>
      <c r="S592" s="4">
        <v>480.8</v>
      </c>
      <c r="T592" s="4">
        <v>79.367999999999995</v>
      </c>
      <c r="W592" s="4">
        <v>0</v>
      </c>
      <c r="X592" s="4">
        <v>3.2029000000000001</v>
      </c>
      <c r="Y592" s="4">
        <v>12</v>
      </c>
      <c r="Z592" s="4">
        <v>886</v>
      </c>
      <c r="AA592" s="4">
        <v>919</v>
      </c>
      <c r="AB592" s="4">
        <v>854</v>
      </c>
      <c r="AC592" s="4">
        <v>58</v>
      </c>
      <c r="AD592" s="4">
        <v>6.21</v>
      </c>
      <c r="AE592" s="4">
        <v>0.14000000000000001</v>
      </c>
      <c r="AF592" s="4">
        <v>991</v>
      </c>
      <c r="AG592" s="4">
        <v>-12</v>
      </c>
      <c r="AH592" s="4">
        <v>17.8002</v>
      </c>
      <c r="AI592" s="4">
        <v>31</v>
      </c>
      <c r="AJ592" s="4">
        <v>192</v>
      </c>
      <c r="AK592" s="4">
        <v>140</v>
      </c>
      <c r="AL592" s="4">
        <v>3.1</v>
      </c>
      <c r="AM592" s="4">
        <v>195</v>
      </c>
      <c r="AN592" s="4" t="s">
        <v>155</v>
      </c>
      <c r="AO592" s="4">
        <v>2</v>
      </c>
      <c r="AP592" s="5">
        <v>0.68383101851851846</v>
      </c>
      <c r="AQ592" s="4">
        <v>47.159478999999997</v>
      </c>
      <c r="AR592" s="4">
        <v>-88.489969000000002</v>
      </c>
      <c r="AS592" s="4">
        <v>316.8</v>
      </c>
      <c r="AT592" s="4">
        <v>36.4</v>
      </c>
      <c r="AU592" s="4">
        <v>12</v>
      </c>
      <c r="AV592" s="4">
        <v>10</v>
      </c>
      <c r="AW592" s="4" t="s">
        <v>241</v>
      </c>
      <c r="AX592" s="4">
        <v>1.1000000000000001</v>
      </c>
      <c r="AY592" s="4">
        <v>1.8</v>
      </c>
      <c r="AZ592" s="4">
        <v>2.2000000000000002</v>
      </c>
      <c r="BA592" s="4">
        <v>14.023</v>
      </c>
      <c r="BB592" s="4">
        <v>16.28</v>
      </c>
      <c r="BC592" s="4">
        <v>1.1599999999999999</v>
      </c>
      <c r="BD592" s="4">
        <v>12.398999999999999</v>
      </c>
      <c r="BE592" s="4">
        <v>3030.9160000000002</v>
      </c>
      <c r="BF592" s="4">
        <v>0.59499999999999997</v>
      </c>
      <c r="BG592" s="4">
        <v>16.183</v>
      </c>
      <c r="BH592" s="4">
        <v>1.3220000000000001</v>
      </c>
      <c r="BI592" s="4">
        <v>17.506</v>
      </c>
      <c r="BJ592" s="4">
        <v>12.228999999999999</v>
      </c>
      <c r="BK592" s="4">
        <v>0.999</v>
      </c>
      <c r="BL592" s="4">
        <v>13.228</v>
      </c>
      <c r="BM592" s="4">
        <v>0.6895</v>
      </c>
      <c r="BQ592" s="4">
        <v>611.80700000000002</v>
      </c>
      <c r="BR592" s="4">
        <v>0.14781</v>
      </c>
      <c r="BS592" s="4">
        <v>-5</v>
      </c>
      <c r="BT592" s="4">
        <v>0.361599</v>
      </c>
      <c r="BU592" s="4">
        <v>3.6121110000000001</v>
      </c>
      <c r="BV592" s="4">
        <v>7.3043079999999998</v>
      </c>
    </row>
    <row r="593" spans="1:74" x14ac:dyDescent="0.25">
      <c r="A593" s="2">
        <v>42068</v>
      </c>
      <c r="B593" s="3">
        <v>1.7240740740740741E-2</v>
      </c>
      <c r="C593" s="4">
        <v>13.678000000000001</v>
      </c>
      <c r="D593" s="4">
        <v>3.2000000000000002E-3</v>
      </c>
      <c r="E593" s="4">
        <v>31.636364</v>
      </c>
      <c r="F593" s="4">
        <v>605.1</v>
      </c>
      <c r="G593" s="4">
        <v>40.299999999999997</v>
      </c>
      <c r="H593" s="4">
        <v>76.099999999999994</v>
      </c>
      <c r="J593" s="4">
        <v>3.6</v>
      </c>
      <c r="K593" s="4">
        <v>0.8841</v>
      </c>
      <c r="L593" s="4">
        <v>12.0937</v>
      </c>
      <c r="M593" s="4">
        <v>2.8E-3</v>
      </c>
      <c r="N593" s="4">
        <v>534.99800000000005</v>
      </c>
      <c r="O593" s="4">
        <v>35.6312</v>
      </c>
      <c r="P593" s="4">
        <v>570.6</v>
      </c>
      <c r="Q593" s="4">
        <v>404.1377</v>
      </c>
      <c r="R593" s="4">
        <v>26.915800000000001</v>
      </c>
      <c r="S593" s="4">
        <v>431.1</v>
      </c>
      <c r="T593" s="4">
        <v>76.147400000000005</v>
      </c>
      <c r="W593" s="4">
        <v>0</v>
      </c>
      <c r="X593" s="4">
        <v>3.1829000000000001</v>
      </c>
      <c r="Y593" s="4">
        <v>12.1</v>
      </c>
      <c r="Z593" s="4">
        <v>880</v>
      </c>
      <c r="AA593" s="4">
        <v>913</v>
      </c>
      <c r="AB593" s="4">
        <v>850</v>
      </c>
      <c r="AC593" s="4">
        <v>58</v>
      </c>
      <c r="AD593" s="4">
        <v>6.11</v>
      </c>
      <c r="AE593" s="4">
        <v>0.14000000000000001</v>
      </c>
      <c r="AF593" s="4">
        <v>991</v>
      </c>
      <c r="AG593" s="4">
        <v>-12.2</v>
      </c>
      <c r="AH593" s="4">
        <v>17.199000000000002</v>
      </c>
      <c r="AI593" s="4">
        <v>31</v>
      </c>
      <c r="AJ593" s="4">
        <v>192</v>
      </c>
      <c r="AK593" s="4">
        <v>140</v>
      </c>
      <c r="AL593" s="4">
        <v>3.1</v>
      </c>
      <c r="AM593" s="4">
        <v>195</v>
      </c>
      <c r="AN593" s="4" t="s">
        <v>155</v>
      </c>
      <c r="AO593" s="4">
        <v>2</v>
      </c>
      <c r="AP593" s="5">
        <v>0.68384259259259261</v>
      </c>
      <c r="AQ593" s="4">
        <v>47.159379000000001</v>
      </c>
      <c r="AR593" s="4">
        <v>-88.489818999999997</v>
      </c>
      <c r="AS593" s="4">
        <v>317</v>
      </c>
      <c r="AT593" s="4">
        <v>35.6</v>
      </c>
      <c r="AU593" s="4">
        <v>12</v>
      </c>
      <c r="AV593" s="4">
        <v>9</v>
      </c>
      <c r="AW593" s="4" t="s">
        <v>248</v>
      </c>
      <c r="AX593" s="4">
        <v>1.1000000000000001</v>
      </c>
      <c r="AY593" s="4">
        <v>1.8</v>
      </c>
      <c r="AZ593" s="4">
        <v>2.2000000000000002</v>
      </c>
      <c r="BA593" s="4">
        <v>14.023</v>
      </c>
      <c r="BB593" s="4">
        <v>15.49</v>
      </c>
      <c r="BC593" s="4">
        <v>1.1000000000000001</v>
      </c>
      <c r="BD593" s="4">
        <v>13.103</v>
      </c>
      <c r="BE593" s="4">
        <v>3030.8429999999998</v>
      </c>
      <c r="BF593" s="4">
        <v>0.44600000000000001</v>
      </c>
      <c r="BG593" s="4">
        <v>14.041</v>
      </c>
      <c r="BH593" s="4">
        <v>0.93500000000000005</v>
      </c>
      <c r="BI593" s="4">
        <v>14.976000000000001</v>
      </c>
      <c r="BJ593" s="4">
        <v>10.606</v>
      </c>
      <c r="BK593" s="4">
        <v>0.70599999999999996</v>
      </c>
      <c r="BL593" s="4">
        <v>11.313000000000001</v>
      </c>
      <c r="BM593" s="4">
        <v>0.63109999999999999</v>
      </c>
      <c r="BQ593" s="4">
        <v>580.00300000000004</v>
      </c>
      <c r="BR593" s="4">
        <v>0.106403</v>
      </c>
      <c r="BS593" s="4">
        <v>-5</v>
      </c>
      <c r="BT593" s="4">
        <v>0.36499500000000001</v>
      </c>
      <c r="BU593" s="4">
        <v>2.6002230000000002</v>
      </c>
      <c r="BV593" s="4">
        <v>7.3728990000000003</v>
      </c>
    </row>
    <row r="594" spans="1:74" x14ac:dyDescent="0.25">
      <c r="A594" s="2">
        <v>42068</v>
      </c>
      <c r="B594" s="3">
        <v>1.7252314814814814E-2</v>
      </c>
      <c r="C594" s="4">
        <v>14.153</v>
      </c>
      <c r="D594" s="4">
        <v>1.5E-3</v>
      </c>
      <c r="E594" s="4">
        <v>14.730924</v>
      </c>
      <c r="F594" s="4">
        <v>587.5</v>
      </c>
      <c r="G594" s="4">
        <v>29.4</v>
      </c>
      <c r="H594" s="4">
        <v>90.4</v>
      </c>
      <c r="J594" s="4">
        <v>3.6</v>
      </c>
      <c r="K594" s="4">
        <v>0.88060000000000005</v>
      </c>
      <c r="L594" s="4">
        <v>12.4627</v>
      </c>
      <c r="M594" s="4">
        <v>1.2999999999999999E-3</v>
      </c>
      <c r="N594" s="4">
        <v>517.30259999999998</v>
      </c>
      <c r="O594" s="4">
        <v>25.904699999999998</v>
      </c>
      <c r="P594" s="4">
        <v>543.20000000000005</v>
      </c>
      <c r="Q594" s="4">
        <v>390.36680000000001</v>
      </c>
      <c r="R594" s="4">
        <v>19.548200000000001</v>
      </c>
      <c r="S594" s="4">
        <v>409.9</v>
      </c>
      <c r="T594" s="4">
        <v>90.422499999999999</v>
      </c>
      <c r="W594" s="4">
        <v>0</v>
      </c>
      <c r="X594" s="4">
        <v>3.1701000000000001</v>
      </c>
      <c r="Y594" s="4">
        <v>12.3</v>
      </c>
      <c r="Z594" s="4">
        <v>874</v>
      </c>
      <c r="AA594" s="4">
        <v>907</v>
      </c>
      <c r="AB594" s="4">
        <v>846</v>
      </c>
      <c r="AC594" s="4">
        <v>58</v>
      </c>
      <c r="AD594" s="4">
        <v>5.81</v>
      </c>
      <c r="AE594" s="4">
        <v>0.13</v>
      </c>
      <c r="AF594" s="4">
        <v>991</v>
      </c>
      <c r="AG594" s="4">
        <v>-12.8</v>
      </c>
      <c r="AH594" s="4">
        <v>18</v>
      </c>
      <c r="AI594" s="4">
        <v>31</v>
      </c>
      <c r="AJ594" s="4">
        <v>192</v>
      </c>
      <c r="AK594" s="4">
        <v>140.19999999999999</v>
      </c>
      <c r="AL594" s="4">
        <v>3.4</v>
      </c>
      <c r="AM594" s="4">
        <v>195</v>
      </c>
      <c r="AN594" s="4" t="s">
        <v>155</v>
      </c>
      <c r="AO594" s="4">
        <v>2</v>
      </c>
      <c r="AP594" s="5">
        <v>0.68385416666666676</v>
      </c>
      <c r="AQ594" s="4">
        <v>47.159274000000003</v>
      </c>
      <c r="AR594" s="4">
        <v>-88.489669000000006</v>
      </c>
      <c r="AS594" s="4">
        <v>316.8</v>
      </c>
      <c r="AT594" s="4">
        <v>35.6</v>
      </c>
      <c r="AU594" s="4">
        <v>12</v>
      </c>
      <c r="AV594" s="4">
        <v>9</v>
      </c>
      <c r="AW594" s="4" t="s">
        <v>248</v>
      </c>
      <c r="AX594" s="4">
        <v>1.579</v>
      </c>
      <c r="AY594" s="4">
        <v>1.5125999999999999</v>
      </c>
      <c r="AZ594" s="4">
        <v>3.0621999999999998</v>
      </c>
      <c r="BA594" s="4">
        <v>14.023</v>
      </c>
      <c r="BB594" s="4">
        <v>15</v>
      </c>
      <c r="BC594" s="4">
        <v>1.07</v>
      </c>
      <c r="BD594" s="4">
        <v>13.563000000000001</v>
      </c>
      <c r="BE594" s="4">
        <v>3030.6419999999998</v>
      </c>
      <c r="BF594" s="4">
        <v>0.20100000000000001</v>
      </c>
      <c r="BG594" s="4">
        <v>13.173999999999999</v>
      </c>
      <c r="BH594" s="4">
        <v>0.66</v>
      </c>
      <c r="BI594" s="4">
        <v>13.833</v>
      </c>
      <c r="BJ594" s="4">
        <v>9.9410000000000007</v>
      </c>
      <c r="BK594" s="4">
        <v>0.498</v>
      </c>
      <c r="BL594" s="4">
        <v>10.439</v>
      </c>
      <c r="BM594" s="4">
        <v>0.72709999999999997</v>
      </c>
      <c r="BQ594" s="4">
        <v>560.51599999999996</v>
      </c>
      <c r="BR594" s="4">
        <v>9.7028000000000003E-2</v>
      </c>
      <c r="BS594" s="4">
        <v>-5</v>
      </c>
      <c r="BT594" s="4">
        <v>0.36880099999999999</v>
      </c>
      <c r="BU594" s="4">
        <v>2.3711229999999999</v>
      </c>
      <c r="BV594" s="4">
        <v>7.449776</v>
      </c>
    </row>
    <row r="595" spans="1:74" x14ac:dyDescent="0.25">
      <c r="A595" s="2">
        <v>42068</v>
      </c>
      <c r="B595" s="3">
        <v>1.7263888888888888E-2</v>
      </c>
      <c r="C595" s="4">
        <v>13.885</v>
      </c>
      <c r="D595" s="4">
        <v>1E-4</v>
      </c>
      <c r="E595" s="4">
        <v>0.69747899999999996</v>
      </c>
      <c r="F595" s="4">
        <v>558.79999999999995</v>
      </c>
      <c r="G595" s="4">
        <v>27.9</v>
      </c>
      <c r="H595" s="4">
        <v>48.4</v>
      </c>
      <c r="J595" s="4">
        <v>3.48</v>
      </c>
      <c r="K595" s="4">
        <v>0.88270000000000004</v>
      </c>
      <c r="L595" s="4">
        <v>12.2563</v>
      </c>
      <c r="M595" s="4">
        <v>1E-4</v>
      </c>
      <c r="N595" s="4">
        <v>493.25720000000001</v>
      </c>
      <c r="O595" s="4">
        <v>24.627099999999999</v>
      </c>
      <c r="P595" s="4">
        <v>517.9</v>
      </c>
      <c r="Q595" s="4">
        <v>372.73779999999999</v>
      </c>
      <c r="R595" s="4">
        <v>18.6099</v>
      </c>
      <c r="S595" s="4">
        <v>391.3</v>
      </c>
      <c r="T595" s="4">
        <v>48.351999999999997</v>
      </c>
      <c r="W595" s="4">
        <v>0</v>
      </c>
      <c r="X595" s="4">
        <v>3.0712000000000002</v>
      </c>
      <c r="Y595" s="4">
        <v>12.3</v>
      </c>
      <c r="Z595" s="4">
        <v>872</v>
      </c>
      <c r="AA595" s="4">
        <v>906</v>
      </c>
      <c r="AB595" s="4">
        <v>845</v>
      </c>
      <c r="AC595" s="4">
        <v>58</v>
      </c>
      <c r="AD595" s="4">
        <v>6.21</v>
      </c>
      <c r="AE595" s="4">
        <v>0.14000000000000001</v>
      </c>
      <c r="AF595" s="4">
        <v>991</v>
      </c>
      <c r="AG595" s="4">
        <v>-12</v>
      </c>
      <c r="AH595" s="4">
        <v>18</v>
      </c>
      <c r="AI595" s="4">
        <v>31</v>
      </c>
      <c r="AJ595" s="4">
        <v>192</v>
      </c>
      <c r="AK595" s="4">
        <v>140.80000000000001</v>
      </c>
      <c r="AL595" s="4">
        <v>3.4</v>
      </c>
      <c r="AM595" s="4">
        <v>195</v>
      </c>
      <c r="AN595" s="4" t="s">
        <v>155</v>
      </c>
      <c r="AO595" s="4">
        <v>2</v>
      </c>
      <c r="AP595" s="5">
        <v>0.68386574074074069</v>
      </c>
      <c r="AQ595" s="4">
        <v>47.159176000000002</v>
      </c>
      <c r="AR595" s="4">
        <v>-88.489520999999996</v>
      </c>
      <c r="AS595" s="4">
        <v>316.89999999999998</v>
      </c>
      <c r="AT595" s="4">
        <v>34.5</v>
      </c>
      <c r="AU595" s="4">
        <v>12</v>
      </c>
      <c r="AV595" s="4">
        <v>9</v>
      </c>
      <c r="AW595" s="4" t="s">
        <v>248</v>
      </c>
      <c r="AX595" s="4">
        <v>1.121</v>
      </c>
      <c r="AY595" s="4">
        <v>1.5958000000000001</v>
      </c>
      <c r="AZ595" s="4">
        <v>2.4293999999999998</v>
      </c>
      <c r="BA595" s="4">
        <v>14.023</v>
      </c>
      <c r="BB595" s="4">
        <v>15.28</v>
      </c>
      <c r="BC595" s="4">
        <v>1.0900000000000001</v>
      </c>
      <c r="BD595" s="4">
        <v>13.29</v>
      </c>
      <c r="BE595" s="4">
        <v>3032.1120000000001</v>
      </c>
      <c r="BF595" s="4">
        <v>0.01</v>
      </c>
      <c r="BG595" s="4">
        <v>12.779</v>
      </c>
      <c r="BH595" s="4">
        <v>0.63800000000000001</v>
      </c>
      <c r="BI595" s="4">
        <v>13.417</v>
      </c>
      <c r="BJ595" s="4">
        <v>9.657</v>
      </c>
      <c r="BK595" s="4">
        <v>0.48199999999999998</v>
      </c>
      <c r="BL595" s="4">
        <v>10.138999999999999</v>
      </c>
      <c r="BM595" s="4">
        <v>0.39560000000000001</v>
      </c>
      <c r="BQ595" s="4">
        <v>552.44100000000003</v>
      </c>
      <c r="BR595" s="4">
        <v>6.6600000000000006E-2</v>
      </c>
      <c r="BS595" s="4">
        <v>-5</v>
      </c>
      <c r="BT595" s="4">
        <v>0.36820000000000003</v>
      </c>
      <c r="BU595" s="4">
        <v>1.6275379999999999</v>
      </c>
      <c r="BV595" s="4">
        <v>7.43764</v>
      </c>
    </row>
    <row r="596" spans="1:74" x14ac:dyDescent="0.25">
      <c r="A596" s="2">
        <v>42068</v>
      </c>
      <c r="B596" s="3">
        <v>1.7275462962962961E-2</v>
      </c>
      <c r="C596" s="4">
        <v>13.935</v>
      </c>
      <c r="D596" s="4">
        <v>8.9999999999999998E-4</v>
      </c>
      <c r="E596" s="4">
        <v>9.1008399999999998</v>
      </c>
      <c r="F596" s="4">
        <v>460.9</v>
      </c>
      <c r="G596" s="4">
        <v>27.9</v>
      </c>
      <c r="H596" s="4">
        <v>62</v>
      </c>
      <c r="J596" s="4">
        <v>3.15</v>
      </c>
      <c r="K596" s="4">
        <v>0.88229999999999997</v>
      </c>
      <c r="L596" s="4">
        <v>12.294499999999999</v>
      </c>
      <c r="M596" s="4">
        <v>8.0000000000000004E-4</v>
      </c>
      <c r="N596" s="4">
        <v>406.64109999999999</v>
      </c>
      <c r="O596" s="4">
        <v>24.616</v>
      </c>
      <c r="P596" s="4">
        <v>431.3</v>
      </c>
      <c r="Q596" s="4">
        <v>307.1764</v>
      </c>
      <c r="R596" s="4">
        <v>18.594899999999999</v>
      </c>
      <c r="S596" s="4">
        <v>325.8</v>
      </c>
      <c r="T596" s="4">
        <v>61.988700000000001</v>
      </c>
      <c r="W596" s="4">
        <v>0</v>
      </c>
      <c r="X596" s="4">
        <v>2.7789000000000001</v>
      </c>
      <c r="Y596" s="4">
        <v>12.3</v>
      </c>
      <c r="Z596" s="4">
        <v>874</v>
      </c>
      <c r="AA596" s="4">
        <v>907</v>
      </c>
      <c r="AB596" s="4">
        <v>847</v>
      </c>
      <c r="AC596" s="4">
        <v>58</v>
      </c>
      <c r="AD596" s="4">
        <v>6.11</v>
      </c>
      <c r="AE596" s="4">
        <v>0.14000000000000001</v>
      </c>
      <c r="AF596" s="4">
        <v>991</v>
      </c>
      <c r="AG596" s="4">
        <v>-12.2</v>
      </c>
      <c r="AH596" s="4">
        <v>18</v>
      </c>
      <c r="AI596" s="4">
        <v>31</v>
      </c>
      <c r="AJ596" s="4">
        <v>192</v>
      </c>
      <c r="AK596" s="4">
        <v>140.19999999999999</v>
      </c>
      <c r="AL596" s="4">
        <v>3.4</v>
      </c>
      <c r="AM596" s="4">
        <v>195</v>
      </c>
      <c r="AN596" s="4" t="s">
        <v>155</v>
      </c>
      <c r="AO596" s="4">
        <v>2</v>
      </c>
      <c r="AP596" s="5">
        <v>0.68387731481481484</v>
      </c>
      <c r="AQ596" s="4">
        <v>47.159108000000003</v>
      </c>
      <c r="AR596" s="4">
        <v>-88.489397999999994</v>
      </c>
      <c r="AS596" s="4">
        <v>316.89999999999998</v>
      </c>
      <c r="AT596" s="4">
        <v>26.5</v>
      </c>
      <c r="AU596" s="4">
        <v>12</v>
      </c>
      <c r="AV596" s="4">
        <v>8</v>
      </c>
      <c r="AW596" s="4" t="s">
        <v>250</v>
      </c>
      <c r="AX596" s="4">
        <v>1.1000000000000001</v>
      </c>
      <c r="AY596" s="4">
        <v>1.6</v>
      </c>
      <c r="AZ596" s="4">
        <v>2.2084000000000001</v>
      </c>
      <c r="BA596" s="4">
        <v>14.023</v>
      </c>
      <c r="BB596" s="4">
        <v>15.23</v>
      </c>
      <c r="BC596" s="4">
        <v>1.0900000000000001</v>
      </c>
      <c r="BD596" s="4">
        <v>13.340999999999999</v>
      </c>
      <c r="BE596" s="4">
        <v>3031.5650000000001</v>
      </c>
      <c r="BF596" s="4">
        <v>0.126</v>
      </c>
      <c r="BG596" s="4">
        <v>10.5</v>
      </c>
      <c r="BH596" s="4">
        <v>0.63600000000000001</v>
      </c>
      <c r="BI596" s="4">
        <v>11.135999999999999</v>
      </c>
      <c r="BJ596" s="4">
        <v>7.9320000000000004</v>
      </c>
      <c r="BK596" s="4">
        <v>0.48</v>
      </c>
      <c r="BL596" s="4">
        <v>8.4120000000000008</v>
      </c>
      <c r="BM596" s="4">
        <v>0.50549999999999995</v>
      </c>
      <c r="BQ596" s="4">
        <v>498.22899999999998</v>
      </c>
      <c r="BR596" s="4">
        <v>6.0197000000000001E-2</v>
      </c>
      <c r="BS596" s="4">
        <v>-5</v>
      </c>
      <c r="BT596" s="4">
        <v>0.36959900000000001</v>
      </c>
      <c r="BU596" s="4">
        <v>1.4710589999999999</v>
      </c>
      <c r="BV596" s="4">
        <v>7.4659079999999998</v>
      </c>
    </row>
    <row r="597" spans="1:74" x14ac:dyDescent="0.25">
      <c r="A597" s="2">
        <v>42068</v>
      </c>
      <c r="B597" s="3">
        <v>1.7287037037037038E-2</v>
      </c>
      <c r="C597" s="4">
        <v>13.932</v>
      </c>
      <c r="D597" s="4">
        <v>2.9999999999999997E-4</v>
      </c>
      <c r="E597" s="4">
        <v>2.6320130000000002</v>
      </c>
      <c r="F597" s="4">
        <v>351</v>
      </c>
      <c r="G597" s="4">
        <v>27.8</v>
      </c>
      <c r="H597" s="4">
        <v>51.4</v>
      </c>
      <c r="J597" s="4">
        <v>2.76</v>
      </c>
      <c r="K597" s="4">
        <v>0.88229999999999997</v>
      </c>
      <c r="L597" s="4">
        <v>12.292999999999999</v>
      </c>
      <c r="M597" s="4">
        <v>2.0000000000000001E-4</v>
      </c>
      <c r="N597" s="4">
        <v>309.67219999999998</v>
      </c>
      <c r="O597" s="4">
        <v>24.529199999999999</v>
      </c>
      <c r="P597" s="4">
        <v>334.2</v>
      </c>
      <c r="Q597" s="4">
        <v>233.68520000000001</v>
      </c>
      <c r="R597" s="4">
        <v>18.510200000000001</v>
      </c>
      <c r="S597" s="4">
        <v>252.2</v>
      </c>
      <c r="T597" s="4">
        <v>51.4176</v>
      </c>
      <c r="W597" s="4">
        <v>0</v>
      </c>
      <c r="X597" s="4">
        <v>2.4331</v>
      </c>
      <c r="Y597" s="4">
        <v>12.3</v>
      </c>
      <c r="Z597" s="4">
        <v>873</v>
      </c>
      <c r="AA597" s="4">
        <v>905</v>
      </c>
      <c r="AB597" s="4">
        <v>846</v>
      </c>
      <c r="AC597" s="4">
        <v>58</v>
      </c>
      <c r="AD597" s="4">
        <v>5.82</v>
      </c>
      <c r="AE597" s="4">
        <v>0.13</v>
      </c>
      <c r="AF597" s="4">
        <v>991</v>
      </c>
      <c r="AG597" s="4">
        <v>-12.8</v>
      </c>
      <c r="AH597" s="4">
        <v>18</v>
      </c>
      <c r="AI597" s="4">
        <v>31</v>
      </c>
      <c r="AJ597" s="4">
        <v>191.8</v>
      </c>
      <c r="AK597" s="4">
        <v>141</v>
      </c>
      <c r="AL597" s="4">
        <v>3.5</v>
      </c>
      <c r="AM597" s="4">
        <v>195</v>
      </c>
      <c r="AN597" s="4" t="s">
        <v>155</v>
      </c>
      <c r="AO597" s="4">
        <v>2</v>
      </c>
      <c r="AP597" s="5">
        <v>0.68388888888888888</v>
      </c>
      <c r="AQ597" s="4">
        <v>47.159069000000002</v>
      </c>
      <c r="AR597" s="4">
        <v>-88.489329999999995</v>
      </c>
      <c r="AS597" s="4">
        <v>316.89999999999998</v>
      </c>
      <c r="AT597" s="4">
        <v>20.5</v>
      </c>
      <c r="AU597" s="4">
        <v>12</v>
      </c>
      <c r="AV597" s="4">
        <v>8</v>
      </c>
      <c r="AW597" s="4" t="s">
        <v>250</v>
      </c>
      <c r="AX597" s="4">
        <v>1.1000000000000001</v>
      </c>
      <c r="AY597" s="4">
        <v>1.6</v>
      </c>
      <c r="AZ597" s="4">
        <v>2.2000000000000002</v>
      </c>
      <c r="BA597" s="4">
        <v>14.023</v>
      </c>
      <c r="BB597" s="4">
        <v>15.23</v>
      </c>
      <c r="BC597" s="4">
        <v>1.0900000000000001</v>
      </c>
      <c r="BD597" s="4">
        <v>13.334</v>
      </c>
      <c r="BE597" s="4">
        <v>3031.9690000000001</v>
      </c>
      <c r="BF597" s="4">
        <v>3.5999999999999997E-2</v>
      </c>
      <c r="BG597" s="4">
        <v>7.9980000000000002</v>
      </c>
      <c r="BH597" s="4">
        <v>0.63400000000000001</v>
      </c>
      <c r="BI597" s="4">
        <v>8.6319999999999997</v>
      </c>
      <c r="BJ597" s="4">
        <v>6.0359999999999996</v>
      </c>
      <c r="BK597" s="4">
        <v>0.47799999999999998</v>
      </c>
      <c r="BL597" s="4">
        <v>6.5140000000000002</v>
      </c>
      <c r="BM597" s="4">
        <v>0.4194</v>
      </c>
      <c r="BQ597" s="4">
        <v>436.34</v>
      </c>
      <c r="BR597" s="4">
        <v>7.1598999999999996E-2</v>
      </c>
      <c r="BS597" s="4">
        <v>-5</v>
      </c>
      <c r="BT597" s="4">
        <v>0.372</v>
      </c>
      <c r="BU597" s="4">
        <v>1.7496910000000001</v>
      </c>
      <c r="BV597" s="4">
        <v>7.5144000000000002</v>
      </c>
    </row>
    <row r="598" spans="1:74" x14ac:dyDescent="0.25">
      <c r="A598" s="2">
        <v>42068</v>
      </c>
      <c r="B598" s="3">
        <v>1.7298611111111112E-2</v>
      </c>
      <c r="C598" s="4">
        <v>13.662000000000001</v>
      </c>
      <c r="D598" s="4">
        <v>5.9999999999999995E-4</v>
      </c>
      <c r="E598" s="4">
        <v>5.9114579999999997</v>
      </c>
      <c r="F598" s="4">
        <v>354.6</v>
      </c>
      <c r="G598" s="4">
        <v>27.7</v>
      </c>
      <c r="H598" s="4">
        <v>30</v>
      </c>
      <c r="J598" s="4">
        <v>2.4300000000000002</v>
      </c>
      <c r="K598" s="4">
        <v>0.88439999999999996</v>
      </c>
      <c r="L598" s="4">
        <v>12.082800000000001</v>
      </c>
      <c r="M598" s="4">
        <v>5.0000000000000001E-4</v>
      </c>
      <c r="N598" s="4">
        <v>313.63249999999999</v>
      </c>
      <c r="O598" s="4">
        <v>24.5182</v>
      </c>
      <c r="P598" s="4">
        <v>338.2</v>
      </c>
      <c r="Q598" s="4">
        <v>237.00149999999999</v>
      </c>
      <c r="R598" s="4">
        <v>18.5276</v>
      </c>
      <c r="S598" s="4">
        <v>255.5</v>
      </c>
      <c r="T598" s="4">
        <v>30</v>
      </c>
      <c r="W598" s="4">
        <v>0</v>
      </c>
      <c r="X598" s="4">
        <v>2.1453000000000002</v>
      </c>
      <c r="Y598" s="4">
        <v>12.3</v>
      </c>
      <c r="Z598" s="4">
        <v>873</v>
      </c>
      <c r="AA598" s="4">
        <v>906</v>
      </c>
      <c r="AB598" s="4">
        <v>845</v>
      </c>
      <c r="AC598" s="4">
        <v>58</v>
      </c>
      <c r="AD598" s="4">
        <v>6.21</v>
      </c>
      <c r="AE598" s="4">
        <v>0.14000000000000001</v>
      </c>
      <c r="AF598" s="4">
        <v>991</v>
      </c>
      <c r="AG598" s="4">
        <v>-12</v>
      </c>
      <c r="AH598" s="4">
        <v>18</v>
      </c>
      <c r="AI598" s="4">
        <v>31</v>
      </c>
      <c r="AJ598" s="4">
        <v>191</v>
      </c>
      <c r="AK598" s="4">
        <v>141</v>
      </c>
      <c r="AL598" s="4">
        <v>3.4</v>
      </c>
      <c r="AM598" s="4">
        <v>195</v>
      </c>
      <c r="AN598" s="4" t="s">
        <v>155</v>
      </c>
      <c r="AO598" s="4">
        <v>2</v>
      </c>
      <c r="AP598" s="5">
        <v>0.68390046296296303</v>
      </c>
      <c r="AQ598" s="4">
        <v>47.159053</v>
      </c>
      <c r="AR598" s="4">
        <v>-88.489288999999999</v>
      </c>
      <c r="AS598" s="4">
        <v>316.89999999999998</v>
      </c>
      <c r="AT598" s="4">
        <v>14</v>
      </c>
      <c r="AU598" s="4">
        <v>12</v>
      </c>
      <c r="AV598" s="4">
        <v>8</v>
      </c>
      <c r="AW598" s="4" t="s">
        <v>250</v>
      </c>
      <c r="AX598" s="4">
        <v>1.1958</v>
      </c>
      <c r="AY598" s="4">
        <v>1.0251999999999999</v>
      </c>
      <c r="AZ598" s="4">
        <v>2.2957999999999998</v>
      </c>
      <c r="BA598" s="4">
        <v>14.023</v>
      </c>
      <c r="BB598" s="4">
        <v>15.52</v>
      </c>
      <c r="BC598" s="4">
        <v>1.1100000000000001</v>
      </c>
      <c r="BD598" s="4">
        <v>13.067</v>
      </c>
      <c r="BE598" s="4">
        <v>3032.5830000000001</v>
      </c>
      <c r="BF598" s="4">
        <v>8.4000000000000005E-2</v>
      </c>
      <c r="BG598" s="4">
        <v>8.2430000000000003</v>
      </c>
      <c r="BH598" s="4">
        <v>0.64400000000000002</v>
      </c>
      <c r="BI598" s="4">
        <v>8.8879999999999999</v>
      </c>
      <c r="BJ598" s="4">
        <v>6.2290000000000001</v>
      </c>
      <c r="BK598" s="4">
        <v>0.48699999999999999</v>
      </c>
      <c r="BL598" s="4">
        <v>6.7160000000000002</v>
      </c>
      <c r="BM598" s="4">
        <v>0.249</v>
      </c>
      <c r="BQ598" s="4">
        <v>391.50400000000002</v>
      </c>
      <c r="BR598" s="4">
        <v>6.5386E-2</v>
      </c>
      <c r="BS598" s="4">
        <v>-5</v>
      </c>
      <c r="BT598" s="4">
        <v>0.37220500000000001</v>
      </c>
      <c r="BU598" s="4">
        <v>1.5978760000000001</v>
      </c>
      <c r="BV598" s="4">
        <v>7.5185329999999997</v>
      </c>
    </row>
    <row r="599" spans="1:74" x14ac:dyDescent="0.25">
      <c r="A599" s="2">
        <v>42068</v>
      </c>
      <c r="B599" s="3">
        <v>1.7310185185185185E-2</v>
      </c>
      <c r="C599" s="4">
        <v>13.34</v>
      </c>
      <c r="D599" s="4">
        <v>1.4E-3</v>
      </c>
      <c r="E599" s="4">
        <v>14.300813</v>
      </c>
      <c r="F599" s="4">
        <v>357.6</v>
      </c>
      <c r="G599" s="4">
        <v>27.7</v>
      </c>
      <c r="H599" s="4">
        <v>37.9</v>
      </c>
      <c r="J599" s="4">
        <v>2.1800000000000002</v>
      </c>
      <c r="K599" s="4">
        <v>0.88690000000000002</v>
      </c>
      <c r="L599" s="4">
        <v>11.831200000000001</v>
      </c>
      <c r="M599" s="4">
        <v>1.2999999999999999E-3</v>
      </c>
      <c r="N599" s="4">
        <v>317.15519999999998</v>
      </c>
      <c r="O599" s="4">
        <v>24.5671</v>
      </c>
      <c r="P599" s="4">
        <v>341.7</v>
      </c>
      <c r="Q599" s="4">
        <v>239.55930000000001</v>
      </c>
      <c r="R599" s="4">
        <v>18.5565</v>
      </c>
      <c r="S599" s="4">
        <v>258.10000000000002</v>
      </c>
      <c r="T599" s="4">
        <v>37.869</v>
      </c>
      <c r="W599" s="4">
        <v>0</v>
      </c>
      <c r="X599" s="4">
        <v>1.9332</v>
      </c>
      <c r="Y599" s="4">
        <v>12.3</v>
      </c>
      <c r="Z599" s="4">
        <v>873</v>
      </c>
      <c r="AA599" s="4">
        <v>905</v>
      </c>
      <c r="AB599" s="4">
        <v>845</v>
      </c>
      <c r="AC599" s="4">
        <v>57.8</v>
      </c>
      <c r="AD599" s="4">
        <v>6.08</v>
      </c>
      <c r="AE599" s="4">
        <v>0.14000000000000001</v>
      </c>
      <c r="AF599" s="4">
        <v>991</v>
      </c>
      <c r="AG599" s="4">
        <v>-12.2</v>
      </c>
      <c r="AH599" s="4">
        <v>18</v>
      </c>
      <c r="AI599" s="4">
        <v>31</v>
      </c>
      <c r="AJ599" s="4">
        <v>191</v>
      </c>
      <c r="AK599" s="4">
        <v>141</v>
      </c>
      <c r="AL599" s="4">
        <v>3.3</v>
      </c>
      <c r="AM599" s="4">
        <v>195</v>
      </c>
      <c r="AN599" s="4" t="s">
        <v>155</v>
      </c>
      <c r="AO599" s="4">
        <v>2</v>
      </c>
      <c r="AP599" s="5">
        <v>0.68391203703703696</v>
      </c>
      <c r="AQ599" s="4">
        <v>47.159039</v>
      </c>
      <c r="AR599" s="4">
        <v>-88.489266000000001</v>
      </c>
      <c r="AS599" s="4">
        <v>317</v>
      </c>
      <c r="AT599" s="4">
        <v>9.1999999999999993</v>
      </c>
      <c r="AU599" s="4">
        <v>12</v>
      </c>
      <c r="AV599" s="4">
        <v>8</v>
      </c>
      <c r="AW599" s="4" t="s">
        <v>250</v>
      </c>
      <c r="AX599" s="4">
        <v>1.2958000000000001</v>
      </c>
      <c r="AY599" s="4">
        <v>1.0958000000000001</v>
      </c>
      <c r="AZ599" s="4">
        <v>2.2999999999999998</v>
      </c>
      <c r="BA599" s="4">
        <v>14.023</v>
      </c>
      <c r="BB599" s="4">
        <v>15.87</v>
      </c>
      <c r="BC599" s="4">
        <v>1.1299999999999999</v>
      </c>
      <c r="BD599" s="4">
        <v>12.752000000000001</v>
      </c>
      <c r="BE599" s="4">
        <v>3032.384</v>
      </c>
      <c r="BF599" s="4">
        <v>0.20699999999999999</v>
      </c>
      <c r="BG599" s="4">
        <v>8.5129999999999999</v>
      </c>
      <c r="BH599" s="4">
        <v>0.65900000000000003</v>
      </c>
      <c r="BI599" s="4">
        <v>9.1720000000000006</v>
      </c>
      <c r="BJ599" s="4">
        <v>6.43</v>
      </c>
      <c r="BK599" s="4">
        <v>0.498</v>
      </c>
      <c r="BL599" s="4">
        <v>6.9279999999999999</v>
      </c>
      <c r="BM599" s="4">
        <v>0.32100000000000001</v>
      </c>
      <c r="BQ599" s="4">
        <v>360.274</v>
      </c>
      <c r="BR599" s="4">
        <v>6.2189000000000001E-2</v>
      </c>
      <c r="BS599" s="4">
        <v>-5</v>
      </c>
      <c r="BT599" s="4">
        <v>0.373</v>
      </c>
      <c r="BU599" s="4">
        <v>1.519739</v>
      </c>
      <c r="BV599" s="4">
        <v>7.5346000000000002</v>
      </c>
    </row>
    <row r="600" spans="1:74" x14ac:dyDescent="0.25">
      <c r="A600" s="2">
        <v>42068</v>
      </c>
      <c r="B600" s="3">
        <v>1.7321759259259262E-2</v>
      </c>
      <c r="C600" s="4">
        <v>13.34</v>
      </c>
      <c r="D600" s="4">
        <v>1.5E-3</v>
      </c>
      <c r="E600" s="4">
        <v>14.923598999999999</v>
      </c>
      <c r="F600" s="4">
        <v>371.9</v>
      </c>
      <c r="G600" s="4">
        <v>27.8</v>
      </c>
      <c r="H600" s="4">
        <v>20</v>
      </c>
      <c r="J600" s="4">
        <v>1.93</v>
      </c>
      <c r="K600" s="4">
        <v>0.88690000000000002</v>
      </c>
      <c r="L600" s="4">
        <v>11.8314</v>
      </c>
      <c r="M600" s="4">
        <v>1.2999999999999999E-3</v>
      </c>
      <c r="N600" s="4">
        <v>329.83519999999999</v>
      </c>
      <c r="O600" s="4">
        <v>24.656099999999999</v>
      </c>
      <c r="P600" s="4">
        <v>354.5</v>
      </c>
      <c r="Q600" s="4">
        <v>248.81270000000001</v>
      </c>
      <c r="R600" s="4">
        <v>18.599499999999999</v>
      </c>
      <c r="S600" s="4">
        <v>267.39999999999998</v>
      </c>
      <c r="T600" s="4">
        <v>20</v>
      </c>
      <c r="W600" s="4">
        <v>0</v>
      </c>
      <c r="X600" s="4">
        <v>1.7082999999999999</v>
      </c>
      <c r="Y600" s="4">
        <v>12.3</v>
      </c>
      <c r="Z600" s="4">
        <v>874</v>
      </c>
      <c r="AA600" s="4">
        <v>907</v>
      </c>
      <c r="AB600" s="4">
        <v>844</v>
      </c>
      <c r="AC600" s="4">
        <v>57</v>
      </c>
      <c r="AD600" s="4">
        <v>5.72</v>
      </c>
      <c r="AE600" s="4">
        <v>0.13</v>
      </c>
      <c r="AF600" s="4">
        <v>991</v>
      </c>
      <c r="AG600" s="4">
        <v>-12.8</v>
      </c>
      <c r="AH600" s="4">
        <v>18</v>
      </c>
      <c r="AI600" s="4">
        <v>31</v>
      </c>
      <c r="AJ600" s="4">
        <v>191</v>
      </c>
      <c r="AK600" s="4">
        <v>140.80000000000001</v>
      </c>
      <c r="AL600" s="4">
        <v>3.2</v>
      </c>
      <c r="AM600" s="4">
        <v>195</v>
      </c>
      <c r="AN600" s="4" t="s">
        <v>155</v>
      </c>
      <c r="AO600" s="4">
        <v>2</v>
      </c>
      <c r="AP600" s="5">
        <v>0.68392361111111111</v>
      </c>
      <c r="AQ600" s="4">
        <v>47.159027999999999</v>
      </c>
      <c r="AR600" s="4">
        <v>-88.489249000000001</v>
      </c>
      <c r="AS600" s="4">
        <v>316.8</v>
      </c>
      <c r="AT600" s="4">
        <v>6.3</v>
      </c>
      <c r="AU600" s="4">
        <v>12</v>
      </c>
      <c r="AV600" s="4">
        <v>8</v>
      </c>
      <c r="AW600" s="4" t="s">
        <v>250</v>
      </c>
      <c r="AX600" s="4">
        <v>1.1084000000000001</v>
      </c>
      <c r="AY600" s="4">
        <v>1.1958</v>
      </c>
      <c r="AZ600" s="4">
        <v>2.2999999999999998</v>
      </c>
      <c r="BA600" s="4">
        <v>14.023</v>
      </c>
      <c r="BB600" s="4">
        <v>15.87</v>
      </c>
      <c r="BC600" s="4">
        <v>1.1299999999999999</v>
      </c>
      <c r="BD600" s="4">
        <v>12.750999999999999</v>
      </c>
      <c r="BE600" s="4">
        <v>3032.83</v>
      </c>
      <c r="BF600" s="4">
        <v>0.216</v>
      </c>
      <c r="BG600" s="4">
        <v>8.8539999999999992</v>
      </c>
      <c r="BH600" s="4">
        <v>0.66200000000000003</v>
      </c>
      <c r="BI600" s="4">
        <v>9.516</v>
      </c>
      <c r="BJ600" s="4">
        <v>6.6790000000000003</v>
      </c>
      <c r="BK600" s="4">
        <v>0.499</v>
      </c>
      <c r="BL600" s="4">
        <v>7.1779999999999999</v>
      </c>
      <c r="BM600" s="4">
        <v>0.16950000000000001</v>
      </c>
      <c r="BQ600" s="4">
        <v>318.41000000000003</v>
      </c>
      <c r="BR600" s="4">
        <v>6.9089999999999999E-2</v>
      </c>
      <c r="BS600" s="4">
        <v>-5</v>
      </c>
      <c r="BT600" s="4">
        <v>0.37279800000000002</v>
      </c>
      <c r="BU600" s="4">
        <v>1.6883840000000001</v>
      </c>
      <c r="BV600" s="4">
        <v>7.5305239999999998</v>
      </c>
    </row>
    <row r="601" spans="1:74" x14ac:dyDescent="0.25">
      <c r="A601" s="2">
        <v>42068</v>
      </c>
      <c r="B601" s="3">
        <v>1.7333333333333336E-2</v>
      </c>
      <c r="C601" s="4">
        <v>13.052</v>
      </c>
      <c r="D601" s="4">
        <v>1E-4</v>
      </c>
      <c r="E601" s="4">
        <v>0.98694899999999997</v>
      </c>
      <c r="F601" s="4">
        <v>391.5</v>
      </c>
      <c r="G601" s="4">
        <v>27.7</v>
      </c>
      <c r="H601" s="4">
        <v>27.9</v>
      </c>
      <c r="J601" s="4">
        <v>1.87</v>
      </c>
      <c r="K601" s="4">
        <v>0.8891</v>
      </c>
      <c r="L601" s="4">
        <v>11.604799999999999</v>
      </c>
      <c r="M601" s="4">
        <v>1E-4</v>
      </c>
      <c r="N601" s="4">
        <v>348.0616</v>
      </c>
      <c r="O601" s="4">
        <v>24.648</v>
      </c>
      <c r="P601" s="4">
        <v>372.7</v>
      </c>
      <c r="Q601" s="4">
        <v>262.91829999999999</v>
      </c>
      <c r="R601" s="4">
        <v>18.618600000000001</v>
      </c>
      <c r="S601" s="4">
        <v>281.5</v>
      </c>
      <c r="T601" s="4">
        <v>27.8628</v>
      </c>
      <c r="W601" s="4">
        <v>0</v>
      </c>
      <c r="X601" s="4">
        <v>1.6648000000000001</v>
      </c>
      <c r="Y601" s="4">
        <v>12.3</v>
      </c>
      <c r="Z601" s="4">
        <v>877</v>
      </c>
      <c r="AA601" s="4">
        <v>909</v>
      </c>
      <c r="AB601" s="4">
        <v>847</v>
      </c>
      <c r="AC601" s="4">
        <v>57</v>
      </c>
      <c r="AD601" s="4">
        <v>6.1</v>
      </c>
      <c r="AE601" s="4">
        <v>0.14000000000000001</v>
      </c>
      <c r="AF601" s="4">
        <v>991</v>
      </c>
      <c r="AG601" s="4">
        <v>-12</v>
      </c>
      <c r="AH601" s="4">
        <v>18</v>
      </c>
      <c r="AI601" s="4">
        <v>31</v>
      </c>
      <c r="AJ601" s="4">
        <v>191</v>
      </c>
      <c r="AK601" s="4">
        <v>140</v>
      </c>
      <c r="AL601" s="4">
        <v>3</v>
      </c>
      <c r="AM601" s="4">
        <v>195</v>
      </c>
      <c r="AN601" s="4" t="s">
        <v>155</v>
      </c>
      <c r="AO601" s="4">
        <v>2</v>
      </c>
      <c r="AP601" s="5">
        <v>0.68393518518518526</v>
      </c>
      <c r="AQ601" s="4">
        <v>47.159032000000003</v>
      </c>
      <c r="AR601" s="4">
        <v>-88.489222999999996</v>
      </c>
      <c r="AS601" s="4">
        <v>316.7</v>
      </c>
      <c r="AT601" s="4">
        <v>4.8</v>
      </c>
      <c r="AU601" s="4">
        <v>12</v>
      </c>
      <c r="AV601" s="4">
        <v>8</v>
      </c>
      <c r="AW601" s="4" t="s">
        <v>250</v>
      </c>
      <c r="AX601" s="4">
        <v>1.1957040000000001</v>
      </c>
      <c r="AY601" s="4">
        <v>1.295704</v>
      </c>
      <c r="AZ601" s="4">
        <v>2.3957039999999998</v>
      </c>
      <c r="BA601" s="4">
        <v>14.023</v>
      </c>
      <c r="BB601" s="4">
        <v>16.2</v>
      </c>
      <c r="BC601" s="4">
        <v>1.1599999999999999</v>
      </c>
      <c r="BD601" s="4">
        <v>12.471</v>
      </c>
      <c r="BE601" s="4">
        <v>3033.1309999999999</v>
      </c>
      <c r="BF601" s="4">
        <v>1.4999999999999999E-2</v>
      </c>
      <c r="BG601" s="4">
        <v>9.5269999999999992</v>
      </c>
      <c r="BH601" s="4">
        <v>0.67500000000000004</v>
      </c>
      <c r="BI601" s="4">
        <v>10.201000000000001</v>
      </c>
      <c r="BJ601" s="4">
        <v>7.1959999999999997</v>
      </c>
      <c r="BK601" s="4">
        <v>0.51</v>
      </c>
      <c r="BL601" s="4">
        <v>7.7060000000000004</v>
      </c>
      <c r="BM601" s="4">
        <v>0.24079999999999999</v>
      </c>
      <c r="BQ601" s="4">
        <v>316.375</v>
      </c>
      <c r="BR601" s="4">
        <v>0.114422</v>
      </c>
      <c r="BS601" s="4">
        <v>-5</v>
      </c>
      <c r="BT601" s="4">
        <v>0.37260199999999999</v>
      </c>
      <c r="BU601" s="4">
        <v>2.7961779999999998</v>
      </c>
      <c r="BV601" s="4">
        <v>7.5265680000000001</v>
      </c>
    </row>
    <row r="602" spans="1:74" x14ac:dyDescent="0.25">
      <c r="A602" s="2">
        <v>42068</v>
      </c>
      <c r="B602" s="3">
        <v>1.734490740740741E-2</v>
      </c>
      <c r="C602" s="4">
        <v>12.598000000000001</v>
      </c>
      <c r="D602" s="4">
        <v>8.9999999999999998E-4</v>
      </c>
      <c r="E602" s="4">
        <v>9.1435560000000002</v>
      </c>
      <c r="F602" s="4">
        <v>448.6</v>
      </c>
      <c r="G602" s="4">
        <v>27.5</v>
      </c>
      <c r="H602" s="4">
        <v>44.1</v>
      </c>
      <c r="J602" s="4">
        <v>1.8</v>
      </c>
      <c r="K602" s="4">
        <v>0.89270000000000005</v>
      </c>
      <c r="L602" s="4">
        <v>11.246700000000001</v>
      </c>
      <c r="M602" s="4">
        <v>8.0000000000000004E-4</v>
      </c>
      <c r="N602" s="4">
        <v>400.46660000000003</v>
      </c>
      <c r="O602" s="4">
        <v>24.589099999999998</v>
      </c>
      <c r="P602" s="4">
        <v>425.1</v>
      </c>
      <c r="Q602" s="4">
        <v>302.50400000000002</v>
      </c>
      <c r="R602" s="4">
        <v>18.574100000000001</v>
      </c>
      <c r="S602" s="4">
        <v>321.10000000000002</v>
      </c>
      <c r="T602" s="4">
        <v>44.144300000000001</v>
      </c>
      <c r="W602" s="4">
        <v>0</v>
      </c>
      <c r="X602" s="4">
        <v>1.6069</v>
      </c>
      <c r="Y602" s="4">
        <v>12.4</v>
      </c>
      <c r="Z602" s="4">
        <v>879</v>
      </c>
      <c r="AA602" s="4">
        <v>909</v>
      </c>
      <c r="AB602" s="4">
        <v>847</v>
      </c>
      <c r="AC602" s="4">
        <v>57</v>
      </c>
      <c r="AD602" s="4">
        <v>6.1</v>
      </c>
      <c r="AE602" s="4">
        <v>0.14000000000000001</v>
      </c>
      <c r="AF602" s="4">
        <v>991</v>
      </c>
      <c r="AG602" s="4">
        <v>-12</v>
      </c>
      <c r="AH602" s="4">
        <v>18</v>
      </c>
      <c r="AI602" s="4">
        <v>31</v>
      </c>
      <c r="AJ602" s="4">
        <v>191</v>
      </c>
      <c r="AK602" s="4">
        <v>140</v>
      </c>
      <c r="AL602" s="4">
        <v>3.2</v>
      </c>
      <c r="AM602" s="4">
        <v>195</v>
      </c>
      <c r="AN602" s="4" t="s">
        <v>155</v>
      </c>
      <c r="AO602" s="4">
        <v>2</v>
      </c>
      <c r="AP602" s="5">
        <v>0.6839467592592593</v>
      </c>
      <c r="AQ602" s="4">
        <v>47.159041999999999</v>
      </c>
      <c r="AR602" s="4">
        <v>-88.489215000000002</v>
      </c>
      <c r="AS602" s="4">
        <v>316.7</v>
      </c>
      <c r="AT602" s="4">
        <v>2.6</v>
      </c>
      <c r="AU602" s="4">
        <v>12</v>
      </c>
      <c r="AV602" s="4">
        <v>8</v>
      </c>
      <c r="AW602" s="4" t="s">
        <v>250</v>
      </c>
      <c r="AX602" s="4">
        <v>1.2</v>
      </c>
      <c r="AY602" s="4">
        <v>1.3</v>
      </c>
      <c r="AZ602" s="4">
        <v>2.4</v>
      </c>
      <c r="BA602" s="4">
        <v>14.023</v>
      </c>
      <c r="BB602" s="4">
        <v>16.739999999999998</v>
      </c>
      <c r="BC602" s="4">
        <v>1.19</v>
      </c>
      <c r="BD602" s="4">
        <v>12.018000000000001</v>
      </c>
      <c r="BE602" s="4">
        <v>3032.8029999999999</v>
      </c>
      <c r="BF602" s="4">
        <v>0.14000000000000001</v>
      </c>
      <c r="BG602" s="4">
        <v>11.308999999999999</v>
      </c>
      <c r="BH602" s="4">
        <v>0.69399999999999995</v>
      </c>
      <c r="BI602" s="4">
        <v>12.003</v>
      </c>
      <c r="BJ602" s="4">
        <v>8.5429999999999993</v>
      </c>
      <c r="BK602" s="4">
        <v>0.52500000000000002</v>
      </c>
      <c r="BL602" s="4">
        <v>9.0670000000000002</v>
      </c>
      <c r="BM602" s="4">
        <v>0.39369999999999999</v>
      </c>
      <c r="BQ602" s="4">
        <v>315.06799999999998</v>
      </c>
      <c r="BR602" s="4">
        <v>0.14698900000000001</v>
      </c>
      <c r="BS602" s="4">
        <v>-5</v>
      </c>
      <c r="BT602" s="4">
        <v>0.37459999999999999</v>
      </c>
      <c r="BU602" s="4">
        <v>3.592044</v>
      </c>
      <c r="BV602" s="4">
        <v>7.5669279999999999</v>
      </c>
    </row>
    <row r="603" spans="1:74" x14ac:dyDescent="0.25">
      <c r="A603" s="2">
        <v>42068</v>
      </c>
      <c r="B603" s="3">
        <v>1.735648148148148E-2</v>
      </c>
      <c r="C603" s="4">
        <v>12.542</v>
      </c>
      <c r="D603" s="4">
        <v>3.3E-3</v>
      </c>
      <c r="E603" s="4">
        <v>32.929119999999998</v>
      </c>
      <c r="F603" s="4">
        <v>523.20000000000005</v>
      </c>
      <c r="G603" s="4">
        <v>26.6</v>
      </c>
      <c r="H603" s="4">
        <v>15.7</v>
      </c>
      <c r="J603" s="4">
        <v>1.8</v>
      </c>
      <c r="K603" s="4">
        <v>0.89319999999999999</v>
      </c>
      <c r="L603" s="4">
        <v>11.202400000000001</v>
      </c>
      <c r="M603" s="4">
        <v>2.8999999999999998E-3</v>
      </c>
      <c r="N603" s="4">
        <v>467.26749999999998</v>
      </c>
      <c r="O603" s="4">
        <v>23.795999999999999</v>
      </c>
      <c r="P603" s="4">
        <v>491.1</v>
      </c>
      <c r="Q603" s="4">
        <v>352.964</v>
      </c>
      <c r="R603" s="4">
        <v>17.975000000000001</v>
      </c>
      <c r="S603" s="4">
        <v>370.9</v>
      </c>
      <c r="T603" s="4">
        <v>15.730700000000001</v>
      </c>
      <c r="W603" s="4">
        <v>0</v>
      </c>
      <c r="X603" s="4">
        <v>1.6076999999999999</v>
      </c>
      <c r="Y603" s="4">
        <v>12.3</v>
      </c>
      <c r="Z603" s="4">
        <v>881</v>
      </c>
      <c r="AA603" s="4">
        <v>913</v>
      </c>
      <c r="AB603" s="4">
        <v>849</v>
      </c>
      <c r="AC603" s="4">
        <v>57</v>
      </c>
      <c r="AD603" s="4">
        <v>6.1</v>
      </c>
      <c r="AE603" s="4">
        <v>0.14000000000000001</v>
      </c>
      <c r="AF603" s="4">
        <v>991</v>
      </c>
      <c r="AG603" s="4">
        <v>-12</v>
      </c>
      <c r="AH603" s="4">
        <v>17.800801</v>
      </c>
      <c r="AI603" s="4">
        <v>31</v>
      </c>
      <c r="AJ603" s="4">
        <v>191</v>
      </c>
      <c r="AK603" s="4">
        <v>140</v>
      </c>
      <c r="AL603" s="4">
        <v>3.3</v>
      </c>
      <c r="AM603" s="4">
        <v>195</v>
      </c>
      <c r="AN603" s="4" t="s">
        <v>155</v>
      </c>
      <c r="AO603" s="4">
        <v>2</v>
      </c>
      <c r="AP603" s="5">
        <v>0.68395833333333333</v>
      </c>
      <c r="AQ603" s="4">
        <v>47.159070999999997</v>
      </c>
      <c r="AR603" s="4">
        <v>-88.489198000000002</v>
      </c>
      <c r="AS603" s="4">
        <v>316.39999999999998</v>
      </c>
      <c r="AT603" s="4">
        <v>4.4000000000000004</v>
      </c>
      <c r="AU603" s="4">
        <v>12</v>
      </c>
      <c r="AV603" s="4">
        <v>8</v>
      </c>
      <c r="AW603" s="4" t="s">
        <v>250</v>
      </c>
      <c r="AX603" s="4">
        <v>1.2958000000000001</v>
      </c>
      <c r="AY603" s="4">
        <v>1.7789999999999999</v>
      </c>
      <c r="AZ603" s="4">
        <v>2.7831999999999999</v>
      </c>
      <c r="BA603" s="4">
        <v>14.023</v>
      </c>
      <c r="BB603" s="4">
        <v>16.809999999999999</v>
      </c>
      <c r="BC603" s="4">
        <v>1.2</v>
      </c>
      <c r="BD603" s="4">
        <v>11.96</v>
      </c>
      <c r="BE603" s="4">
        <v>3033.0349999999999</v>
      </c>
      <c r="BF603" s="4">
        <v>0.50700000000000001</v>
      </c>
      <c r="BG603" s="4">
        <v>13.247999999999999</v>
      </c>
      <c r="BH603" s="4">
        <v>0.67500000000000004</v>
      </c>
      <c r="BI603" s="4">
        <v>13.923</v>
      </c>
      <c r="BJ603" s="4">
        <v>10.007999999999999</v>
      </c>
      <c r="BK603" s="4">
        <v>0.51</v>
      </c>
      <c r="BL603" s="4">
        <v>10.516999999999999</v>
      </c>
      <c r="BM603" s="4">
        <v>0.14080000000000001</v>
      </c>
      <c r="BQ603" s="4">
        <v>316.5</v>
      </c>
      <c r="BR603" s="4">
        <v>0.195183</v>
      </c>
      <c r="BS603" s="4">
        <v>-5</v>
      </c>
      <c r="BT603" s="4">
        <v>0.373</v>
      </c>
      <c r="BU603" s="4">
        <v>4.7697890000000003</v>
      </c>
      <c r="BV603" s="4">
        <v>7.5346000000000002</v>
      </c>
    </row>
    <row r="604" spans="1:74" x14ac:dyDescent="0.25">
      <c r="A604" s="2">
        <v>42068</v>
      </c>
      <c r="B604" s="3">
        <v>1.7368055555555557E-2</v>
      </c>
      <c r="C604" s="4">
        <v>12.949</v>
      </c>
      <c r="D604" s="4">
        <v>2.8E-3</v>
      </c>
      <c r="E604" s="4">
        <v>28.360129000000001</v>
      </c>
      <c r="F604" s="4">
        <v>531.6</v>
      </c>
      <c r="G604" s="4">
        <v>26.2</v>
      </c>
      <c r="H604" s="4">
        <v>10</v>
      </c>
      <c r="J604" s="4">
        <v>1.88</v>
      </c>
      <c r="K604" s="4">
        <v>0.88990000000000002</v>
      </c>
      <c r="L604" s="4">
        <v>11.5235</v>
      </c>
      <c r="M604" s="4">
        <v>2.5000000000000001E-3</v>
      </c>
      <c r="N604" s="4">
        <v>473.08980000000003</v>
      </c>
      <c r="O604" s="4">
        <v>23.335899999999999</v>
      </c>
      <c r="P604" s="4">
        <v>496.4</v>
      </c>
      <c r="Q604" s="4">
        <v>357.36200000000002</v>
      </c>
      <c r="R604" s="4">
        <v>17.627400000000002</v>
      </c>
      <c r="S604" s="4">
        <v>375</v>
      </c>
      <c r="T604" s="4">
        <v>10</v>
      </c>
      <c r="W604" s="4">
        <v>0</v>
      </c>
      <c r="X604" s="4">
        <v>1.6756</v>
      </c>
      <c r="Y604" s="4">
        <v>12.3</v>
      </c>
      <c r="Z604" s="4">
        <v>881</v>
      </c>
      <c r="AA604" s="4">
        <v>914</v>
      </c>
      <c r="AB604" s="4">
        <v>849</v>
      </c>
      <c r="AC604" s="4">
        <v>57</v>
      </c>
      <c r="AD604" s="4">
        <v>6.1</v>
      </c>
      <c r="AE604" s="4">
        <v>0.14000000000000001</v>
      </c>
      <c r="AF604" s="4">
        <v>991</v>
      </c>
      <c r="AG604" s="4">
        <v>-12</v>
      </c>
      <c r="AH604" s="4">
        <v>17.2</v>
      </c>
      <c r="AI604" s="4">
        <v>31</v>
      </c>
      <c r="AJ604" s="4">
        <v>191</v>
      </c>
      <c r="AK604" s="4">
        <v>140</v>
      </c>
      <c r="AL604" s="4">
        <v>3.1</v>
      </c>
      <c r="AM604" s="4">
        <v>195</v>
      </c>
      <c r="AN604" s="4" t="s">
        <v>155</v>
      </c>
      <c r="AO604" s="4">
        <v>2</v>
      </c>
      <c r="AP604" s="5">
        <v>0.68396990740740737</v>
      </c>
      <c r="AQ604" s="4">
        <v>47.159097000000003</v>
      </c>
      <c r="AR604" s="4">
        <v>-88.489209000000002</v>
      </c>
      <c r="AS604" s="4">
        <v>315.60000000000002</v>
      </c>
      <c r="AT604" s="4">
        <v>7.6</v>
      </c>
      <c r="AU604" s="4">
        <v>12</v>
      </c>
      <c r="AV604" s="4">
        <v>8</v>
      </c>
      <c r="AW604" s="4" t="s">
        <v>250</v>
      </c>
      <c r="AX604" s="4">
        <v>1.3</v>
      </c>
      <c r="AY604" s="4">
        <v>1.8</v>
      </c>
      <c r="AZ604" s="4">
        <v>2.5125999999999999</v>
      </c>
      <c r="BA604" s="4">
        <v>14.023</v>
      </c>
      <c r="BB604" s="4">
        <v>16.32</v>
      </c>
      <c r="BC604" s="4">
        <v>1.1599999999999999</v>
      </c>
      <c r="BD604" s="4">
        <v>12.368</v>
      </c>
      <c r="BE604" s="4">
        <v>3033.0279999999998</v>
      </c>
      <c r="BF604" s="4">
        <v>0.42299999999999999</v>
      </c>
      <c r="BG604" s="4">
        <v>13.04</v>
      </c>
      <c r="BH604" s="4">
        <v>0.64300000000000002</v>
      </c>
      <c r="BI604" s="4">
        <v>13.683</v>
      </c>
      <c r="BJ604" s="4">
        <v>9.85</v>
      </c>
      <c r="BK604" s="4">
        <v>0.48599999999999999</v>
      </c>
      <c r="BL604" s="4">
        <v>10.336</v>
      </c>
      <c r="BM604" s="4">
        <v>8.6999999999999994E-2</v>
      </c>
      <c r="BQ604" s="4">
        <v>320.67099999999999</v>
      </c>
      <c r="BR604" s="4">
        <v>0.19839999999999999</v>
      </c>
      <c r="BS604" s="4">
        <v>-5</v>
      </c>
      <c r="BT604" s="4">
        <v>0.37319999999999998</v>
      </c>
      <c r="BU604" s="4">
        <v>4.8483999999999998</v>
      </c>
      <c r="BV604" s="4">
        <v>7.53864</v>
      </c>
    </row>
    <row r="605" spans="1:74" x14ac:dyDescent="0.25">
      <c r="A605" s="2">
        <v>42068</v>
      </c>
      <c r="B605" s="3">
        <v>1.737962962962963E-2</v>
      </c>
      <c r="C605" s="4">
        <v>13.326000000000001</v>
      </c>
      <c r="D605" s="4">
        <v>2E-3</v>
      </c>
      <c r="E605" s="4">
        <v>20</v>
      </c>
      <c r="F605" s="4">
        <v>531.6</v>
      </c>
      <c r="G605" s="4">
        <v>26.1</v>
      </c>
      <c r="H605" s="4">
        <v>0</v>
      </c>
      <c r="J605" s="4">
        <v>2.12</v>
      </c>
      <c r="K605" s="4">
        <v>0.88700000000000001</v>
      </c>
      <c r="L605" s="4">
        <v>11.82</v>
      </c>
      <c r="M605" s="4">
        <v>1.8E-3</v>
      </c>
      <c r="N605" s="4">
        <v>471.52179999999998</v>
      </c>
      <c r="O605" s="4">
        <v>23.150300000000001</v>
      </c>
      <c r="P605" s="4">
        <v>494.7</v>
      </c>
      <c r="Q605" s="4">
        <v>356.17759999999998</v>
      </c>
      <c r="R605" s="4">
        <v>17.487300000000001</v>
      </c>
      <c r="S605" s="4">
        <v>373.7</v>
      </c>
      <c r="T605" s="4">
        <v>0</v>
      </c>
      <c r="W605" s="4">
        <v>0</v>
      </c>
      <c r="X605" s="4">
        <v>1.8826000000000001</v>
      </c>
      <c r="Y605" s="4">
        <v>12.2</v>
      </c>
      <c r="Z605" s="4">
        <v>878</v>
      </c>
      <c r="AA605" s="4">
        <v>911</v>
      </c>
      <c r="AB605" s="4">
        <v>846</v>
      </c>
      <c r="AC605" s="4">
        <v>57</v>
      </c>
      <c r="AD605" s="4">
        <v>6.1</v>
      </c>
      <c r="AE605" s="4">
        <v>0.14000000000000001</v>
      </c>
      <c r="AF605" s="4">
        <v>991</v>
      </c>
      <c r="AG605" s="4">
        <v>-12</v>
      </c>
      <c r="AH605" s="4">
        <v>17.8</v>
      </c>
      <c r="AI605" s="4">
        <v>31</v>
      </c>
      <c r="AJ605" s="4">
        <v>190.8</v>
      </c>
      <c r="AK605" s="4">
        <v>140</v>
      </c>
      <c r="AL605" s="4">
        <v>3.1</v>
      </c>
      <c r="AM605" s="4">
        <v>195</v>
      </c>
      <c r="AN605" s="4" t="s">
        <v>155</v>
      </c>
      <c r="AO605" s="4">
        <v>2</v>
      </c>
      <c r="AP605" s="5">
        <v>0.68398148148148152</v>
      </c>
      <c r="AQ605" s="4">
        <v>47.159137999999999</v>
      </c>
      <c r="AR605" s="4">
        <v>-88.489311000000001</v>
      </c>
      <c r="AS605" s="4">
        <v>315.10000000000002</v>
      </c>
      <c r="AT605" s="4">
        <v>13.5</v>
      </c>
      <c r="AU605" s="4">
        <v>12</v>
      </c>
      <c r="AV605" s="4">
        <v>9</v>
      </c>
      <c r="AW605" s="4" t="s">
        <v>251</v>
      </c>
      <c r="AX605" s="4">
        <v>1.4916</v>
      </c>
      <c r="AY605" s="4">
        <v>1.0336000000000001</v>
      </c>
      <c r="AZ605" s="4">
        <v>2.5</v>
      </c>
      <c r="BA605" s="4">
        <v>14.023</v>
      </c>
      <c r="BB605" s="4">
        <v>15.89</v>
      </c>
      <c r="BC605" s="4">
        <v>1.1299999999999999</v>
      </c>
      <c r="BD605" s="4">
        <v>12.741</v>
      </c>
      <c r="BE605" s="4">
        <v>3033.2370000000001</v>
      </c>
      <c r="BF605" s="4">
        <v>0.28999999999999998</v>
      </c>
      <c r="BG605" s="4">
        <v>12.670999999999999</v>
      </c>
      <c r="BH605" s="4">
        <v>0.622</v>
      </c>
      <c r="BI605" s="4">
        <v>13.294</v>
      </c>
      <c r="BJ605" s="4">
        <v>9.5719999999999992</v>
      </c>
      <c r="BK605" s="4">
        <v>0.47</v>
      </c>
      <c r="BL605" s="4">
        <v>10.042</v>
      </c>
      <c r="BM605" s="4">
        <v>0</v>
      </c>
      <c r="BQ605" s="4">
        <v>351.26499999999999</v>
      </c>
      <c r="BR605" s="4">
        <v>0.13980000000000001</v>
      </c>
      <c r="BS605" s="4">
        <v>-5</v>
      </c>
      <c r="BT605" s="4">
        <v>0.37259999999999999</v>
      </c>
      <c r="BU605" s="4">
        <v>3.4163619999999999</v>
      </c>
      <c r="BV605" s="4">
        <v>7.5265199999999997</v>
      </c>
    </row>
    <row r="606" spans="1:74" x14ac:dyDescent="0.25">
      <c r="A606" s="2">
        <v>42068</v>
      </c>
      <c r="B606" s="3">
        <v>1.7391203703703704E-2</v>
      </c>
      <c r="C606" s="4">
        <v>14.161</v>
      </c>
      <c r="D606" s="4">
        <v>1.5E-3</v>
      </c>
      <c r="E606" s="4">
        <v>14.962469</v>
      </c>
      <c r="F606" s="4">
        <v>565.6</v>
      </c>
      <c r="G606" s="4">
        <v>25.9</v>
      </c>
      <c r="H606" s="4">
        <v>-4.5</v>
      </c>
      <c r="J606" s="4">
        <v>2.37</v>
      </c>
      <c r="K606" s="4">
        <v>0.88049999999999995</v>
      </c>
      <c r="L606" s="4">
        <v>12.468500000000001</v>
      </c>
      <c r="M606" s="4">
        <v>1.2999999999999999E-3</v>
      </c>
      <c r="N606" s="4">
        <v>497.97239999999999</v>
      </c>
      <c r="O606" s="4">
        <v>22.842500000000001</v>
      </c>
      <c r="P606" s="4">
        <v>520.79999999999995</v>
      </c>
      <c r="Q606" s="4">
        <v>376.15780000000001</v>
      </c>
      <c r="R606" s="4">
        <v>17.2547</v>
      </c>
      <c r="S606" s="4">
        <v>393.4</v>
      </c>
      <c r="T606" s="4">
        <v>0</v>
      </c>
      <c r="W606" s="4">
        <v>0</v>
      </c>
      <c r="X606" s="4">
        <v>2.0901999999999998</v>
      </c>
      <c r="Y606" s="4">
        <v>12</v>
      </c>
      <c r="Z606" s="4">
        <v>878</v>
      </c>
      <c r="AA606" s="4">
        <v>911</v>
      </c>
      <c r="AB606" s="4">
        <v>847</v>
      </c>
      <c r="AC606" s="4">
        <v>57</v>
      </c>
      <c r="AD606" s="4">
        <v>6.1</v>
      </c>
      <c r="AE606" s="4">
        <v>0.14000000000000001</v>
      </c>
      <c r="AF606" s="4">
        <v>991</v>
      </c>
      <c r="AG606" s="4">
        <v>-12</v>
      </c>
      <c r="AH606" s="4">
        <v>17</v>
      </c>
      <c r="AI606" s="4">
        <v>31</v>
      </c>
      <c r="AJ606" s="4">
        <v>190</v>
      </c>
      <c r="AK606" s="4">
        <v>139.80000000000001</v>
      </c>
      <c r="AL606" s="4">
        <v>2.8</v>
      </c>
      <c r="AM606" s="4">
        <v>195</v>
      </c>
      <c r="AN606" s="4" t="s">
        <v>155</v>
      </c>
      <c r="AO606" s="4">
        <v>2</v>
      </c>
      <c r="AP606" s="5">
        <v>0.68399305555555545</v>
      </c>
      <c r="AQ606" s="4">
        <v>47.159180999999997</v>
      </c>
      <c r="AR606" s="4">
        <v>-88.489424999999997</v>
      </c>
      <c r="AS606" s="4">
        <v>315.3</v>
      </c>
      <c r="AT606" s="4">
        <v>17.899999999999999</v>
      </c>
      <c r="AU606" s="4">
        <v>12</v>
      </c>
      <c r="AV606" s="4">
        <v>10</v>
      </c>
      <c r="AW606" s="4" t="s">
        <v>241</v>
      </c>
      <c r="AX606" s="4">
        <v>1.7874000000000001</v>
      </c>
      <c r="AY606" s="4">
        <v>1.5748</v>
      </c>
      <c r="AZ606" s="4">
        <v>3.1705999999999999</v>
      </c>
      <c r="BA606" s="4">
        <v>14.023</v>
      </c>
      <c r="BB606" s="4">
        <v>15.01</v>
      </c>
      <c r="BC606" s="4">
        <v>1.07</v>
      </c>
      <c r="BD606" s="4">
        <v>13.577999999999999</v>
      </c>
      <c r="BE606" s="4">
        <v>3032.8380000000002</v>
      </c>
      <c r="BF606" s="4">
        <v>0.20399999999999999</v>
      </c>
      <c r="BG606" s="4">
        <v>12.685</v>
      </c>
      <c r="BH606" s="4">
        <v>0.58199999999999996</v>
      </c>
      <c r="BI606" s="4">
        <v>13.266</v>
      </c>
      <c r="BJ606" s="4">
        <v>9.5820000000000007</v>
      </c>
      <c r="BK606" s="4">
        <v>0.44</v>
      </c>
      <c r="BL606" s="4">
        <v>10.021000000000001</v>
      </c>
      <c r="BM606" s="4">
        <v>0</v>
      </c>
      <c r="BQ606" s="4">
        <v>369.67899999999997</v>
      </c>
      <c r="BR606" s="4">
        <v>0.1242</v>
      </c>
      <c r="BS606" s="4">
        <v>-5</v>
      </c>
      <c r="BT606" s="4">
        <v>0.36720000000000003</v>
      </c>
      <c r="BU606" s="4">
        <v>3.0351370000000002</v>
      </c>
      <c r="BV606" s="4">
        <v>7.41744</v>
      </c>
    </row>
    <row r="607" spans="1:74" x14ac:dyDescent="0.25">
      <c r="A607" s="2">
        <v>42068</v>
      </c>
      <c r="B607" s="3">
        <v>1.7402777777777777E-2</v>
      </c>
      <c r="C607" s="4">
        <v>14.587999999999999</v>
      </c>
      <c r="D607" s="4">
        <v>-2.0000000000000001E-4</v>
      </c>
      <c r="E607" s="4">
        <v>-1.705298</v>
      </c>
      <c r="F607" s="4">
        <v>595.4</v>
      </c>
      <c r="G607" s="4">
        <v>25.9</v>
      </c>
      <c r="H607" s="4">
        <v>4.0999999999999996</v>
      </c>
      <c r="J607" s="4">
        <v>2.5</v>
      </c>
      <c r="K607" s="4">
        <v>0.87709999999999999</v>
      </c>
      <c r="L607" s="4">
        <v>12.795400000000001</v>
      </c>
      <c r="M607" s="4">
        <v>0</v>
      </c>
      <c r="N607" s="4">
        <v>522.2423</v>
      </c>
      <c r="O607" s="4">
        <v>22.717600000000001</v>
      </c>
      <c r="P607" s="4">
        <v>545</v>
      </c>
      <c r="Q607" s="4">
        <v>394.49079999999998</v>
      </c>
      <c r="R607" s="4">
        <v>17.160399999999999</v>
      </c>
      <c r="S607" s="4">
        <v>411.7</v>
      </c>
      <c r="T607" s="4">
        <v>4.0556999999999999</v>
      </c>
      <c r="W607" s="4">
        <v>0</v>
      </c>
      <c r="X607" s="4">
        <v>2.1928000000000001</v>
      </c>
      <c r="Y607" s="4">
        <v>12</v>
      </c>
      <c r="Z607" s="4">
        <v>876</v>
      </c>
      <c r="AA607" s="4">
        <v>910</v>
      </c>
      <c r="AB607" s="4">
        <v>845</v>
      </c>
      <c r="AC607" s="4">
        <v>57</v>
      </c>
      <c r="AD607" s="4">
        <v>6.1</v>
      </c>
      <c r="AE607" s="4">
        <v>0.14000000000000001</v>
      </c>
      <c r="AF607" s="4">
        <v>991</v>
      </c>
      <c r="AG607" s="4">
        <v>-12</v>
      </c>
      <c r="AH607" s="4">
        <v>17</v>
      </c>
      <c r="AI607" s="4">
        <v>31</v>
      </c>
      <c r="AJ607" s="4">
        <v>189.8</v>
      </c>
      <c r="AK607" s="4">
        <v>139</v>
      </c>
      <c r="AL607" s="4">
        <v>2.6</v>
      </c>
      <c r="AM607" s="4">
        <v>195</v>
      </c>
      <c r="AN607" s="4" t="s">
        <v>155</v>
      </c>
      <c r="AO607" s="4">
        <v>2</v>
      </c>
      <c r="AP607" s="5">
        <v>0.6840046296296296</v>
      </c>
      <c r="AQ607" s="4">
        <v>47.159227999999999</v>
      </c>
      <c r="AR607" s="4">
        <v>-88.489514</v>
      </c>
      <c r="AS607" s="4">
        <v>315</v>
      </c>
      <c r="AT607" s="4">
        <v>18.600000000000001</v>
      </c>
      <c r="AU607" s="4">
        <v>12</v>
      </c>
      <c r="AV607" s="4">
        <v>10</v>
      </c>
      <c r="AW607" s="4" t="s">
        <v>241</v>
      </c>
      <c r="AX607" s="4">
        <v>1.0336000000000001</v>
      </c>
      <c r="AY607" s="4">
        <v>1.6</v>
      </c>
      <c r="AZ607" s="4">
        <v>2.0503999999999998</v>
      </c>
      <c r="BA607" s="4">
        <v>14.023</v>
      </c>
      <c r="BB607" s="4">
        <v>14.6</v>
      </c>
      <c r="BC607" s="4">
        <v>1.04</v>
      </c>
      <c r="BD607" s="4">
        <v>14.009</v>
      </c>
      <c r="BE607" s="4">
        <v>3032.8139999999999</v>
      </c>
      <c r="BF607" s="4">
        <v>0</v>
      </c>
      <c r="BG607" s="4">
        <v>12.962999999999999</v>
      </c>
      <c r="BH607" s="4">
        <v>0.56399999999999995</v>
      </c>
      <c r="BI607" s="4">
        <v>13.526999999999999</v>
      </c>
      <c r="BJ607" s="4">
        <v>9.7919999999999998</v>
      </c>
      <c r="BK607" s="4">
        <v>0.42599999999999999</v>
      </c>
      <c r="BL607" s="4">
        <v>10.218</v>
      </c>
      <c r="BM607" s="4">
        <v>3.1800000000000002E-2</v>
      </c>
      <c r="BQ607" s="4">
        <v>377.91199999999998</v>
      </c>
      <c r="BR607" s="4">
        <v>0.12417599999999999</v>
      </c>
      <c r="BS607" s="4">
        <v>-5</v>
      </c>
      <c r="BT607" s="4">
        <v>0.36779899999999999</v>
      </c>
      <c r="BU607" s="4">
        <v>3.0345490000000002</v>
      </c>
      <c r="BV607" s="4">
        <v>7.4295400000000003</v>
      </c>
    </row>
    <row r="608" spans="1:74" x14ac:dyDescent="0.25">
      <c r="A608" s="2">
        <v>42068</v>
      </c>
      <c r="B608" s="3">
        <v>1.7414351851851851E-2</v>
      </c>
      <c r="C608" s="4">
        <v>14.534000000000001</v>
      </c>
      <c r="D608" s="4">
        <v>-1.8E-3</v>
      </c>
      <c r="E608" s="4">
        <v>-18.261589000000001</v>
      </c>
      <c r="F608" s="4">
        <v>593</v>
      </c>
      <c r="G608" s="4">
        <v>26</v>
      </c>
      <c r="H608" s="4">
        <v>-10</v>
      </c>
      <c r="J608" s="4">
        <v>2.42</v>
      </c>
      <c r="K608" s="4">
        <v>0.87749999999999995</v>
      </c>
      <c r="L608" s="4">
        <v>12.7544</v>
      </c>
      <c r="M608" s="4">
        <v>0</v>
      </c>
      <c r="N608" s="4">
        <v>520.37760000000003</v>
      </c>
      <c r="O608" s="4">
        <v>22.815899999999999</v>
      </c>
      <c r="P608" s="4">
        <v>543.20000000000005</v>
      </c>
      <c r="Q608" s="4">
        <v>393.08229999999998</v>
      </c>
      <c r="R608" s="4">
        <v>17.2346</v>
      </c>
      <c r="S608" s="4">
        <v>410.3</v>
      </c>
      <c r="T608" s="4">
        <v>0</v>
      </c>
      <c r="W608" s="4">
        <v>0</v>
      </c>
      <c r="X608" s="4">
        <v>2.1274000000000002</v>
      </c>
      <c r="Y608" s="4">
        <v>11.9</v>
      </c>
      <c r="Z608" s="4">
        <v>876</v>
      </c>
      <c r="AA608" s="4">
        <v>909</v>
      </c>
      <c r="AB608" s="4">
        <v>845</v>
      </c>
      <c r="AC608" s="4">
        <v>57</v>
      </c>
      <c r="AD608" s="4">
        <v>6.1</v>
      </c>
      <c r="AE608" s="4">
        <v>0.14000000000000001</v>
      </c>
      <c r="AF608" s="4">
        <v>991</v>
      </c>
      <c r="AG608" s="4">
        <v>-12</v>
      </c>
      <c r="AH608" s="4">
        <v>17</v>
      </c>
      <c r="AI608" s="4">
        <v>31</v>
      </c>
      <c r="AJ608" s="4">
        <v>189</v>
      </c>
      <c r="AK608" s="4">
        <v>139</v>
      </c>
      <c r="AL608" s="4">
        <v>2.6</v>
      </c>
      <c r="AM608" s="4">
        <v>195</v>
      </c>
      <c r="AN608" s="4" t="s">
        <v>155</v>
      </c>
      <c r="AO608" s="4">
        <v>2</v>
      </c>
      <c r="AP608" s="5">
        <v>0.68401620370370375</v>
      </c>
      <c r="AQ608" s="4">
        <v>47.159281</v>
      </c>
      <c r="AR608" s="4">
        <v>-88.489594999999994</v>
      </c>
      <c r="AS608" s="4">
        <v>314.89999999999998</v>
      </c>
      <c r="AT608" s="4">
        <v>18.8</v>
      </c>
      <c r="AU608" s="4">
        <v>12</v>
      </c>
      <c r="AV608" s="4">
        <v>10</v>
      </c>
      <c r="AW608" s="4" t="s">
        <v>241</v>
      </c>
      <c r="AX608" s="4">
        <v>1.2874000000000001</v>
      </c>
      <c r="AY608" s="4">
        <v>1.0251999999999999</v>
      </c>
      <c r="AZ608" s="4">
        <v>2.2873999999999999</v>
      </c>
      <c r="BA608" s="4">
        <v>14.023</v>
      </c>
      <c r="BB608" s="4">
        <v>14.65</v>
      </c>
      <c r="BC608" s="4">
        <v>1.04</v>
      </c>
      <c r="BD608" s="4">
        <v>13.956</v>
      </c>
      <c r="BE608" s="4">
        <v>3032.9409999999998</v>
      </c>
      <c r="BF608" s="4">
        <v>0</v>
      </c>
      <c r="BG608" s="4">
        <v>12.959</v>
      </c>
      <c r="BH608" s="4">
        <v>0.56799999999999995</v>
      </c>
      <c r="BI608" s="4">
        <v>13.526999999999999</v>
      </c>
      <c r="BJ608" s="4">
        <v>9.7889999999999997</v>
      </c>
      <c r="BK608" s="4">
        <v>0.42899999999999999</v>
      </c>
      <c r="BL608" s="4">
        <v>10.218</v>
      </c>
      <c r="BM608" s="4">
        <v>0</v>
      </c>
      <c r="BQ608" s="4">
        <v>367.827</v>
      </c>
      <c r="BR608" s="4">
        <v>0.10438600000000001</v>
      </c>
      <c r="BS608" s="4">
        <v>-5</v>
      </c>
      <c r="BT608" s="4">
        <v>0.36699999999999999</v>
      </c>
      <c r="BU608" s="4">
        <v>2.5509240000000002</v>
      </c>
      <c r="BV608" s="4">
        <v>7.4134000000000002</v>
      </c>
    </row>
    <row r="609" spans="1:74" x14ac:dyDescent="0.25">
      <c r="A609" s="2">
        <v>42068</v>
      </c>
      <c r="B609" s="3">
        <v>1.7425925925925925E-2</v>
      </c>
      <c r="C609" s="4">
        <v>14.1</v>
      </c>
      <c r="D609" s="4">
        <v>-1.2999999999999999E-3</v>
      </c>
      <c r="E609" s="4">
        <v>-12.633744999999999</v>
      </c>
      <c r="F609" s="4">
        <v>476.2</v>
      </c>
      <c r="G609" s="4">
        <v>25.9</v>
      </c>
      <c r="H609" s="4">
        <v>5.8</v>
      </c>
      <c r="J609" s="4">
        <v>2.25</v>
      </c>
      <c r="K609" s="4">
        <v>0.88080000000000003</v>
      </c>
      <c r="L609" s="4">
        <v>12.4199</v>
      </c>
      <c r="M609" s="4">
        <v>0</v>
      </c>
      <c r="N609" s="4">
        <v>419.46510000000001</v>
      </c>
      <c r="O609" s="4">
        <v>22.832799999999999</v>
      </c>
      <c r="P609" s="4">
        <v>442.3</v>
      </c>
      <c r="Q609" s="4">
        <v>316.85509999999999</v>
      </c>
      <c r="R609" s="4">
        <v>17.247399999999999</v>
      </c>
      <c r="S609" s="4">
        <v>334.1</v>
      </c>
      <c r="T609" s="4">
        <v>5.8384</v>
      </c>
      <c r="W609" s="4">
        <v>0</v>
      </c>
      <c r="X609" s="4">
        <v>1.9802</v>
      </c>
      <c r="Y609" s="4">
        <v>11.8</v>
      </c>
      <c r="Z609" s="4">
        <v>875</v>
      </c>
      <c r="AA609" s="4">
        <v>908</v>
      </c>
      <c r="AB609" s="4">
        <v>844</v>
      </c>
      <c r="AC609" s="4">
        <v>57</v>
      </c>
      <c r="AD609" s="4">
        <v>6.1</v>
      </c>
      <c r="AE609" s="4">
        <v>0.14000000000000001</v>
      </c>
      <c r="AF609" s="4">
        <v>991</v>
      </c>
      <c r="AG609" s="4">
        <v>-12</v>
      </c>
      <c r="AH609" s="4">
        <v>17</v>
      </c>
      <c r="AI609" s="4">
        <v>31</v>
      </c>
      <c r="AJ609" s="4">
        <v>189</v>
      </c>
      <c r="AK609" s="4">
        <v>139</v>
      </c>
      <c r="AL609" s="4">
        <v>2.5</v>
      </c>
      <c r="AM609" s="4">
        <v>195</v>
      </c>
      <c r="AN609" s="4" t="s">
        <v>155</v>
      </c>
      <c r="AO609" s="4">
        <v>2</v>
      </c>
      <c r="AP609" s="5">
        <v>0.68402777777777779</v>
      </c>
      <c r="AQ609" s="4">
        <v>47.159326</v>
      </c>
      <c r="AR609" s="4">
        <v>-88.489654999999999</v>
      </c>
      <c r="AS609" s="4">
        <v>314.60000000000002</v>
      </c>
      <c r="AT609" s="4">
        <v>17.100000000000001</v>
      </c>
      <c r="AU609" s="4">
        <v>12</v>
      </c>
      <c r="AV609" s="4">
        <v>10</v>
      </c>
      <c r="AW609" s="4" t="s">
        <v>241</v>
      </c>
      <c r="AX609" s="4">
        <v>1.5873999999999999</v>
      </c>
      <c r="AY609" s="4">
        <v>1.3832</v>
      </c>
      <c r="AZ609" s="4">
        <v>2.6831999999999998</v>
      </c>
      <c r="BA609" s="4">
        <v>14.023</v>
      </c>
      <c r="BB609" s="4">
        <v>15.07</v>
      </c>
      <c r="BC609" s="4">
        <v>1.07</v>
      </c>
      <c r="BD609" s="4">
        <v>13.53</v>
      </c>
      <c r="BE609" s="4">
        <v>3033.0540000000001</v>
      </c>
      <c r="BF609" s="4">
        <v>0</v>
      </c>
      <c r="BG609" s="4">
        <v>10.727</v>
      </c>
      <c r="BH609" s="4">
        <v>0.58399999999999996</v>
      </c>
      <c r="BI609" s="4">
        <v>11.311</v>
      </c>
      <c r="BJ609" s="4">
        <v>8.1029999999999998</v>
      </c>
      <c r="BK609" s="4">
        <v>0.441</v>
      </c>
      <c r="BL609" s="4">
        <v>8.5440000000000005</v>
      </c>
      <c r="BM609" s="4">
        <v>4.7100000000000003E-2</v>
      </c>
      <c r="BQ609" s="4">
        <v>351.62099999999998</v>
      </c>
      <c r="BR609" s="4">
        <v>9.8943000000000003E-2</v>
      </c>
      <c r="BS609" s="4">
        <v>-5</v>
      </c>
      <c r="BT609" s="4">
        <v>0.36740800000000001</v>
      </c>
      <c r="BU609" s="4">
        <v>2.4179210000000002</v>
      </c>
      <c r="BV609" s="4">
        <v>7.4216329999999999</v>
      </c>
    </row>
    <row r="610" spans="1:74" x14ac:dyDescent="0.25">
      <c r="A610" s="2">
        <v>42068</v>
      </c>
      <c r="B610" s="3">
        <v>1.7437499999999998E-2</v>
      </c>
      <c r="C610" s="4">
        <v>13.566000000000001</v>
      </c>
      <c r="D610" s="4">
        <v>6.9999999999999999E-4</v>
      </c>
      <c r="E610" s="4">
        <v>6.9576060000000002</v>
      </c>
      <c r="F610" s="4">
        <v>366.6</v>
      </c>
      <c r="G610" s="4">
        <v>26</v>
      </c>
      <c r="H610" s="4">
        <v>-6</v>
      </c>
      <c r="J610" s="4">
        <v>1.92</v>
      </c>
      <c r="K610" s="4">
        <v>0.88490000000000002</v>
      </c>
      <c r="L610" s="4">
        <v>12.0044</v>
      </c>
      <c r="M610" s="4">
        <v>5.9999999999999995E-4</v>
      </c>
      <c r="N610" s="4">
        <v>324.43790000000001</v>
      </c>
      <c r="O610" s="4">
        <v>23.007899999999999</v>
      </c>
      <c r="P610" s="4">
        <v>347.4</v>
      </c>
      <c r="Q610" s="4">
        <v>245.0735</v>
      </c>
      <c r="R610" s="4">
        <v>17.3797</v>
      </c>
      <c r="S610" s="4">
        <v>262.5</v>
      </c>
      <c r="T610" s="4">
        <v>0</v>
      </c>
      <c r="W610" s="4">
        <v>0</v>
      </c>
      <c r="X610" s="4">
        <v>1.7032</v>
      </c>
      <c r="Y610" s="4">
        <v>11.9</v>
      </c>
      <c r="Z610" s="4">
        <v>874</v>
      </c>
      <c r="AA610" s="4">
        <v>908</v>
      </c>
      <c r="AB610" s="4">
        <v>844</v>
      </c>
      <c r="AC610" s="4">
        <v>57</v>
      </c>
      <c r="AD610" s="4">
        <v>6.1</v>
      </c>
      <c r="AE610" s="4">
        <v>0.14000000000000001</v>
      </c>
      <c r="AF610" s="4">
        <v>991</v>
      </c>
      <c r="AG610" s="4">
        <v>-12</v>
      </c>
      <c r="AH610" s="4">
        <v>17</v>
      </c>
      <c r="AI610" s="4">
        <v>31</v>
      </c>
      <c r="AJ610" s="4">
        <v>189</v>
      </c>
      <c r="AK610" s="4">
        <v>139</v>
      </c>
      <c r="AL610" s="4">
        <v>2.2999999999999998</v>
      </c>
      <c r="AM610" s="4">
        <v>195</v>
      </c>
      <c r="AN610" s="4" t="s">
        <v>155</v>
      </c>
      <c r="AO610" s="4">
        <v>2</v>
      </c>
      <c r="AP610" s="5">
        <v>0.68403935185185183</v>
      </c>
      <c r="AQ610" s="4">
        <v>47.159362000000002</v>
      </c>
      <c r="AR610" s="4">
        <v>-88.489690999999993</v>
      </c>
      <c r="AS610" s="4">
        <v>314.7</v>
      </c>
      <c r="AT610" s="4">
        <v>13.9</v>
      </c>
      <c r="AU610" s="4">
        <v>12</v>
      </c>
      <c r="AV610" s="4">
        <v>10</v>
      </c>
      <c r="AW610" s="4" t="s">
        <v>241</v>
      </c>
      <c r="AX610" s="4">
        <v>1.8874</v>
      </c>
      <c r="AY610" s="4">
        <v>1.5915999999999999</v>
      </c>
      <c r="AZ610" s="4">
        <v>2.8915999999999999</v>
      </c>
      <c r="BA610" s="4">
        <v>14.023</v>
      </c>
      <c r="BB610" s="4">
        <v>15.62</v>
      </c>
      <c r="BC610" s="4">
        <v>1.1100000000000001</v>
      </c>
      <c r="BD610" s="4">
        <v>13.005000000000001</v>
      </c>
      <c r="BE610" s="4">
        <v>3033.38</v>
      </c>
      <c r="BF610" s="4">
        <v>9.9000000000000005E-2</v>
      </c>
      <c r="BG610" s="4">
        <v>8.5850000000000009</v>
      </c>
      <c r="BH610" s="4">
        <v>0.60899999999999999</v>
      </c>
      <c r="BI610" s="4">
        <v>9.1940000000000008</v>
      </c>
      <c r="BJ610" s="4">
        <v>6.4850000000000003</v>
      </c>
      <c r="BK610" s="4">
        <v>0.46</v>
      </c>
      <c r="BL610" s="4">
        <v>6.9450000000000003</v>
      </c>
      <c r="BM610" s="4">
        <v>0</v>
      </c>
      <c r="BQ610" s="4">
        <v>312.92399999999998</v>
      </c>
      <c r="BR610" s="4">
        <v>8.2132999999999998E-2</v>
      </c>
      <c r="BS610" s="4">
        <v>-5</v>
      </c>
      <c r="BT610" s="4">
        <v>0.36879699999999999</v>
      </c>
      <c r="BU610" s="4">
        <v>2.0071210000000002</v>
      </c>
      <c r="BV610" s="4">
        <v>7.4497030000000004</v>
      </c>
    </row>
    <row r="611" spans="1:74" x14ac:dyDescent="0.25">
      <c r="A611" s="2">
        <v>42068</v>
      </c>
      <c r="B611" s="3">
        <v>1.7449074074074072E-2</v>
      </c>
      <c r="C611" s="4">
        <v>13.257999999999999</v>
      </c>
      <c r="D611" s="4">
        <v>2E-3</v>
      </c>
      <c r="E611" s="4">
        <v>20</v>
      </c>
      <c r="F611" s="4">
        <v>370.5</v>
      </c>
      <c r="G611" s="4">
        <v>26.1</v>
      </c>
      <c r="H611" s="4">
        <v>-4.5</v>
      </c>
      <c r="J611" s="4">
        <v>1.58</v>
      </c>
      <c r="K611" s="4">
        <v>0.88729999999999998</v>
      </c>
      <c r="L611" s="4">
        <v>11.7639</v>
      </c>
      <c r="M611" s="4">
        <v>1.8E-3</v>
      </c>
      <c r="N611" s="4">
        <v>328.77589999999998</v>
      </c>
      <c r="O611" s="4">
        <v>23.1586</v>
      </c>
      <c r="P611" s="4">
        <v>351.9</v>
      </c>
      <c r="Q611" s="4">
        <v>248.35040000000001</v>
      </c>
      <c r="R611" s="4">
        <v>17.493500000000001</v>
      </c>
      <c r="S611" s="4">
        <v>265.8</v>
      </c>
      <c r="T611" s="4">
        <v>0</v>
      </c>
      <c r="W611" s="4">
        <v>0</v>
      </c>
      <c r="X611" s="4">
        <v>1.4023000000000001</v>
      </c>
      <c r="Y611" s="4">
        <v>11.8</v>
      </c>
      <c r="Z611" s="4">
        <v>875</v>
      </c>
      <c r="AA611" s="4">
        <v>910</v>
      </c>
      <c r="AB611" s="4">
        <v>844</v>
      </c>
      <c r="AC611" s="4">
        <v>57</v>
      </c>
      <c r="AD611" s="4">
        <v>6.1</v>
      </c>
      <c r="AE611" s="4">
        <v>0.14000000000000001</v>
      </c>
      <c r="AF611" s="4">
        <v>991</v>
      </c>
      <c r="AG611" s="4">
        <v>-12</v>
      </c>
      <c r="AH611" s="4">
        <v>17</v>
      </c>
      <c r="AI611" s="4">
        <v>31</v>
      </c>
      <c r="AJ611" s="4">
        <v>189</v>
      </c>
      <c r="AK611" s="4">
        <v>139</v>
      </c>
      <c r="AL611" s="4">
        <v>2.2999999999999998</v>
      </c>
      <c r="AM611" s="4">
        <v>195</v>
      </c>
      <c r="AN611" s="4" t="s">
        <v>155</v>
      </c>
      <c r="AO611" s="4">
        <v>2</v>
      </c>
      <c r="AP611" s="5">
        <v>0.68405092592592587</v>
      </c>
      <c r="AQ611" s="4">
        <v>47.159387000000002</v>
      </c>
      <c r="AR611" s="4">
        <v>-88.489716000000001</v>
      </c>
      <c r="AS611" s="4">
        <v>314.8</v>
      </c>
      <c r="AT611" s="4">
        <v>10.7</v>
      </c>
      <c r="AU611" s="4">
        <v>12</v>
      </c>
      <c r="AV611" s="4">
        <v>11</v>
      </c>
      <c r="AW611" s="4" t="s">
        <v>226</v>
      </c>
      <c r="AX611" s="4">
        <v>1.9958</v>
      </c>
      <c r="AY611" s="4">
        <v>1.0251999999999999</v>
      </c>
      <c r="AZ611" s="4">
        <v>2.9958</v>
      </c>
      <c r="BA611" s="4">
        <v>14.023</v>
      </c>
      <c r="BB611" s="4">
        <v>15.96</v>
      </c>
      <c r="BC611" s="4">
        <v>1.1399999999999999</v>
      </c>
      <c r="BD611" s="4">
        <v>12.701000000000001</v>
      </c>
      <c r="BE611" s="4">
        <v>3033.2840000000001</v>
      </c>
      <c r="BF611" s="4">
        <v>0.29099999999999998</v>
      </c>
      <c r="BG611" s="4">
        <v>8.8780000000000001</v>
      </c>
      <c r="BH611" s="4">
        <v>0.625</v>
      </c>
      <c r="BI611" s="4">
        <v>9.5030000000000001</v>
      </c>
      <c r="BJ611" s="4">
        <v>6.7060000000000004</v>
      </c>
      <c r="BK611" s="4">
        <v>0.47199999999999998</v>
      </c>
      <c r="BL611" s="4">
        <v>7.1779999999999999</v>
      </c>
      <c r="BM611" s="4">
        <v>0</v>
      </c>
      <c r="BQ611" s="4">
        <v>262.89699999999999</v>
      </c>
      <c r="BR611" s="4">
        <v>6.4008999999999996E-2</v>
      </c>
      <c r="BS611" s="4">
        <v>-5</v>
      </c>
      <c r="BT611" s="4">
        <v>0.36820199999999997</v>
      </c>
      <c r="BU611" s="4">
        <v>1.564219</v>
      </c>
      <c r="BV611" s="4">
        <v>7.4376759999999997</v>
      </c>
    </row>
    <row r="612" spans="1:74" x14ac:dyDescent="0.25">
      <c r="A612" s="2">
        <v>42068</v>
      </c>
      <c r="B612" s="3">
        <v>1.7460648148148149E-2</v>
      </c>
      <c r="C612" s="4">
        <v>13.489000000000001</v>
      </c>
      <c r="D612" s="4">
        <v>1.5E-3</v>
      </c>
      <c r="E612" s="4">
        <v>14.779824</v>
      </c>
      <c r="F612" s="4">
        <v>395.4</v>
      </c>
      <c r="G612" s="4">
        <v>26.1</v>
      </c>
      <c r="H612" s="4">
        <v>4.0999999999999996</v>
      </c>
      <c r="J612" s="4">
        <v>1.42</v>
      </c>
      <c r="K612" s="4">
        <v>0.88549999999999995</v>
      </c>
      <c r="L612" s="4">
        <v>11.945</v>
      </c>
      <c r="M612" s="4">
        <v>1.2999999999999999E-3</v>
      </c>
      <c r="N612" s="4">
        <v>350.1737</v>
      </c>
      <c r="O612" s="4">
        <v>23.111799999999999</v>
      </c>
      <c r="P612" s="4">
        <v>373.3</v>
      </c>
      <c r="Q612" s="4">
        <v>264.5138</v>
      </c>
      <c r="R612" s="4">
        <v>17.458200000000001</v>
      </c>
      <c r="S612" s="4">
        <v>282</v>
      </c>
      <c r="T612" s="4">
        <v>4.1273</v>
      </c>
      <c r="W612" s="4">
        <v>0</v>
      </c>
      <c r="X612" s="4">
        <v>1.2586999999999999</v>
      </c>
      <c r="Y612" s="4">
        <v>11.8</v>
      </c>
      <c r="Z612" s="4">
        <v>878</v>
      </c>
      <c r="AA612" s="4">
        <v>912</v>
      </c>
      <c r="AB612" s="4">
        <v>845</v>
      </c>
      <c r="AC612" s="4">
        <v>57</v>
      </c>
      <c r="AD612" s="4">
        <v>6.1</v>
      </c>
      <c r="AE612" s="4">
        <v>0.14000000000000001</v>
      </c>
      <c r="AF612" s="4">
        <v>991</v>
      </c>
      <c r="AG612" s="4">
        <v>-12</v>
      </c>
      <c r="AH612" s="4">
        <v>16.799201</v>
      </c>
      <c r="AI612" s="4">
        <v>31</v>
      </c>
      <c r="AJ612" s="4">
        <v>189</v>
      </c>
      <c r="AK612" s="4">
        <v>139</v>
      </c>
      <c r="AL612" s="4">
        <v>2.2999999999999998</v>
      </c>
      <c r="AM612" s="4">
        <v>195</v>
      </c>
      <c r="AN612" s="4" t="s">
        <v>155</v>
      </c>
      <c r="AO612" s="4">
        <v>2</v>
      </c>
      <c r="AP612" s="5">
        <v>0.68406250000000002</v>
      </c>
      <c r="AQ612" s="4">
        <v>47.159405999999997</v>
      </c>
      <c r="AR612" s="4">
        <v>-88.489725000000007</v>
      </c>
      <c r="AS612" s="4">
        <v>314.2</v>
      </c>
      <c r="AT612" s="4">
        <v>7.7</v>
      </c>
      <c r="AU612" s="4">
        <v>12</v>
      </c>
      <c r="AV612" s="4">
        <v>11</v>
      </c>
      <c r="AW612" s="4" t="s">
        <v>226</v>
      </c>
      <c r="AX612" s="4">
        <v>2.2873999999999999</v>
      </c>
      <c r="AY612" s="4">
        <v>1.5748</v>
      </c>
      <c r="AZ612" s="4">
        <v>3.5748000000000002</v>
      </c>
      <c r="BA612" s="4">
        <v>14.023</v>
      </c>
      <c r="BB612" s="4">
        <v>15.7</v>
      </c>
      <c r="BC612" s="4">
        <v>1.1200000000000001</v>
      </c>
      <c r="BD612" s="4">
        <v>12.929</v>
      </c>
      <c r="BE612" s="4">
        <v>3033.1480000000001</v>
      </c>
      <c r="BF612" s="4">
        <v>0.21199999999999999</v>
      </c>
      <c r="BG612" s="4">
        <v>9.3119999999999994</v>
      </c>
      <c r="BH612" s="4">
        <v>0.61499999999999999</v>
      </c>
      <c r="BI612" s="4">
        <v>9.9260000000000002</v>
      </c>
      <c r="BJ612" s="4">
        <v>7.0339999999999998</v>
      </c>
      <c r="BK612" s="4">
        <v>0.46400000000000002</v>
      </c>
      <c r="BL612" s="4">
        <v>7.4980000000000002</v>
      </c>
      <c r="BM612" s="4">
        <v>3.4700000000000002E-2</v>
      </c>
      <c r="BQ612" s="4">
        <v>232.39699999999999</v>
      </c>
      <c r="BR612" s="4">
        <v>6.7798999999999998E-2</v>
      </c>
      <c r="BS612" s="4">
        <v>-5</v>
      </c>
      <c r="BT612" s="4">
        <v>0.36859799999999998</v>
      </c>
      <c r="BU612" s="4">
        <v>1.6568430000000001</v>
      </c>
      <c r="BV612" s="4">
        <v>7.4456879999999996</v>
      </c>
    </row>
    <row r="613" spans="1:74" x14ac:dyDescent="0.25">
      <c r="A613" s="2">
        <v>42068</v>
      </c>
      <c r="B613" s="3">
        <v>1.7472222222222222E-2</v>
      </c>
      <c r="C613" s="4">
        <v>13.494999999999999</v>
      </c>
      <c r="D613" s="4">
        <v>0</v>
      </c>
      <c r="E613" s="4">
        <v>0</v>
      </c>
      <c r="F613" s="4">
        <v>413.2</v>
      </c>
      <c r="G613" s="4">
        <v>25.9</v>
      </c>
      <c r="H613" s="4">
        <v>-10</v>
      </c>
      <c r="J613" s="4">
        <v>1.4</v>
      </c>
      <c r="K613" s="4">
        <v>0.88549999999999995</v>
      </c>
      <c r="L613" s="4">
        <v>11.9503</v>
      </c>
      <c r="M613" s="4">
        <v>0</v>
      </c>
      <c r="N613" s="4">
        <v>365.89409999999998</v>
      </c>
      <c r="O613" s="4">
        <v>22.954599999999999</v>
      </c>
      <c r="P613" s="4">
        <v>388.8</v>
      </c>
      <c r="Q613" s="4">
        <v>276.38869999999997</v>
      </c>
      <c r="R613" s="4">
        <v>17.339400000000001</v>
      </c>
      <c r="S613" s="4">
        <v>293.7</v>
      </c>
      <c r="T613" s="4">
        <v>0</v>
      </c>
      <c r="W613" s="4">
        <v>0</v>
      </c>
      <c r="X613" s="4">
        <v>1.2397</v>
      </c>
      <c r="Y613" s="4">
        <v>11.8</v>
      </c>
      <c r="Z613" s="4">
        <v>877</v>
      </c>
      <c r="AA613" s="4">
        <v>912</v>
      </c>
      <c r="AB613" s="4">
        <v>844</v>
      </c>
      <c r="AC613" s="4">
        <v>57</v>
      </c>
      <c r="AD613" s="4">
        <v>6.1</v>
      </c>
      <c r="AE613" s="4">
        <v>0.14000000000000001</v>
      </c>
      <c r="AF613" s="4">
        <v>991</v>
      </c>
      <c r="AG613" s="4">
        <v>-12</v>
      </c>
      <c r="AH613" s="4">
        <v>16</v>
      </c>
      <c r="AI613" s="4">
        <v>31</v>
      </c>
      <c r="AJ613" s="4">
        <v>189</v>
      </c>
      <c r="AK613" s="4">
        <v>139</v>
      </c>
      <c r="AL613" s="4">
        <v>2.5</v>
      </c>
      <c r="AM613" s="4">
        <v>195</v>
      </c>
      <c r="AN613" s="4" t="s">
        <v>155</v>
      </c>
      <c r="AO613" s="4">
        <v>2</v>
      </c>
      <c r="AP613" s="5">
        <v>0.68407407407407417</v>
      </c>
      <c r="AQ613" s="4">
        <v>47.159413000000001</v>
      </c>
      <c r="AR613" s="4">
        <v>-88.489725000000007</v>
      </c>
      <c r="AS613" s="4">
        <v>313.7</v>
      </c>
      <c r="AT613" s="4">
        <v>4.7</v>
      </c>
      <c r="AU613" s="4">
        <v>12</v>
      </c>
      <c r="AV613" s="4">
        <v>11</v>
      </c>
      <c r="AW613" s="4" t="s">
        <v>226</v>
      </c>
      <c r="AX613" s="4">
        <v>2.4916</v>
      </c>
      <c r="AY613" s="4">
        <v>1.0251999999999999</v>
      </c>
      <c r="AZ613" s="4">
        <v>3.6</v>
      </c>
      <c r="BA613" s="4">
        <v>14.023</v>
      </c>
      <c r="BB613" s="4">
        <v>15.7</v>
      </c>
      <c r="BC613" s="4">
        <v>1.1200000000000001</v>
      </c>
      <c r="BD613" s="4">
        <v>12.928000000000001</v>
      </c>
      <c r="BE613" s="4">
        <v>3033.5819999999999</v>
      </c>
      <c r="BF613" s="4">
        <v>0</v>
      </c>
      <c r="BG613" s="4">
        <v>9.7270000000000003</v>
      </c>
      <c r="BH613" s="4">
        <v>0.61</v>
      </c>
      <c r="BI613" s="4">
        <v>10.337</v>
      </c>
      <c r="BJ613" s="4">
        <v>7.3470000000000004</v>
      </c>
      <c r="BK613" s="4">
        <v>0.46100000000000002</v>
      </c>
      <c r="BL613" s="4">
        <v>7.8079999999999998</v>
      </c>
      <c r="BM613" s="4">
        <v>0</v>
      </c>
      <c r="BQ613" s="4">
        <v>228.82400000000001</v>
      </c>
      <c r="BR613" s="4">
        <v>6.7400000000000002E-2</v>
      </c>
      <c r="BS613" s="4">
        <v>-5</v>
      </c>
      <c r="BT613" s="4">
        <v>0.36659999999999998</v>
      </c>
      <c r="BU613" s="4">
        <v>1.647078</v>
      </c>
      <c r="BV613" s="4">
        <v>7.4053279999999999</v>
      </c>
    </row>
    <row r="614" spans="1:74" x14ac:dyDescent="0.25">
      <c r="A614" s="2">
        <v>42068</v>
      </c>
      <c r="B614" s="3">
        <v>1.7483796296296296E-2</v>
      </c>
      <c r="C614" s="4">
        <v>13.496</v>
      </c>
      <c r="D614" s="4">
        <v>0</v>
      </c>
      <c r="E614" s="4">
        <v>0</v>
      </c>
      <c r="F614" s="4">
        <v>473.8</v>
      </c>
      <c r="G614" s="4">
        <v>25.9</v>
      </c>
      <c r="H614" s="4">
        <v>5.7</v>
      </c>
      <c r="J614" s="4">
        <v>1.5</v>
      </c>
      <c r="K614" s="4">
        <v>0.88549999999999995</v>
      </c>
      <c r="L614" s="4">
        <v>11.950699999999999</v>
      </c>
      <c r="M614" s="4">
        <v>0</v>
      </c>
      <c r="N614" s="4">
        <v>419.54910000000001</v>
      </c>
      <c r="O614" s="4">
        <v>22.9346</v>
      </c>
      <c r="P614" s="4">
        <v>442.5</v>
      </c>
      <c r="Q614" s="4">
        <v>316.91849999999999</v>
      </c>
      <c r="R614" s="4">
        <v>17.324300000000001</v>
      </c>
      <c r="S614" s="4">
        <v>334.2</v>
      </c>
      <c r="T614" s="4">
        <v>5.6710000000000003</v>
      </c>
      <c r="W614" s="4">
        <v>0</v>
      </c>
      <c r="X614" s="4">
        <v>1.3283</v>
      </c>
      <c r="Y614" s="4">
        <v>11.8</v>
      </c>
      <c r="Z614" s="4">
        <v>878</v>
      </c>
      <c r="AA614" s="4">
        <v>913</v>
      </c>
      <c r="AB614" s="4">
        <v>845</v>
      </c>
      <c r="AC614" s="4">
        <v>57</v>
      </c>
      <c r="AD614" s="4">
        <v>6.1</v>
      </c>
      <c r="AE614" s="4">
        <v>0.14000000000000001</v>
      </c>
      <c r="AF614" s="4">
        <v>991</v>
      </c>
      <c r="AG614" s="4">
        <v>-12</v>
      </c>
      <c r="AH614" s="4">
        <v>16.199000000000002</v>
      </c>
      <c r="AI614" s="4">
        <v>31</v>
      </c>
      <c r="AJ614" s="4">
        <v>189</v>
      </c>
      <c r="AK614" s="4">
        <v>139</v>
      </c>
      <c r="AL614" s="4">
        <v>2.5</v>
      </c>
      <c r="AM614" s="4">
        <v>195</v>
      </c>
      <c r="AN614" s="4" t="s">
        <v>155</v>
      </c>
      <c r="AO614" s="4">
        <v>2</v>
      </c>
      <c r="AP614" s="5">
        <v>0.6840856481481481</v>
      </c>
      <c r="AQ614" s="4">
        <v>47.159421999999999</v>
      </c>
      <c r="AR614" s="4">
        <v>-88.489756999999997</v>
      </c>
      <c r="AS614" s="4">
        <v>313.60000000000002</v>
      </c>
      <c r="AT614" s="4">
        <v>5.0999999999999996</v>
      </c>
      <c r="AU614" s="4">
        <v>12</v>
      </c>
      <c r="AV614" s="4">
        <v>11</v>
      </c>
      <c r="AW614" s="4" t="s">
        <v>226</v>
      </c>
      <c r="AX614" s="4">
        <v>1.542</v>
      </c>
      <c r="AY614" s="4">
        <v>1</v>
      </c>
      <c r="AZ614" s="4">
        <v>1.8755999999999999</v>
      </c>
      <c r="BA614" s="4">
        <v>14.023</v>
      </c>
      <c r="BB614" s="4">
        <v>15.7</v>
      </c>
      <c r="BC614" s="4">
        <v>1.1200000000000001</v>
      </c>
      <c r="BD614" s="4">
        <v>12.93</v>
      </c>
      <c r="BE614" s="4">
        <v>3033.4369999999999</v>
      </c>
      <c r="BF614" s="4">
        <v>0</v>
      </c>
      <c r="BG614" s="4">
        <v>11.151999999999999</v>
      </c>
      <c r="BH614" s="4">
        <v>0.61</v>
      </c>
      <c r="BI614" s="4">
        <v>11.762</v>
      </c>
      <c r="BJ614" s="4">
        <v>8.4239999999999995</v>
      </c>
      <c r="BK614" s="4">
        <v>0.46100000000000002</v>
      </c>
      <c r="BL614" s="4">
        <v>8.8849999999999998</v>
      </c>
      <c r="BM614" s="4">
        <v>4.7600000000000003E-2</v>
      </c>
      <c r="BQ614" s="4">
        <v>245.14599999999999</v>
      </c>
      <c r="BR614" s="4">
        <v>7.6960000000000001E-2</v>
      </c>
      <c r="BS614" s="4">
        <v>-5</v>
      </c>
      <c r="BT614" s="4">
        <v>0.365398</v>
      </c>
      <c r="BU614" s="4">
        <v>1.880711</v>
      </c>
      <c r="BV614" s="4">
        <v>7.3810399999999996</v>
      </c>
    </row>
    <row r="615" spans="1:74" x14ac:dyDescent="0.25">
      <c r="A615" s="2">
        <v>42068</v>
      </c>
      <c r="B615" s="3">
        <v>1.7495370370370369E-2</v>
      </c>
      <c r="C615" s="4">
        <v>13.449</v>
      </c>
      <c r="D615" s="4">
        <v>0</v>
      </c>
      <c r="E615" s="4">
        <v>0</v>
      </c>
      <c r="F615" s="4">
        <v>495.3</v>
      </c>
      <c r="G615" s="4">
        <v>25.9</v>
      </c>
      <c r="H615" s="4">
        <v>-6</v>
      </c>
      <c r="J615" s="4">
        <v>1.5</v>
      </c>
      <c r="K615" s="4">
        <v>0.88590000000000002</v>
      </c>
      <c r="L615" s="4">
        <v>11.9148</v>
      </c>
      <c r="M615" s="4">
        <v>0</v>
      </c>
      <c r="N615" s="4">
        <v>438.8057</v>
      </c>
      <c r="O615" s="4">
        <v>22.945799999999998</v>
      </c>
      <c r="P615" s="4">
        <v>461.8</v>
      </c>
      <c r="Q615" s="4">
        <v>331.46600000000001</v>
      </c>
      <c r="R615" s="4">
        <v>17.332899999999999</v>
      </c>
      <c r="S615" s="4">
        <v>348.8</v>
      </c>
      <c r="T615" s="4">
        <v>0</v>
      </c>
      <c r="W615" s="4">
        <v>0</v>
      </c>
      <c r="X615" s="4">
        <v>1.3289</v>
      </c>
      <c r="Y615" s="4">
        <v>11.9</v>
      </c>
      <c r="Z615" s="4">
        <v>876</v>
      </c>
      <c r="AA615" s="4">
        <v>911</v>
      </c>
      <c r="AB615" s="4">
        <v>845</v>
      </c>
      <c r="AC615" s="4">
        <v>57</v>
      </c>
      <c r="AD615" s="4">
        <v>6.1</v>
      </c>
      <c r="AE615" s="4">
        <v>0.14000000000000001</v>
      </c>
      <c r="AF615" s="4">
        <v>991</v>
      </c>
      <c r="AG615" s="4">
        <v>-12</v>
      </c>
      <c r="AH615" s="4">
        <v>17</v>
      </c>
      <c r="AI615" s="4">
        <v>31</v>
      </c>
      <c r="AJ615" s="4">
        <v>189</v>
      </c>
      <c r="AK615" s="4">
        <v>139</v>
      </c>
      <c r="AL615" s="4">
        <v>2.7</v>
      </c>
      <c r="AM615" s="4">
        <v>195</v>
      </c>
      <c r="AN615" s="4" t="s">
        <v>155</v>
      </c>
      <c r="AO615" s="4">
        <v>2</v>
      </c>
      <c r="AP615" s="5">
        <v>0.68409722222222225</v>
      </c>
      <c r="AQ615" s="4">
        <v>47.159427999999998</v>
      </c>
      <c r="AR615" s="4">
        <v>-88.489768999999995</v>
      </c>
      <c r="AS615" s="4">
        <v>313.5</v>
      </c>
      <c r="AT615" s="4">
        <v>5.0999999999999996</v>
      </c>
      <c r="AU615" s="4">
        <v>12</v>
      </c>
      <c r="AV615" s="4">
        <v>11</v>
      </c>
      <c r="AW615" s="4" t="s">
        <v>226</v>
      </c>
      <c r="AX615" s="4">
        <v>1.5</v>
      </c>
      <c r="AY615" s="4">
        <v>1</v>
      </c>
      <c r="AZ615" s="4">
        <v>1.8</v>
      </c>
      <c r="BA615" s="4">
        <v>14.023</v>
      </c>
      <c r="BB615" s="4">
        <v>15.75</v>
      </c>
      <c r="BC615" s="4">
        <v>1.1200000000000001</v>
      </c>
      <c r="BD615" s="4">
        <v>12.875</v>
      </c>
      <c r="BE615" s="4">
        <v>3033.6120000000001</v>
      </c>
      <c r="BF615" s="4">
        <v>0</v>
      </c>
      <c r="BG615" s="4">
        <v>11.7</v>
      </c>
      <c r="BH615" s="4">
        <v>0.61199999999999999</v>
      </c>
      <c r="BI615" s="4">
        <v>12.311999999999999</v>
      </c>
      <c r="BJ615" s="4">
        <v>8.8379999999999992</v>
      </c>
      <c r="BK615" s="4">
        <v>0.46200000000000002</v>
      </c>
      <c r="BL615" s="4">
        <v>9.3000000000000007</v>
      </c>
      <c r="BM615" s="4">
        <v>0</v>
      </c>
      <c r="BQ615" s="4">
        <v>246.018</v>
      </c>
      <c r="BR615" s="4">
        <v>0.10223400000000001</v>
      </c>
      <c r="BS615" s="4">
        <v>-5</v>
      </c>
      <c r="BT615" s="4">
        <v>0.36640299999999998</v>
      </c>
      <c r="BU615" s="4">
        <v>2.4983439999999999</v>
      </c>
      <c r="BV615" s="4">
        <v>7.4013410000000004</v>
      </c>
    </row>
    <row r="616" spans="1:74" x14ac:dyDescent="0.25">
      <c r="A616" s="2">
        <v>42068</v>
      </c>
      <c r="B616" s="3">
        <v>1.7506944444444447E-2</v>
      </c>
      <c r="C616" s="4">
        <v>13.391999999999999</v>
      </c>
      <c r="D616" s="4">
        <v>5.9999999999999995E-4</v>
      </c>
      <c r="E616" s="4">
        <v>5.641667</v>
      </c>
      <c r="F616" s="4">
        <v>495.4</v>
      </c>
      <c r="G616" s="4">
        <v>25.9</v>
      </c>
      <c r="H616" s="4">
        <v>-20</v>
      </c>
      <c r="J616" s="4">
        <v>1.58</v>
      </c>
      <c r="K616" s="4">
        <v>0.88639999999999997</v>
      </c>
      <c r="L616" s="4">
        <v>11.8703</v>
      </c>
      <c r="M616" s="4">
        <v>5.0000000000000001E-4</v>
      </c>
      <c r="N616" s="4">
        <v>439.08420000000001</v>
      </c>
      <c r="O616" s="4">
        <v>22.956800000000001</v>
      </c>
      <c r="P616" s="4">
        <v>462</v>
      </c>
      <c r="Q616" s="4">
        <v>331.68220000000002</v>
      </c>
      <c r="R616" s="4">
        <v>17.3414</v>
      </c>
      <c r="S616" s="4">
        <v>349</v>
      </c>
      <c r="T616" s="4">
        <v>0</v>
      </c>
      <c r="W616" s="4">
        <v>0</v>
      </c>
      <c r="X616" s="4">
        <v>1.3998999999999999</v>
      </c>
      <c r="Y616" s="4">
        <v>11.8</v>
      </c>
      <c r="Z616" s="4">
        <v>875</v>
      </c>
      <c r="AA616" s="4">
        <v>909</v>
      </c>
      <c r="AB616" s="4">
        <v>843</v>
      </c>
      <c r="AC616" s="4">
        <v>57</v>
      </c>
      <c r="AD616" s="4">
        <v>6.1</v>
      </c>
      <c r="AE616" s="4">
        <v>0.14000000000000001</v>
      </c>
      <c r="AF616" s="4">
        <v>990</v>
      </c>
      <c r="AG616" s="4">
        <v>-12</v>
      </c>
      <c r="AH616" s="4">
        <v>17</v>
      </c>
      <c r="AI616" s="4">
        <v>31</v>
      </c>
      <c r="AJ616" s="4">
        <v>189</v>
      </c>
      <c r="AK616" s="4">
        <v>139</v>
      </c>
      <c r="AL616" s="4">
        <v>2.6</v>
      </c>
      <c r="AM616" s="4">
        <v>195</v>
      </c>
      <c r="AN616" s="4" t="s">
        <v>155</v>
      </c>
      <c r="AO616" s="4">
        <v>2</v>
      </c>
      <c r="AP616" s="5">
        <v>0.68409722222222225</v>
      </c>
      <c r="AQ616" s="4">
        <v>47.159435000000002</v>
      </c>
      <c r="AR616" s="4">
        <v>-88.489780999999994</v>
      </c>
      <c r="AS616" s="4">
        <v>313.39999999999998</v>
      </c>
      <c r="AT616" s="4">
        <v>5.0999999999999996</v>
      </c>
      <c r="AU616" s="4">
        <v>12</v>
      </c>
      <c r="AV616" s="4">
        <v>11</v>
      </c>
      <c r="AW616" s="4" t="s">
        <v>226</v>
      </c>
      <c r="AX616" s="4">
        <v>1.5</v>
      </c>
      <c r="AY616" s="4">
        <v>1</v>
      </c>
      <c r="AZ616" s="4">
        <v>1.8</v>
      </c>
      <c r="BA616" s="4">
        <v>14.023</v>
      </c>
      <c r="BB616" s="4">
        <v>15.81</v>
      </c>
      <c r="BC616" s="4">
        <v>1.1299999999999999</v>
      </c>
      <c r="BD616" s="4">
        <v>12.821</v>
      </c>
      <c r="BE616" s="4">
        <v>3033.5219999999999</v>
      </c>
      <c r="BF616" s="4">
        <v>8.1000000000000003E-2</v>
      </c>
      <c r="BG616" s="4">
        <v>11.750999999999999</v>
      </c>
      <c r="BH616" s="4">
        <v>0.61399999999999999</v>
      </c>
      <c r="BI616" s="4">
        <v>12.365</v>
      </c>
      <c r="BJ616" s="4">
        <v>8.8770000000000007</v>
      </c>
      <c r="BK616" s="4">
        <v>0.46400000000000002</v>
      </c>
      <c r="BL616" s="4">
        <v>9.3409999999999993</v>
      </c>
      <c r="BM616" s="4">
        <v>0</v>
      </c>
      <c r="BQ616" s="4">
        <v>260.13</v>
      </c>
      <c r="BR616" s="4">
        <v>7.4801000000000006E-2</v>
      </c>
      <c r="BS616" s="4">
        <v>-5</v>
      </c>
      <c r="BT616" s="4">
        <v>0.364398</v>
      </c>
      <c r="BU616" s="4">
        <v>1.8279449999999999</v>
      </c>
      <c r="BV616" s="4">
        <v>7.3608479999999998</v>
      </c>
    </row>
    <row r="617" spans="1:74" x14ac:dyDescent="0.25">
      <c r="A617" s="2">
        <v>42068</v>
      </c>
      <c r="B617" s="3">
        <v>1.751851851851852E-2</v>
      </c>
      <c r="C617" s="4">
        <v>13.429</v>
      </c>
      <c r="D617" s="4">
        <v>5.9999999999999995E-4</v>
      </c>
      <c r="E617" s="4">
        <v>5.9915969999999996</v>
      </c>
      <c r="F617" s="4">
        <v>489</v>
      </c>
      <c r="G617" s="4">
        <v>25.9</v>
      </c>
      <c r="H617" s="4">
        <v>4.0999999999999996</v>
      </c>
      <c r="J617" s="4">
        <v>1.62</v>
      </c>
      <c r="K617" s="4">
        <v>0.8861</v>
      </c>
      <c r="L617" s="4">
        <v>11.899800000000001</v>
      </c>
      <c r="M617" s="4">
        <v>5.0000000000000001E-4</v>
      </c>
      <c r="N617" s="4">
        <v>433.30329999999998</v>
      </c>
      <c r="O617" s="4">
        <v>22.95</v>
      </c>
      <c r="P617" s="4">
        <v>456.3</v>
      </c>
      <c r="Q617" s="4">
        <v>327.31389999999999</v>
      </c>
      <c r="R617" s="4">
        <v>17.336300000000001</v>
      </c>
      <c r="S617" s="4">
        <v>344.7</v>
      </c>
      <c r="T617" s="4">
        <v>4.1260000000000003</v>
      </c>
      <c r="W617" s="4">
        <v>0</v>
      </c>
      <c r="X617" s="4">
        <v>1.4346000000000001</v>
      </c>
      <c r="Y617" s="4">
        <v>11.8</v>
      </c>
      <c r="Z617" s="4">
        <v>877</v>
      </c>
      <c r="AA617" s="4">
        <v>908</v>
      </c>
      <c r="AB617" s="4">
        <v>845</v>
      </c>
      <c r="AC617" s="4">
        <v>57</v>
      </c>
      <c r="AD617" s="4">
        <v>6.1</v>
      </c>
      <c r="AE617" s="4">
        <v>0.14000000000000001</v>
      </c>
      <c r="AF617" s="4">
        <v>990</v>
      </c>
      <c r="AG617" s="4">
        <v>-12</v>
      </c>
      <c r="AH617" s="4">
        <v>17</v>
      </c>
      <c r="AI617" s="4">
        <v>31</v>
      </c>
      <c r="AJ617" s="4">
        <v>189</v>
      </c>
      <c r="AK617" s="4">
        <v>138.80000000000001</v>
      </c>
      <c r="AL617" s="4">
        <v>2.7</v>
      </c>
      <c r="AM617" s="4">
        <v>195</v>
      </c>
      <c r="AN617" s="4" t="s">
        <v>155</v>
      </c>
      <c r="AO617" s="4">
        <v>2</v>
      </c>
      <c r="AP617" s="5">
        <v>0.68410879629629628</v>
      </c>
      <c r="AQ617" s="4">
        <v>47.159408999999997</v>
      </c>
      <c r="AR617" s="4">
        <v>-88.489818</v>
      </c>
      <c r="AS617" s="4">
        <v>313.2</v>
      </c>
      <c r="AT617" s="4">
        <v>4.8</v>
      </c>
      <c r="AU617" s="4">
        <v>12</v>
      </c>
      <c r="AV617" s="4">
        <v>11</v>
      </c>
      <c r="AW617" s="4" t="s">
        <v>226</v>
      </c>
      <c r="AX617" s="4">
        <v>1.5</v>
      </c>
      <c r="AY617" s="4">
        <v>1</v>
      </c>
      <c r="AZ617" s="4">
        <v>1.8</v>
      </c>
      <c r="BA617" s="4">
        <v>14.023</v>
      </c>
      <c r="BB617" s="4">
        <v>15.77</v>
      </c>
      <c r="BC617" s="4">
        <v>1.1200000000000001</v>
      </c>
      <c r="BD617" s="4">
        <v>12.853999999999999</v>
      </c>
      <c r="BE617" s="4">
        <v>3033.384</v>
      </c>
      <c r="BF617" s="4">
        <v>8.5999999999999993E-2</v>
      </c>
      <c r="BG617" s="4">
        <v>11.567</v>
      </c>
      <c r="BH617" s="4">
        <v>0.61299999999999999</v>
      </c>
      <c r="BI617" s="4">
        <v>12.18</v>
      </c>
      <c r="BJ617" s="4">
        <v>8.7379999999999995</v>
      </c>
      <c r="BK617" s="4">
        <v>0.46300000000000002</v>
      </c>
      <c r="BL617" s="4">
        <v>9.1999999999999993</v>
      </c>
      <c r="BM617" s="4">
        <v>3.4799999999999998E-2</v>
      </c>
      <c r="BQ617" s="4">
        <v>265.90499999999997</v>
      </c>
      <c r="BR617" s="4">
        <v>7.3200000000000001E-2</v>
      </c>
      <c r="BS617" s="4">
        <v>-5</v>
      </c>
      <c r="BT617" s="4">
        <v>0.36599999999999999</v>
      </c>
      <c r="BU617" s="4">
        <v>1.7888250000000001</v>
      </c>
      <c r="BV617" s="4">
        <v>7.3932000000000002</v>
      </c>
    </row>
    <row r="618" spans="1:74" x14ac:dyDescent="0.25">
      <c r="A618" s="2">
        <v>42068</v>
      </c>
      <c r="B618" s="3">
        <v>1.7530092592592594E-2</v>
      </c>
      <c r="C618" s="4">
        <v>13.420999999999999</v>
      </c>
      <c r="D618" s="4">
        <v>0</v>
      </c>
      <c r="E618" s="4">
        <v>0</v>
      </c>
      <c r="F618" s="4">
        <v>461.6</v>
      </c>
      <c r="G618" s="4">
        <v>25.9</v>
      </c>
      <c r="H618" s="4">
        <v>-15.8</v>
      </c>
      <c r="J618" s="4">
        <v>1.7</v>
      </c>
      <c r="K618" s="4">
        <v>0.88619999999999999</v>
      </c>
      <c r="L618" s="4">
        <v>11.893599999999999</v>
      </c>
      <c r="M618" s="4">
        <v>0</v>
      </c>
      <c r="N618" s="4">
        <v>409.1053</v>
      </c>
      <c r="O618" s="4">
        <v>22.9526</v>
      </c>
      <c r="P618" s="4">
        <v>432.1</v>
      </c>
      <c r="Q618" s="4">
        <v>309.0308</v>
      </c>
      <c r="R618" s="4">
        <v>17.338000000000001</v>
      </c>
      <c r="S618" s="4">
        <v>326.39999999999998</v>
      </c>
      <c r="T618" s="4">
        <v>0</v>
      </c>
      <c r="W618" s="4">
        <v>0</v>
      </c>
      <c r="X618" s="4">
        <v>1.5065</v>
      </c>
      <c r="Y618" s="4">
        <v>11.8</v>
      </c>
      <c r="Z618" s="4">
        <v>875</v>
      </c>
      <c r="AA618" s="4">
        <v>910</v>
      </c>
      <c r="AB618" s="4">
        <v>843</v>
      </c>
      <c r="AC618" s="4">
        <v>57</v>
      </c>
      <c r="AD618" s="4">
        <v>6.1</v>
      </c>
      <c r="AE618" s="4">
        <v>0.14000000000000001</v>
      </c>
      <c r="AF618" s="4">
        <v>991</v>
      </c>
      <c r="AG618" s="4">
        <v>-12</v>
      </c>
      <c r="AH618" s="4">
        <v>17</v>
      </c>
      <c r="AI618" s="4">
        <v>31</v>
      </c>
      <c r="AJ618" s="4">
        <v>189</v>
      </c>
      <c r="AK618" s="4">
        <v>138</v>
      </c>
      <c r="AL618" s="4">
        <v>2.8</v>
      </c>
      <c r="AM618" s="4">
        <v>195</v>
      </c>
      <c r="AN618" s="4" t="s">
        <v>155</v>
      </c>
      <c r="AO618" s="4">
        <v>2</v>
      </c>
      <c r="AP618" s="5">
        <v>0.68412037037037043</v>
      </c>
      <c r="AQ618" s="4">
        <v>47.159407999999999</v>
      </c>
      <c r="AR618" s="4">
        <v>-88.489846999999997</v>
      </c>
      <c r="AS618" s="4">
        <v>313.10000000000002</v>
      </c>
      <c r="AT618" s="4">
        <v>4.8</v>
      </c>
      <c r="AU618" s="4">
        <v>12</v>
      </c>
      <c r="AV618" s="4">
        <v>11</v>
      </c>
      <c r="AW618" s="4" t="s">
        <v>226</v>
      </c>
      <c r="AX618" s="4">
        <v>1.5</v>
      </c>
      <c r="AY618" s="4">
        <v>1</v>
      </c>
      <c r="AZ618" s="4">
        <v>1.8</v>
      </c>
      <c r="BA618" s="4">
        <v>14.023</v>
      </c>
      <c r="BB618" s="4">
        <v>15.78</v>
      </c>
      <c r="BC618" s="4">
        <v>1.1299999999999999</v>
      </c>
      <c r="BD618" s="4">
        <v>12.840999999999999</v>
      </c>
      <c r="BE618" s="4">
        <v>3033.6309999999999</v>
      </c>
      <c r="BF618" s="4">
        <v>0</v>
      </c>
      <c r="BG618" s="4">
        <v>10.927</v>
      </c>
      <c r="BH618" s="4">
        <v>0.61299999999999999</v>
      </c>
      <c r="BI618" s="4">
        <v>11.541</v>
      </c>
      <c r="BJ618" s="4">
        <v>8.2539999999999996</v>
      </c>
      <c r="BK618" s="4">
        <v>0.46300000000000002</v>
      </c>
      <c r="BL618" s="4">
        <v>8.718</v>
      </c>
      <c r="BM618" s="4">
        <v>0</v>
      </c>
      <c r="BQ618" s="4">
        <v>279.40199999999999</v>
      </c>
      <c r="BR618" s="4">
        <v>6.8191000000000002E-2</v>
      </c>
      <c r="BS618" s="4">
        <v>-5</v>
      </c>
      <c r="BT618" s="4">
        <v>0.36599999999999999</v>
      </c>
      <c r="BU618" s="4">
        <v>1.6664159999999999</v>
      </c>
      <c r="BV618" s="4">
        <v>7.3932000000000002</v>
      </c>
    </row>
    <row r="619" spans="1:74" x14ac:dyDescent="0.25">
      <c r="A619" s="2">
        <v>42068</v>
      </c>
      <c r="B619" s="3">
        <v>1.7541666666666667E-2</v>
      </c>
      <c r="C619" s="4">
        <v>13.268000000000001</v>
      </c>
      <c r="D619" s="4">
        <v>-2.9999999999999997E-4</v>
      </c>
      <c r="E619" s="4">
        <v>-2.9035009999999999</v>
      </c>
      <c r="F619" s="4">
        <v>435.5</v>
      </c>
      <c r="G619" s="4">
        <v>25.8</v>
      </c>
      <c r="H619" s="4">
        <v>-6.3</v>
      </c>
      <c r="J619" s="4">
        <v>1.8</v>
      </c>
      <c r="K619" s="4">
        <v>0.88729999999999998</v>
      </c>
      <c r="L619" s="4">
        <v>11.773099999999999</v>
      </c>
      <c r="M619" s="4">
        <v>0</v>
      </c>
      <c r="N619" s="4">
        <v>386.4393</v>
      </c>
      <c r="O619" s="4">
        <v>22.8931</v>
      </c>
      <c r="P619" s="4">
        <v>409.3</v>
      </c>
      <c r="Q619" s="4">
        <v>291.9144</v>
      </c>
      <c r="R619" s="4">
        <v>17.293299999999999</v>
      </c>
      <c r="S619" s="4">
        <v>309.2</v>
      </c>
      <c r="T619" s="4">
        <v>0</v>
      </c>
      <c r="W619" s="4">
        <v>0</v>
      </c>
      <c r="X619" s="4">
        <v>1.5972</v>
      </c>
      <c r="Y619" s="4">
        <v>11.8</v>
      </c>
      <c r="Z619" s="4">
        <v>877</v>
      </c>
      <c r="AA619" s="4">
        <v>911</v>
      </c>
      <c r="AB619" s="4">
        <v>844</v>
      </c>
      <c r="AC619" s="4">
        <v>57</v>
      </c>
      <c r="AD619" s="4">
        <v>6.1</v>
      </c>
      <c r="AE619" s="4">
        <v>0.14000000000000001</v>
      </c>
      <c r="AF619" s="4">
        <v>990</v>
      </c>
      <c r="AG619" s="4">
        <v>-12</v>
      </c>
      <c r="AH619" s="4">
        <v>17</v>
      </c>
      <c r="AI619" s="4">
        <v>31</v>
      </c>
      <c r="AJ619" s="4">
        <v>189</v>
      </c>
      <c r="AK619" s="4">
        <v>138.19999999999999</v>
      </c>
      <c r="AL619" s="4">
        <v>2.6</v>
      </c>
      <c r="AM619" s="4">
        <v>195</v>
      </c>
      <c r="AN619" s="4" t="s">
        <v>155</v>
      </c>
      <c r="AO619" s="4">
        <v>2</v>
      </c>
      <c r="AP619" s="5">
        <v>0.68413194444444436</v>
      </c>
      <c r="AQ619" s="4">
        <v>47.159407999999999</v>
      </c>
      <c r="AR619" s="4">
        <v>-88.489902999999998</v>
      </c>
      <c r="AS619" s="4">
        <v>312.89999999999998</v>
      </c>
      <c r="AT619" s="4">
        <v>4.8</v>
      </c>
      <c r="AU619" s="4">
        <v>12</v>
      </c>
      <c r="AV619" s="4">
        <v>11</v>
      </c>
      <c r="AW619" s="4" t="s">
        <v>226</v>
      </c>
      <c r="AX619" s="4">
        <v>1.5</v>
      </c>
      <c r="AY619" s="4">
        <v>1</v>
      </c>
      <c r="AZ619" s="4">
        <v>1.8</v>
      </c>
      <c r="BA619" s="4">
        <v>14.023</v>
      </c>
      <c r="BB619" s="4">
        <v>15.95</v>
      </c>
      <c r="BC619" s="4">
        <v>1.1399999999999999</v>
      </c>
      <c r="BD619" s="4">
        <v>12.698</v>
      </c>
      <c r="BE619" s="4">
        <v>3033.7350000000001</v>
      </c>
      <c r="BF619" s="4">
        <v>0</v>
      </c>
      <c r="BG619" s="4">
        <v>10.428000000000001</v>
      </c>
      <c r="BH619" s="4">
        <v>0.61799999999999999</v>
      </c>
      <c r="BI619" s="4">
        <v>11.045999999999999</v>
      </c>
      <c r="BJ619" s="4">
        <v>7.8769999999999998</v>
      </c>
      <c r="BK619" s="4">
        <v>0.46700000000000003</v>
      </c>
      <c r="BL619" s="4">
        <v>8.3439999999999994</v>
      </c>
      <c r="BM619" s="4">
        <v>0</v>
      </c>
      <c r="BQ619" s="4">
        <v>299.255</v>
      </c>
      <c r="BR619" s="4">
        <v>6.5504999999999994E-2</v>
      </c>
      <c r="BS619" s="4">
        <v>-5</v>
      </c>
      <c r="BT619" s="4">
        <v>0.366205</v>
      </c>
      <c r="BU619" s="4">
        <v>1.6007899999999999</v>
      </c>
      <c r="BV619" s="4">
        <v>7.3973370000000003</v>
      </c>
    </row>
    <row r="620" spans="1:74" x14ac:dyDescent="0.25">
      <c r="A620" s="2">
        <v>42068</v>
      </c>
      <c r="B620" s="3">
        <v>1.7553240740740741E-2</v>
      </c>
      <c r="C620" s="4">
        <v>11.817</v>
      </c>
      <c r="D620" s="4">
        <v>-3.7000000000000002E-3</v>
      </c>
      <c r="E620" s="4">
        <v>-37.062339999999999</v>
      </c>
      <c r="F620" s="4">
        <v>394.5</v>
      </c>
      <c r="G620" s="4">
        <v>25.8</v>
      </c>
      <c r="H620" s="4">
        <v>4.3</v>
      </c>
      <c r="J620" s="4">
        <v>1.8</v>
      </c>
      <c r="K620" s="4">
        <v>0.89880000000000004</v>
      </c>
      <c r="L620" s="4">
        <v>10.6213</v>
      </c>
      <c r="M620" s="4">
        <v>0</v>
      </c>
      <c r="N620" s="4">
        <v>354.59629999999999</v>
      </c>
      <c r="O620" s="4">
        <v>23.1891</v>
      </c>
      <c r="P620" s="4">
        <v>377.8</v>
      </c>
      <c r="Q620" s="4">
        <v>267.86040000000003</v>
      </c>
      <c r="R620" s="4">
        <v>17.516999999999999</v>
      </c>
      <c r="S620" s="4">
        <v>285.39999999999998</v>
      </c>
      <c r="T620" s="4">
        <v>4.2885</v>
      </c>
      <c r="W620" s="4">
        <v>0</v>
      </c>
      <c r="X620" s="4">
        <v>1.6177999999999999</v>
      </c>
      <c r="Y620" s="4">
        <v>11.8</v>
      </c>
      <c r="Z620" s="4">
        <v>875</v>
      </c>
      <c r="AA620" s="4">
        <v>907</v>
      </c>
      <c r="AB620" s="4">
        <v>841</v>
      </c>
      <c r="AC620" s="4">
        <v>57</v>
      </c>
      <c r="AD620" s="4">
        <v>6.1</v>
      </c>
      <c r="AE620" s="4">
        <v>0.14000000000000001</v>
      </c>
      <c r="AF620" s="4">
        <v>990</v>
      </c>
      <c r="AG620" s="4">
        <v>-12</v>
      </c>
      <c r="AH620" s="4">
        <v>16.796203999999999</v>
      </c>
      <c r="AI620" s="4">
        <v>31</v>
      </c>
      <c r="AJ620" s="4">
        <v>189</v>
      </c>
      <c r="AK620" s="4">
        <v>139</v>
      </c>
      <c r="AL620" s="4">
        <v>2.6</v>
      </c>
      <c r="AM620" s="4">
        <v>195</v>
      </c>
      <c r="AN620" s="4" t="s">
        <v>155</v>
      </c>
      <c r="AO620" s="4">
        <v>2</v>
      </c>
      <c r="AP620" s="5">
        <v>0.68415509259259266</v>
      </c>
      <c r="AQ620" s="4">
        <v>47.159407999999999</v>
      </c>
      <c r="AR620" s="4">
        <v>-88.489904999999993</v>
      </c>
      <c r="AS620" s="4">
        <v>312.89999999999998</v>
      </c>
      <c r="AT620" s="4">
        <v>3.4</v>
      </c>
      <c r="AU620" s="4">
        <v>12</v>
      </c>
      <c r="AV620" s="4">
        <v>11</v>
      </c>
      <c r="AW620" s="4" t="s">
        <v>226</v>
      </c>
      <c r="AX620" s="4">
        <v>1.5</v>
      </c>
      <c r="AY620" s="4">
        <v>1</v>
      </c>
      <c r="AZ620" s="4">
        <v>1.8</v>
      </c>
      <c r="BA620" s="4">
        <v>14.023</v>
      </c>
      <c r="BB620" s="4">
        <v>17.79</v>
      </c>
      <c r="BC620" s="4">
        <v>1.27</v>
      </c>
      <c r="BD620" s="4">
        <v>11.259</v>
      </c>
      <c r="BE620" s="4">
        <v>3034.7330000000002</v>
      </c>
      <c r="BF620" s="4">
        <v>0</v>
      </c>
      <c r="BG620" s="4">
        <v>10.61</v>
      </c>
      <c r="BH620" s="4">
        <v>0.69399999999999995</v>
      </c>
      <c r="BI620" s="4">
        <v>11.304</v>
      </c>
      <c r="BJ620" s="4">
        <v>8.0150000000000006</v>
      </c>
      <c r="BK620" s="4">
        <v>0.52400000000000002</v>
      </c>
      <c r="BL620" s="4">
        <v>8.5389999999999997</v>
      </c>
      <c r="BM620" s="4">
        <v>4.0500000000000001E-2</v>
      </c>
      <c r="BQ620" s="4">
        <v>336.10700000000003</v>
      </c>
      <c r="BR620" s="4">
        <v>7.7905000000000002E-2</v>
      </c>
      <c r="BS620" s="4">
        <v>-5</v>
      </c>
      <c r="BT620" s="4">
        <v>0.36659199999999997</v>
      </c>
      <c r="BU620" s="4">
        <v>1.9038060000000001</v>
      </c>
      <c r="BV620" s="4">
        <v>7.4051669999999996</v>
      </c>
    </row>
    <row r="621" spans="1:74" x14ac:dyDescent="0.25">
      <c r="A621" s="2">
        <v>42068</v>
      </c>
      <c r="B621" s="3">
        <v>1.7564814814814814E-2</v>
      </c>
      <c r="C621" s="4">
        <v>9.8610000000000007</v>
      </c>
      <c r="D621" s="4">
        <v>-4.0000000000000001E-3</v>
      </c>
      <c r="E621" s="4">
        <v>-40</v>
      </c>
      <c r="F621" s="4">
        <v>392.1</v>
      </c>
      <c r="G621" s="4">
        <v>25.8</v>
      </c>
      <c r="H621" s="4">
        <v>0</v>
      </c>
      <c r="J621" s="4">
        <v>1.9</v>
      </c>
      <c r="K621" s="4">
        <v>0.91469999999999996</v>
      </c>
      <c r="L621" s="4">
        <v>9.0200999999999993</v>
      </c>
      <c r="M621" s="4">
        <v>0</v>
      </c>
      <c r="N621" s="4">
        <v>358.66919999999999</v>
      </c>
      <c r="O621" s="4">
        <v>23.6204</v>
      </c>
      <c r="P621" s="4">
        <v>382.3</v>
      </c>
      <c r="Q621" s="4">
        <v>270.9359</v>
      </c>
      <c r="R621" s="4">
        <v>17.842700000000001</v>
      </c>
      <c r="S621" s="4">
        <v>288.8</v>
      </c>
      <c r="T621" s="4">
        <v>0</v>
      </c>
      <c r="W621" s="4">
        <v>0</v>
      </c>
      <c r="X621" s="4">
        <v>1.738</v>
      </c>
      <c r="Y621" s="4">
        <v>11.7</v>
      </c>
      <c r="Z621" s="4">
        <v>874</v>
      </c>
      <c r="AA621" s="4">
        <v>905</v>
      </c>
      <c r="AB621" s="4">
        <v>841</v>
      </c>
      <c r="AC621" s="4">
        <v>57</v>
      </c>
      <c r="AD621" s="4">
        <v>6.1</v>
      </c>
      <c r="AE621" s="4">
        <v>0.14000000000000001</v>
      </c>
      <c r="AF621" s="4">
        <v>990</v>
      </c>
      <c r="AG621" s="4">
        <v>-12</v>
      </c>
      <c r="AH621" s="4">
        <v>16</v>
      </c>
      <c r="AI621" s="4">
        <v>31</v>
      </c>
      <c r="AJ621" s="4">
        <v>189</v>
      </c>
      <c r="AK621" s="4">
        <v>139</v>
      </c>
      <c r="AL621" s="4">
        <v>2.6</v>
      </c>
      <c r="AM621" s="4">
        <v>195</v>
      </c>
      <c r="AN621" s="4" t="s">
        <v>155</v>
      </c>
      <c r="AO621" s="4">
        <v>2</v>
      </c>
      <c r="AP621" s="5">
        <v>0.68415509259259266</v>
      </c>
      <c r="AQ621" s="4">
        <v>47.159357</v>
      </c>
      <c r="AR621" s="4">
        <v>-88.489823999999999</v>
      </c>
      <c r="AS621" s="4">
        <v>313.10000000000002</v>
      </c>
      <c r="AT621" s="4">
        <v>3.8</v>
      </c>
      <c r="AU621" s="4">
        <v>12</v>
      </c>
      <c r="AV621" s="4">
        <v>11</v>
      </c>
      <c r="AW621" s="4" t="s">
        <v>226</v>
      </c>
      <c r="AX621" s="4">
        <v>1.1168169999999999</v>
      </c>
      <c r="AY621" s="4">
        <v>1.191592</v>
      </c>
      <c r="AZ621" s="4">
        <v>1.991592</v>
      </c>
      <c r="BA621" s="4">
        <v>14.023</v>
      </c>
      <c r="BB621" s="4">
        <v>21.14</v>
      </c>
      <c r="BC621" s="4">
        <v>1.51</v>
      </c>
      <c r="BD621" s="4">
        <v>9.3209999999999997</v>
      </c>
      <c r="BE621" s="4">
        <v>3036.8910000000001</v>
      </c>
      <c r="BF621" s="4">
        <v>0</v>
      </c>
      <c r="BG621" s="4">
        <v>12.646000000000001</v>
      </c>
      <c r="BH621" s="4">
        <v>0.83299999999999996</v>
      </c>
      <c r="BI621" s="4">
        <v>13.478999999999999</v>
      </c>
      <c r="BJ621" s="4">
        <v>9.5530000000000008</v>
      </c>
      <c r="BK621" s="4">
        <v>0.629</v>
      </c>
      <c r="BL621" s="4">
        <v>10.182</v>
      </c>
      <c r="BM621" s="4">
        <v>0</v>
      </c>
      <c r="BQ621" s="4">
        <v>425.46899999999999</v>
      </c>
      <c r="BR621" s="4">
        <v>5.5363999999999997E-2</v>
      </c>
      <c r="BS621" s="4">
        <v>-5</v>
      </c>
      <c r="BT621" s="4">
        <v>0.365203</v>
      </c>
      <c r="BU621" s="4">
        <v>1.352949</v>
      </c>
      <c r="BV621" s="4">
        <v>7.377097</v>
      </c>
    </row>
    <row r="622" spans="1:74" x14ac:dyDescent="0.25">
      <c r="A622" s="2">
        <v>42068</v>
      </c>
      <c r="B622" s="3">
        <v>1.7576388888888888E-2</v>
      </c>
      <c r="C622" s="4">
        <v>8.25</v>
      </c>
      <c r="D622" s="4">
        <v>-2.3E-3</v>
      </c>
      <c r="E622" s="4">
        <v>-23.15</v>
      </c>
      <c r="F622" s="4">
        <v>361</v>
      </c>
      <c r="G622" s="4">
        <v>25.8</v>
      </c>
      <c r="H622" s="4">
        <v>16</v>
      </c>
      <c r="J622" s="4">
        <v>1.98</v>
      </c>
      <c r="K622" s="4">
        <v>0.92820000000000003</v>
      </c>
      <c r="L622" s="4">
        <v>7.6576000000000004</v>
      </c>
      <c r="M622" s="4">
        <v>0</v>
      </c>
      <c r="N622" s="4">
        <v>335.04629999999997</v>
      </c>
      <c r="O622" s="4">
        <v>23.9481</v>
      </c>
      <c r="P622" s="4">
        <v>359</v>
      </c>
      <c r="Q622" s="4">
        <v>253.08690000000001</v>
      </c>
      <c r="R622" s="4">
        <v>18.0899</v>
      </c>
      <c r="S622" s="4">
        <v>271.2</v>
      </c>
      <c r="T622" s="4">
        <v>15.9839</v>
      </c>
      <c r="W622" s="4">
        <v>0</v>
      </c>
      <c r="X622" s="4">
        <v>1.8346</v>
      </c>
      <c r="Y622" s="4">
        <v>11.8</v>
      </c>
      <c r="Z622" s="4">
        <v>875</v>
      </c>
      <c r="AA622" s="4">
        <v>906</v>
      </c>
      <c r="AB622" s="4">
        <v>843</v>
      </c>
      <c r="AC622" s="4">
        <v>57</v>
      </c>
      <c r="AD622" s="4">
        <v>6.1</v>
      </c>
      <c r="AE622" s="4">
        <v>0.14000000000000001</v>
      </c>
      <c r="AF622" s="4">
        <v>991</v>
      </c>
      <c r="AG622" s="4">
        <v>-12</v>
      </c>
      <c r="AH622" s="4">
        <v>16</v>
      </c>
      <c r="AI622" s="4">
        <v>31</v>
      </c>
      <c r="AJ622" s="4">
        <v>189</v>
      </c>
      <c r="AK622" s="4">
        <v>139</v>
      </c>
      <c r="AL622" s="4">
        <v>2.4</v>
      </c>
      <c r="AM622" s="4">
        <v>195</v>
      </c>
      <c r="AN622" s="4" t="s">
        <v>155</v>
      </c>
      <c r="AO622" s="4">
        <v>2</v>
      </c>
      <c r="AP622" s="5">
        <v>0.68417824074074074</v>
      </c>
      <c r="AQ622" s="4">
        <v>47.159345000000002</v>
      </c>
      <c r="AR622" s="4">
        <v>-88.489806000000002</v>
      </c>
      <c r="AS622" s="4">
        <v>313.10000000000002</v>
      </c>
      <c r="AT622" s="4">
        <v>3</v>
      </c>
      <c r="AU622" s="4">
        <v>12</v>
      </c>
      <c r="AV622" s="4">
        <v>11</v>
      </c>
      <c r="AW622" s="4" t="s">
        <v>226</v>
      </c>
      <c r="AX622" s="4">
        <v>1.1000000000000001</v>
      </c>
      <c r="AY622" s="4">
        <v>1.2958000000000001</v>
      </c>
      <c r="AZ622" s="4">
        <v>2</v>
      </c>
      <c r="BA622" s="4">
        <v>14.023</v>
      </c>
      <c r="BB622" s="4">
        <v>25.07</v>
      </c>
      <c r="BC622" s="4">
        <v>1.79</v>
      </c>
      <c r="BD622" s="4">
        <v>7.7329999999999997</v>
      </c>
      <c r="BE622" s="4">
        <v>3038.6579999999999</v>
      </c>
      <c r="BF622" s="4">
        <v>0</v>
      </c>
      <c r="BG622" s="4">
        <v>13.923</v>
      </c>
      <c r="BH622" s="4">
        <v>0.995</v>
      </c>
      <c r="BI622" s="4">
        <v>14.917999999999999</v>
      </c>
      <c r="BJ622" s="4">
        <v>10.516999999999999</v>
      </c>
      <c r="BK622" s="4">
        <v>0.752</v>
      </c>
      <c r="BL622" s="4">
        <v>11.269</v>
      </c>
      <c r="BM622" s="4">
        <v>0.2097</v>
      </c>
      <c r="BQ622" s="4">
        <v>529.32899999999995</v>
      </c>
      <c r="BR622" s="4">
        <v>4.3587000000000001E-2</v>
      </c>
      <c r="BS622" s="4">
        <v>-5</v>
      </c>
      <c r="BT622" s="4">
        <v>0.36620200000000003</v>
      </c>
      <c r="BU622" s="4">
        <v>1.065167</v>
      </c>
      <c r="BV622" s="4">
        <v>7.3972759999999997</v>
      </c>
    </row>
    <row r="623" spans="1:74" x14ac:dyDescent="0.25">
      <c r="A623" s="2">
        <v>42068</v>
      </c>
      <c r="B623" s="3">
        <v>1.7587962962962965E-2</v>
      </c>
      <c r="C623" s="4">
        <v>7.5359999999999996</v>
      </c>
      <c r="D623" s="4">
        <v>5.9999999999999995E-4</v>
      </c>
      <c r="E623" s="4">
        <v>6.2189909999999999</v>
      </c>
      <c r="F623" s="4">
        <v>323.3</v>
      </c>
      <c r="G623" s="4">
        <v>25.6</v>
      </c>
      <c r="H623" s="4">
        <v>0</v>
      </c>
      <c r="J623" s="4">
        <v>2.4</v>
      </c>
      <c r="K623" s="4">
        <v>0.93430000000000002</v>
      </c>
      <c r="L623" s="4">
        <v>7.0414000000000003</v>
      </c>
      <c r="M623" s="4">
        <v>5.9999999999999995E-4</v>
      </c>
      <c r="N623" s="4">
        <v>302.07260000000002</v>
      </c>
      <c r="O623" s="4">
        <v>23.9191</v>
      </c>
      <c r="P623" s="4">
        <v>326</v>
      </c>
      <c r="Q623" s="4">
        <v>228.1977</v>
      </c>
      <c r="R623" s="4">
        <v>18.069500000000001</v>
      </c>
      <c r="S623" s="4">
        <v>246.3</v>
      </c>
      <c r="T623" s="4">
        <v>0</v>
      </c>
      <c r="W623" s="4">
        <v>0</v>
      </c>
      <c r="X623" s="4">
        <v>2.2425999999999999</v>
      </c>
      <c r="Y623" s="4">
        <v>11.8</v>
      </c>
      <c r="Z623" s="4">
        <v>874</v>
      </c>
      <c r="AA623" s="4">
        <v>907</v>
      </c>
      <c r="AB623" s="4">
        <v>842</v>
      </c>
      <c r="AC623" s="4">
        <v>57.2</v>
      </c>
      <c r="AD623" s="4">
        <v>6.12</v>
      </c>
      <c r="AE623" s="4">
        <v>0.14000000000000001</v>
      </c>
      <c r="AF623" s="4">
        <v>991</v>
      </c>
      <c r="AG623" s="4">
        <v>-12</v>
      </c>
      <c r="AH623" s="4">
        <v>16.200799</v>
      </c>
      <c r="AI623" s="4">
        <v>31</v>
      </c>
      <c r="AJ623" s="4">
        <v>189</v>
      </c>
      <c r="AK623" s="4">
        <v>139</v>
      </c>
      <c r="AL623" s="4">
        <v>2.2999999999999998</v>
      </c>
      <c r="AM623" s="4">
        <v>195</v>
      </c>
      <c r="AN623" s="4" t="s">
        <v>155</v>
      </c>
      <c r="AO623" s="4">
        <v>2</v>
      </c>
      <c r="AP623" s="5">
        <v>0.68418981481481478</v>
      </c>
      <c r="AQ623" s="4">
        <v>47.159345000000002</v>
      </c>
      <c r="AR623" s="4">
        <v>-88.489805000000004</v>
      </c>
      <c r="AS623" s="4">
        <v>313.2</v>
      </c>
      <c r="AT623" s="4">
        <v>1.3</v>
      </c>
      <c r="AU623" s="4">
        <v>12</v>
      </c>
      <c r="AV623" s="4">
        <v>11</v>
      </c>
      <c r="AW623" s="4" t="s">
        <v>226</v>
      </c>
      <c r="AX623" s="4">
        <v>1.1000000000000001</v>
      </c>
      <c r="AY623" s="4">
        <v>1.3957999999999999</v>
      </c>
      <c r="AZ623" s="4">
        <v>2.0958000000000001</v>
      </c>
      <c r="BA623" s="4">
        <v>14.023</v>
      </c>
      <c r="BB623" s="4">
        <v>27.36</v>
      </c>
      <c r="BC623" s="4">
        <v>1.95</v>
      </c>
      <c r="BD623" s="4">
        <v>7.0270000000000001</v>
      </c>
      <c r="BE623" s="4">
        <v>3040.4389999999999</v>
      </c>
      <c r="BF623" s="4">
        <v>0.16</v>
      </c>
      <c r="BG623" s="4">
        <v>13.659000000000001</v>
      </c>
      <c r="BH623" s="4">
        <v>1.0820000000000001</v>
      </c>
      <c r="BI623" s="4">
        <v>14.741</v>
      </c>
      <c r="BJ623" s="4">
        <v>10.319000000000001</v>
      </c>
      <c r="BK623" s="4">
        <v>0.81699999999999995</v>
      </c>
      <c r="BL623" s="4">
        <v>11.135999999999999</v>
      </c>
      <c r="BM623" s="4">
        <v>0</v>
      </c>
      <c r="BQ623" s="4">
        <v>704.10500000000002</v>
      </c>
      <c r="BR623" s="4">
        <v>3.7597999999999999E-2</v>
      </c>
      <c r="BS623" s="4">
        <v>-5</v>
      </c>
      <c r="BT623" s="4">
        <v>0.36679899999999999</v>
      </c>
      <c r="BU623" s="4">
        <v>0.91881100000000004</v>
      </c>
      <c r="BV623" s="4">
        <v>7.4093439999999999</v>
      </c>
    </row>
    <row r="624" spans="1:74" x14ac:dyDescent="0.25">
      <c r="A624" s="2">
        <v>42068</v>
      </c>
      <c r="B624" s="3">
        <v>1.7599537037037035E-2</v>
      </c>
      <c r="C624" s="4">
        <v>7.2229999999999999</v>
      </c>
      <c r="D624" s="4">
        <v>3.2000000000000002E-3</v>
      </c>
      <c r="E624" s="4">
        <v>32.475648999999997</v>
      </c>
      <c r="F624" s="4">
        <v>265.3</v>
      </c>
      <c r="G624" s="4">
        <v>25.6</v>
      </c>
      <c r="H624" s="4">
        <v>-2.7</v>
      </c>
      <c r="J624" s="4">
        <v>3.4</v>
      </c>
      <c r="K624" s="4">
        <v>0.93710000000000004</v>
      </c>
      <c r="L624" s="4">
        <v>6.7683999999999997</v>
      </c>
      <c r="M624" s="4">
        <v>3.0000000000000001E-3</v>
      </c>
      <c r="N624" s="4">
        <v>248.5966</v>
      </c>
      <c r="O624" s="4">
        <v>23.9893</v>
      </c>
      <c r="P624" s="4">
        <v>272.60000000000002</v>
      </c>
      <c r="Q624" s="4">
        <v>187.85939999999999</v>
      </c>
      <c r="R624" s="4">
        <v>18.1282</v>
      </c>
      <c r="S624" s="4">
        <v>206</v>
      </c>
      <c r="T624" s="4">
        <v>0</v>
      </c>
      <c r="W624" s="4">
        <v>0</v>
      </c>
      <c r="X624" s="4">
        <v>3.1838000000000002</v>
      </c>
      <c r="Y624" s="4">
        <v>11.8</v>
      </c>
      <c r="Z624" s="4">
        <v>875</v>
      </c>
      <c r="AA624" s="4">
        <v>909</v>
      </c>
      <c r="AB624" s="4">
        <v>844</v>
      </c>
      <c r="AC624" s="4">
        <v>58</v>
      </c>
      <c r="AD624" s="4">
        <v>6.21</v>
      </c>
      <c r="AE624" s="4">
        <v>0.14000000000000001</v>
      </c>
      <c r="AF624" s="4">
        <v>990</v>
      </c>
      <c r="AG624" s="4">
        <v>-12</v>
      </c>
      <c r="AH624" s="4">
        <v>17</v>
      </c>
      <c r="AI624" s="4">
        <v>31</v>
      </c>
      <c r="AJ624" s="4">
        <v>189</v>
      </c>
      <c r="AK624" s="4">
        <v>138.80000000000001</v>
      </c>
      <c r="AL624" s="4">
        <v>2.6</v>
      </c>
      <c r="AM624" s="4">
        <v>195</v>
      </c>
      <c r="AN624" s="4" t="s">
        <v>155</v>
      </c>
      <c r="AO624" s="4">
        <v>2</v>
      </c>
      <c r="AP624" s="5">
        <v>0.68420138888888893</v>
      </c>
      <c r="AQ624" s="4">
        <v>47.159346999999997</v>
      </c>
      <c r="AR624" s="4">
        <v>-88.489807999999996</v>
      </c>
      <c r="AS624" s="4">
        <v>313.39999999999998</v>
      </c>
      <c r="AT624" s="4">
        <v>0.1</v>
      </c>
      <c r="AU624" s="4">
        <v>12</v>
      </c>
      <c r="AV624" s="4">
        <v>10</v>
      </c>
      <c r="AW624" s="4" t="s">
        <v>226</v>
      </c>
      <c r="AX624" s="4">
        <v>1.1000000000000001</v>
      </c>
      <c r="AY624" s="4">
        <v>1.4958</v>
      </c>
      <c r="AZ624" s="4">
        <v>2.1</v>
      </c>
      <c r="BA624" s="4">
        <v>14.023</v>
      </c>
      <c r="BB624" s="4">
        <v>28.49</v>
      </c>
      <c r="BC624" s="4">
        <v>2.0299999999999998</v>
      </c>
      <c r="BD624" s="4">
        <v>6.7140000000000004</v>
      </c>
      <c r="BE624" s="4">
        <v>3040.0149999999999</v>
      </c>
      <c r="BF624" s="4">
        <v>0.87</v>
      </c>
      <c r="BG624" s="4">
        <v>11.693</v>
      </c>
      <c r="BH624" s="4">
        <v>1.1279999999999999</v>
      </c>
      <c r="BI624" s="4">
        <v>12.821</v>
      </c>
      <c r="BJ624" s="4">
        <v>8.8360000000000003</v>
      </c>
      <c r="BK624" s="4">
        <v>0.85299999999999998</v>
      </c>
      <c r="BL624" s="4">
        <v>9.6890000000000001</v>
      </c>
      <c r="BM624" s="4">
        <v>0</v>
      </c>
      <c r="BQ624" s="4">
        <v>1039.7539999999999</v>
      </c>
      <c r="BR624" s="4">
        <v>3.8199999999999998E-2</v>
      </c>
      <c r="BS624" s="4">
        <v>-5</v>
      </c>
      <c r="BT624" s="4">
        <v>0.36659999999999998</v>
      </c>
      <c r="BU624" s="4">
        <v>0.93351200000000001</v>
      </c>
      <c r="BV624" s="4">
        <v>7.4053199999999997</v>
      </c>
    </row>
    <row r="625" spans="1:74" x14ac:dyDescent="0.25">
      <c r="A625" s="2">
        <v>42068</v>
      </c>
      <c r="B625" s="3">
        <v>1.7611111111111109E-2</v>
      </c>
      <c r="C625" s="4">
        <v>7</v>
      </c>
      <c r="D625" s="4">
        <v>3.8E-3</v>
      </c>
      <c r="E625" s="4">
        <v>37.523325</v>
      </c>
      <c r="F625" s="4">
        <v>182.4</v>
      </c>
      <c r="G625" s="4">
        <v>25.7</v>
      </c>
      <c r="H625" s="4">
        <v>-5.5</v>
      </c>
      <c r="J625" s="4">
        <v>4.49</v>
      </c>
      <c r="K625" s="4">
        <v>0.93910000000000005</v>
      </c>
      <c r="L625" s="4">
        <v>6.5732999999999997</v>
      </c>
      <c r="M625" s="4">
        <v>3.5000000000000001E-3</v>
      </c>
      <c r="N625" s="4">
        <v>171.2912</v>
      </c>
      <c r="O625" s="4">
        <v>24.134799999999998</v>
      </c>
      <c r="P625" s="4">
        <v>195.4</v>
      </c>
      <c r="Q625" s="4">
        <v>129.43899999999999</v>
      </c>
      <c r="R625" s="4">
        <v>18.2378</v>
      </c>
      <c r="S625" s="4">
        <v>147.69999999999999</v>
      </c>
      <c r="T625" s="4">
        <v>0</v>
      </c>
      <c r="W625" s="4">
        <v>0</v>
      </c>
      <c r="X625" s="4">
        <v>4.2176999999999998</v>
      </c>
      <c r="Y625" s="4">
        <v>11.8</v>
      </c>
      <c r="Z625" s="4">
        <v>875</v>
      </c>
      <c r="AA625" s="4">
        <v>910</v>
      </c>
      <c r="AB625" s="4">
        <v>843</v>
      </c>
      <c r="AC625" s="4">
        <v>58</v>
      </c>
      <c r="AD625" s="4">
        <v>6.21</v>
      </c>
      <c r="AE625" s="4">
        <v>0.14000000000000001</v>
      </c>
      <c r="AF625" s="4">
        <v>991</v>
      </c>
      <c r="AG625" s="4">
        <v>-12</v>
      </c>
      <c r="AH625" s="4">
        <v>17</v>
      </c>
      <c r="AI625" s="4">
        <v>31</v>
      </c>
      <c r="AJ625" s="4">
        <v>189</v>
      </c>
      <c r="AK625" s="4">
        <v>138</v>
      </c>
      <c r="AL625" s="4">
        <v>2.8</v>
      </c>
      <c r="AM625" s="4">
        <v>195</v>
      </c>
      <c r="AN625" s="4" t="s">
        <v>155</v>
      </c>
      <c r="AO625" s="4">
        <v>2</v>
      </c>
      <c r="AP625" s="5">
        <v>0.68421296296296286</v>
      </c>
      <c r="AQ625" s="4">
        <v>47.159346999999997</v>
      </c>
      <c r="AR625" s="4">
        <v>-88.489807999999996</v>
      </c>
      <c r="AS625" s="4">
        <v>313.5</v>
      </c>
      <c r="AT625" s="4">
        <v>0</v>
      </c>
      <c r="AU625" s="4">
        <v>12</v>
      </c>
      <c r="AV625" s="4">
        <v>9</v>
      </c>
      <c r="AW625" s="4" t="s">
        <v>252</v>
      </c>
      <c r="AX625" s="4">
        <v>1.1958</v>
      </c>
      <c r="AY625" s="4">
        <v>1.5958000000000001</v>
      </c>
      <c r="AZ625" s="4">
        <v>2.1958000000000002</v>
      </c>
      <c r="BA625" s="4">
        <v>14.023</v>
      </c>
      <c r="BB625" s="4">
        <v>29.37</v>
      </c>
      <c r="BC625" s="4">
        <v>2.09</v>
      </c>
      <c r="BD625" s="4">
        <v>6.4850000000000003</v>
      </c>
      <c r="BE625" s="4">
        <v>3040.2869999999998</v>
      </c>
      <c r="BF625" s="4">
        <v>1.0369999999999999</v>
      </c>
      <c r="BG625" s="4">
        <v>8.2970000000000006</v>
      </c>
      <c r="BH625" s="4">
        <v>1.169</v>
      </c>
      <c r="BI625" s="4">
        <v>9.4659999999999993</v>
      </c>
      <c r="BJ625" s="4">
        <v>6.27</v>
      </c>
      <c r="BK625" s="4">
        <v>0.88300000000000001</v>
      </c>
      <c r="BL625" s="4">
        <v>7.1529999999999996</v>
      </c>
      <c r="BM625" s="4">
        <v>0</v>
      </c>
      <c r="BQ625" s="4">
        <v>1418.433</v>
      </c>
      <c r="BR625" s="4">
        <v>4.4202999999999999E-2</v>
      </c>
      <c r="BS625" s="4">
        <v>-5</v>
      </c>
      <c r="BT625" s="4">
        <v>0.36859999999999998</v>
      </c>
      <c r="BU625" s="4">
        <v>1.080206</v>
      </c>
      <c r="BV625" s="4">
        <v>7.4457279999999999</v>
      </c>
    </row>
    <row r="626" spans="1:74" x14ac:dyDescent="0.25">
      <c r="A626" s="2">
        <v>42068</v>
      </c>
      <c r="B626" s="3">
        <v>1.7622685185185182E-2</v>
      </c>
      <c r="C626" s="4">
        <v>6.6609999999999996</v>
      </c>
      <c r="D626" s="4">
        <v>4.0000000000000002E-4</v>
      </c>
      <c r="E626" s="4">
        <v>3.5962679999999998</v>
      </c>
      <c r="F626" s="4">
        <v>146.30000000000001</v>
      </c>
      <c r="G626" s="4">
        <v>25.5</v>
      </c>
      <c r="H626" s="4">
        <v>-20</v>
      </c>
      <c r="J626" s="4">
        <v>5.68</v>
      </c>
      <c r="K626" s="4">
        <v>0.94210000000000005</v>
      </c>
      <c r="L626" s="4">
        <v>6.2755999999999998</v>
      </c>
      <c r="M626" s="4">
        <v>2.9999999999999997E-4</v>
      </c>
      <c r="N626" s="4">
        <v>137.83269999999999</v>
      </c>
      <c r="O626" s="4">
        <v>24.065000000000001</v>
      </c>
      <c r="P626" s="4">
        <v>161.9</v>
      </c>
      <c r="Q626" s="4">
        <v>104.1555</v>
      </c>
      <c r="R626" s="4">
        <v>18.185099999999998</v>
      </c>
      <c r="S626" s="4">
        <v>122.3</v>
      </c>
      <c r="T626" s="4">
        <v>0</v>
      </c>
      <c r="W626" s="4">
        <v>0</v>
      </c>
      <c r="X626" s="4">
        <v>5.3491999999999997</v>
      </c>
      <c r="Y626" s="4">
        <v>11.8</v>
      </c>
      <c r="Z626" s="4">
        <v>873</v>
      </c>
      <c r="AA626" s="4">
        <v>907</v>
      </c>
      <c r="AB626" s="4">
        <v>842</v>
      </c>
      <c r="AC626" s="4">
        <v>58</v>
      </c>
      <c r="AD626" s="4">
        <v>6.21</v>
      </c>
      <c r="AE626" s="4">
        <v>0.14000000000000001</v>
      </c>
      <c r="AF626" s="4">
        <v>991</v>
      </c>
      <c r="AG626" s="4">
        <v>-12</v>
      </c>
      <c r="AH626" s="4">
        <v>16.800999999999998</v>
      </c>
      <c r="AI626" s="4">
        <v>31</v>
      </c>
      <c r="AJ626" s="4">
        <v>189</v>
      </c>
      <c r="AK626" s="4">
        <v>138.19999999999999</v>
      </c>
      <c r="AL626" s="4">
        <v>2.9</v>
      </c>
      <c r="AM626" s="4">
        <v>195</v>
      </c>
      <c r="AN626" s="4" t="s">
        <v>155</v>
      </c>
      <c r="AO626" s="4">
        <v>2</v>
      </c>
      <c r="AP626" s="5">
        <v>0.68422453703703701</v>
      </c>
      <c r="AQ626" s="4">
        <v>47.159346999999997</v>
      </c>
      <c r="AR626" s="4">
        <v>-88.489806999999999</v>
      </c>
      <c r="AS626" s="4">
        <v>313.39999999999998</v>
      </c>
      <c r="AT626" s="4">
        <v>0</v>
      </c>
      <c r="AU626" s="4">
        <v>12</v>
      </c>
      <c r="AV626" s="4">
        <v>9</v>
      </c>
      <c r="AW626" s="4" t="s">
        <v>252</v>
      </c>
      <c r="AX626" s="4">
        <v>1.1042000000000001</v>
      </c>
      <c r="AY626" s="4">
        <v>1.6</v>
      </c>
      <c r="AZ626" s="4">
        <v>2.2000000000000002</v>
      </c>
      <c r="BA626" s="4">
        <v>14.023</v>
      </c>
      <c r="BB626" s="4">
        <v>30.83</v>
      </c>
      <c r="BC626" s="4">
        <v>2.2000000000000002</v>
      </c>
      <c r="BD626" s="4">
        <v>6.1449999999999996</v>
      </c>
      <c r="BE626" s="4">
        <v>3042.6439999999998</v>
      </c>
      <c r="BF626" s="4">
        <v>0.105</v>
      </c>
      <c r="BG626" s="4">
        <v>6.9980000000000002</v>
      </c>
      <c r="BH626" s="4">
        <v>1.222</v>
      </c>
      <c r="BI626" s="4">
        <v>8.2200000000000006</v>
      </c>
      <c r="BJ626" s="4">
        <v>5.2880000000000003</v>
      </c>
      <c r="BK626" s="4">
        <v>0.92300000000000004</v>
      </c>
      <c r="BL626" s="4">
        <v>6.2119999999999997</v>
      </c>
      <c r="BM626" s="4">
        <v>0</v>
      </c>
      <c r="BQ626" s="4">
        <v>1885.7339999999999</v>
      </c>
      <c r="BR626" s="4">
        <v>3.3198999999999999E-2</v>
      </c>
      <c r="BS626" s="4">
        <v>-5</v>
      </c>
      <c r="BT626" s="4">
        <v>0.36680099999999999</v>
      </c>
      <c r="BU626" s="4">
        <v>0.81130100000000005</v>
      </c>
      <c r="BV626" s="4">
        <v>7.4093799999999996</v>
      </c>
    </row>
    <row r="627" spans="1:74" x14ac:dyDescent="0.25">
      <c r="A627" s="2">
        <v>42068</v>
      </c>
      <c r="B627" s="3">
        <v>1.7634259259259259E-2</v>
      </c>
      <c r="C627" s="4">
        <v>6.2220000000000004</v>
      </c>
      <c r="D627" s="4">
        <v>2.2000000000000001E-3</v>
      </c>
      <c r="E627" s="4">
        <v>21.965602000000001</v>
      </c>
      <c r="F627" s="4">
        <v>124.9</v>
      </c>
      <c r="G627" s="4">
        <v>25.5</v>
      </c>
      <c r="H627" s="4">
        <v>-4.4000000000000004</v>
      </c>
      <c r="J627" s="4">
        <v>6.58</v>
      </c>
      <c r="K627" s="4">
        <v>0.94589999999999996</v>
      </c>
      <c r="L627" s="4">
        <v>5.8859000000000004</v>
      </c>
      <c r="M627" s="4">
        <v>2.0999999999999999E-3</v>
      </c>
      <c r="N627" s="4">
        <v>118.1336</v>
      </c>
      <c r="O627" s="4">
        <v>24.121300000000002</v>
      </c>
      <c r="P627" s="4">
        <v>142.30000000000001</v>
      </c>
      <c r="Q627" s="4">
        <v>89.269599999999997</v>
      </c>
      <c r="R627" s="4">
        <v>18.227599999999999</v>
      </c>
      <c r="S627" s="4">
        <v>107.5</v>
      </c>
      <c r="T627" s="4">
        <v>0</v>
      </c>
      <c r="W627" s="4">
        <v>0</v>
      </c>
      <c r="X627" s="4">
        <v>6.2214</v>
      </c>
      <c r="Y627" s="4">
        <v>11.8</v>
      </c>
      <c r="Z627" s="4">
        <v>872</v>
      </c>
      <c r="AA627" s="4">
        <v>904</v>
      </c>
      <c r="AB627" s="4">
        <v>840</v>
      </c>
      <c r="AC627" s="4">
        <v>58</v>
      </c>
      <c r="AD627" s="4">
        <v>6.21</v>
      </c>
      <c r="AE627" s="4">
        <v>0.14000000000000001</v>
      </c>
      <c r="AF627" s="4">
        <v>991</v>
      </c>
      <c r="AG627" s="4">
        <v>-12</v>
      </c>
      <c r="AH627" s="4">
        <v>16.199000000000002</v>
      </c>
      <c r="AI627" s="4">
        <v>31</v>
      </c>
      <c r="AJ627" s="4">
        <v>189</v>
      </c>
      <c r="AK627" s="4">
        <v>139</v>
      </c>
      <c r="AL627" s="4">
        <v>2.8</v>
      </c>
      <c r="AM627" s="4">
        <v>195</v>
      </c>
      <c r="AN627" s="4" t="s">
        <v>155</v>
      </c>
      <c r="AO627" s="4">
        <v>2</v>
      </c>
      <c r="AP627" s="5">
        <v>0.68423611111111116</v>
      </c>
      <c r="AQ627" s="4">
        <v>47.159346999999997</v>
      </c>
      <c r="AR627" s="4">
        <v>-88.489805000000004</v>
      </c>
      <c r="AS627" s="4">
        <v>313.5</v>
      </c>
      <c r="AT627" s="4">
        <v>0</v>
      </c>
      <c r="AU627" s="4">
        <v>12</v>
      </c>
      <c r="AV627" s="4">
        <v>10</v>
      </c>
      <c r="AW627" s="4" t="s">
        <v>253</v>
      </c>
      <c r="AX627" s="4">
        <v>1.1000000000000001</v>
      </c>
      <c r="AY627" s="4">
        <v>1.6</v>
      </c>
      <c r="AZ627" s="4">
        <v>2.2000000000000002</v>
      </c>
      <c r="BA627" s="4">
        <v>14.023</v>
      </c>
      <c r="BB627" s="4">
        <v>32.93</v>
      </c>
      <c r="BC627" s="4">
        <v>2.35</v>
      </c>
      <c r="BD627" s="4">
        <v>5.7160000000000002</v>
      </c>
      <c r="BE627" s="4">
        <v>3043.0189999999998</v>
      </c>
      <c r="BF627" s="4">
        <v>0.68400000000000005</v>
      </c>
      <c r="BG627" s="4">
        <v>6.3959999999999999</v>
      </c>
      <c r="BH627" s="4">
        <v>1.306</v>
      </c>
      <c r="BI627" s="4">
        <v>7.702</v>
      </c>
      <c r="BJ627" s="4">
        <v>4.8330000000000002</v>
      </c>
      <c r="BK627" s="4">
        <v>0.98699999999999999</v>
      </c>
      <c r="BL627" s="4">
        <v>5.82</v>
      </c>
      <c r="BM627" s="4">
        <v>0</v>
      </c>
      <c r="BQ627" s="4">
        <v>2338.7469999999998</v>
      </c>
      <c r="BR627" s="4">
        <v>3.3800999999999998E-2</v>
      </c>
      <c r="BS627" s="4">
        <v>-5</v>
      </c>
      <c r="BT627" s="4">
        <v>0.366398</v>
      </c>
      <c r="BU627" s="4">
        <v>0.82601199999999997</v>
      </c>
      <c r="BV627" s="4">
        <v>7.4012399999999996</v>
      </c>
    </row>
    <row r="628" spans="1:74" x14ac:dyDescent="0.25">
      <c r="A628" s="2">
        <v>42068</v>
      </c>
      <c r="B628" s="3">
        <v>1.7645833333333333E-2</v>
      </c>
      <c r="C628" s="4">
        <v>5.7389999999999999</v>
      </c>
      <c r="D628" s="4">
        <v>2.3999999999999998E-3</v>
      </c>
      <c r="E628" s="4">
        <v>24.368200999999999</v>
      </c>
      <c r="F628" s="4">
        <v>111.4</v>
      </c>
      <c r="G628" s="4">
        <v>25.5</v>
      </c>
      <c r="H628" s="4">
        <v>-15.7</v>
      </c>
      <c r="J628" s="4">
        <v>7.52</v>
      </c>
      <c r="K628" s="4">
        <v>0.95020000000000004</v>
      </c>
      <c r="L628" s="4">
        <v>5.4530000000000003</v>
      </c>
      <c r="M628" s="4">
        <v>2.3E-3</v>
      </c>
      <c r="N628" s="4">
        <v>105.88939999999999</v>
      </c>
      <c r="O628" s="4">
        <v>24.2301</v>
      </c>
      <c r="P628" s="4">
        <v>130.1</v>
      </c>
      <c r="Q628" s="4">
        <v>80.016999999999996</v>
      </c>
      <c r="R628" s="4">
        <v>18.309799999999999</v>
      </c>
      <c r="S628" s="4">
        <v>98.3</v>
      </c>
      <c r="T628" s="4">
        <v>0</v>
      </c>
      <c r="W628" s="4">
        <v>0</v>
      </c>
      <c r="X628" s="4">
        <v>7.1460999999999997</v>
      </c>
      <c r="Y628" s="4">
        <v>11.8</v>
      </c>
      <c r="Z628" s="4">
        <v>870</v>
      </c>
      <c r="AA628" s="4">
        <v>903</v>
      </c>
      <c r="AB628" s="4">
        <v>838</v>
      </c>
      <c r="AC628" s="4">
        <v>58</v>
      </c>
      <c r="AD628" s="4">
        <v>6.21</v>
      </c>
      <c r="AE628" s="4">
        <v>0.14000000000000001</v>
      </c>
      <c r="AF628" s="4">
        <v>991</v>
      </c>
      <c r="AG628" s="4">
        <v>-12</v>
      </c>
      <c r="AH628" s="4">
        <v>17</v>
      </c>
      <c r="AI628" s="4">
        <v>31</v>
      </c>
      <c r="AJ628" s="4">
        <v>189</v>
      </c>
      <c r="AK628" s="4">
        <v>139</v>
      </c>
      <c r="AL628" s="4">
        <v>2.7</v>
      </c>
      <c r="AM628" s="4">
        <v>195</v>
      </c>
      <c r="AN628" s="4" t="s">
        <v>155</v>
      </c>
      <c r="AO628" s="4">
        <v>2</v>
      </c>
      <c r="AP628" s="5">
        <v>0.68424768518518519</v>
      </c>
      <c r="AQ628" s="4">
        <v>47.159346999999997</v>
      </c>
      <c r="AR628" s="4">
        <v>-88.489802999999995</v>
      </c>
      <c r="AS628" s="4">
        <v>313.8</v>
      </c>
      <c r="AT628" s="4">
        <v>0</v>
      </c>
      <c r="AU628" s="4">
        <v>12</v>
      </c>
      <c r="AV628" s="4">
        <v>10</v>
      </c>
      <c r="AW628" s="4" t="s">
        <v>253</v>
      </c>
      <c r="AX628" s="4">
        <v>1.1000000000000001</v>
      </c>
      <c r="AY628" s="4">
        <v>1.6</v>
      </c>
      <c r="AZ628" s="4">
        <v>2.2000000000000002</v>
      </c>
      <c r="BA628" s="4">
        <v>14.023</v>
      </c>
      <c r="BB628" s="4">
        <v>35.619999999999997</v>
      </c>
      <c r="BC628" s="4">
        <v>2.54</v>
      </c>
      <c r="BD628" s="4">
        <v>5.2409999999999997</v>
      </c>
      <c r="BE628" s="4">
        <v>3044.45</v>
      </c>
      <c r="BF628" s="4">
        <v>0.82299999999999995</v>
      </c>
      <c r="BG628" s="4">
        <v>6.1909999999999998</v>
      </c>
      <c r="BH628" s="4">
        <v>1.417</v>
      </c>
      <c r="BI628" s="4">
        <v>7.6079999999999997</v>
      </c>
      <c r="BJ628" s="4">
        <v>4.6779999999999999</v>
      </c>
      <c r="BK628" s="4">
        <v>1.071</v>
      </c>
      <c r="BL628" s="4">
        <v>5.7489999999999997</v>
      </c>
      <c r="BM628" s="4">
        <v>0</v>
      </c>
      <c r="BQ628" s="4">
        <v>2900.9470000000001</v>
      </c>
      <c r="BR628" s="4">
        <v>3.2398999999999997E-2</v>
      </c>
      <c r="BS628" s="4">
        <v>-5</v>
      </c>
      <c r="BT628" s="4">
        <v>0.36759999999999998</v>
      </c>
      <c r="BU628" s="4">
        <v>0.79176100000000005</v>
      </c>
      <c r="BV628" s="4">
        <v>7.4255120000000003</v>
      </c>
    </row>
    <row r="629" spans="1:74" x14ac:dyDescent="0.25">
      <c r="A629" s="2">
        <v>42068</v>
      </c>
      <c r="B629" s="3">
        <v>1.7657407407407406E-2</v>
      </c>
      <c r="C629" s="4">
        <v>5.2640000000000002</v>
      </c>
      <c r="D629" s="4">
        <v>2.8E-3</v>
      </c>
      <c r="E629" s="4">
        <v>28.060708000000002</v>
      </c>
      <c r="F629" s="4">
        <v>102</v>
      </c>
      <c r="G629" s="4">
        <v>25.4</v>
      </c>
      <c r="H629" s="4">
        <v>-21.9</v>
      </c>
      <c r="J629" s="4">
        <v>8.3800000000000008</v>
      </c>
      <c r="K629" s="4">
        <v>0.95440000000000003</v>
      </c>
      <c r="L629" s="4">
        <v>5.0237999999999996</v>
      </c>
      <c r="M629" s="4">
        <v>2.7000000000000001E-3</v>
      </c>
      <c r="N629" s="4">
        <v>97.352800000000002</v>
      </c>
      <c r="O629" s="4">
        <v>24.242799999999999</v>
      </c>
      <c r="P629" s="4">
        <v>121.6</v>
      </c>
      <c r="Q629" s="4">
        <v>73.566199999999995</v>
      </c>
      <c r="R629" s="4">
        <v>18.319400000000002</v>
      </c>
      <c r="S629" s="4">
        <v>91.9</v>
      </c>
      <c r="T629" s="4">
        <v>0</v>
      </c>
      <c r="W629" s="4">
        <v>0</v>
      </c>
      <c r="X629" s="4">
        <v>7.9965999999999999</v>
      </c>
      <c r="Y629" s="4">
        <v>11.8</v>
      </c>
      <c r="Z629" s="4">
        <v>870</v>
      </c>
      <c r="AA629" s="4">
        <v>903</v>
      </c>
      <c r="AB629" s="4">
        <v>839</v>
      </c>
      <c r="AC629" s="4">
        <v>58</v>
      </c>
      <c r="AD629" s="4">
        <v>6.21</v>
      </c>
      <c r="AE629" s="4">
        <v>0.14000000000000001</v>
      </c>
      <c r="AF629" s="4">
        <v>991</v>
      </c>
      <c r="AG629" s="4">
        <v>-12</v>
      </c>
      <c r="AH629" s="4">
        <v>17</v>
      </c>
      <c r="AI629" s="4">
        <v>31</v>
      </c>
      <c r="AJ629" s="4">
        <v>189</v>
      </c>
      <c r="AK629" s="4">
        <v>139</v>
      </c>
      <c r="AL629" s="4">
        <v>2.6</v>
      </c>
      <c r="AM629" s="4">
        <v>195</v>
      </c>
      <c r="AN629" s="4" t="s">
        <v>155</v>
      </c>
      <c r="AO629" s="4">
        <v>2</v>
      </c>
      <c r="AP629" s="5">
        <v>0.68425925925925923</v>
      </c>
      <c r="AQ629" s="4">
        <v>47.159346999999997</v>
      </c>
      <c r="AR629" s="4">
        <v>-88.489801999999997</v>
      </c>
      <c r="AS629" s="4">
        <v>313.89999999999998</v>
      </c>
      <c r="AT629" s="4">
        <v>0</v>
      </c>
      <c r="AU629" s="4">
        <v>12</v>
      </c>
      <c r="AV629" s="4">
        <v>10</v>
      </c>
      <c r="AW629" s="4" t="s">
        <v>253</v>
      </c>
      <c r="AX629" s="4">
        <v>1.1000000000000001</v>
      </c>
      <c r="AY629" s="4">
        <v>1.6</v>
      </c>
      <c r="AZ629" s="4">
        <v>2.2000000000000002</v>
      </c>
      <c r="BA629" s="4">
        <v>14.023</v>
      </c>
      <c r="BB629" s="4">
        <v>38.74</v>
      </c>
      <c r="BC629" s="4">
        <v>2.76</v>
      </c>
      <c r="BD629" s="4">
        <v>4.774</v>
      </c>
      <c r="BE629" s="4">
        <v>3046.0360000000001</v>
      </c>
      <c r="BF629" s="4">
        <v>1.034</v>
      </c>
      <c r="BG629" s="4">
        <v>6.181</v>
      </c>
      <c r="BH629" s="4">
        <v>1.5389999999999999</v>
      </c>
      <c r="BI629" s="4">
        <v>7.7210000000000001</v>
      </c>
      <c r="BJ629" s="4">
        <v>4.6710000000000003</v>
      </c>
      <c r="BK629" s="4">
        <v>1.163</v>
      </c>
      <c r="BL629" s="4">
        <v>5.8339999999999996</v>
      </c>
      <c r="BM629" s="4">
        <v>0</v>
      </c>
      <c r="BQ629" s="4">
        <v>3525.3490000000002</v>
      </c>
      <c r="BR629" s="4">
        <v>0.03</v>
      </c>
      <c r="BS629" s="4">
        <v>-5</v>
      </c>
      <c r="BT629" s="4">
        <v>0.366205</v>
      </c>
      <c r="BU629" s="4">
        <v>0.73312500000000003</v>
      </c>
      <c r="BV629" s="4">
        <v>7.3973370000000003</v>
      </c>
    </row>
    <row r="630" spans="1:74" x14ac:dyDescent="0.25">
      <c r="A630" s="2">
        <v>42068</v>
      </c>
      <c r="B630" s="3">
        <v>1.7668981481481483E-2</v>
      </c>
      <c r="C630" s="4">
        <v>4.8529999999999998</v>
      </c>
      <c r="D630" s="4">
        <v>4.1999999999999997E-3</v>
      </c>
      <c r="E630" s="4">
        <v>42.472481000000002</v>
      </c>
      <c r="F630" s="4">
        <v>95.2</v>
      </c>
      <c r="G630" s="4">
        <v>25.4</v>
      </c>
      <c r="H630" s="4">
        <v>-11.6</v>
      </c>
      <c r="J630" s="4">
        <v>9.1199999999999992</v>
      </c>
      <c r="K630" s="4">
        <v>0.95820000000000005</v>
      </c>
      <c r="L630" s="4">
        <v>4.6505000000000001</v>
      </c>
      <c r="M630" s="4">
        <v>4.1000000000000003E-3</v>
      </c>
      <c r="N630" s="4">
        <v>91.241600000000005</v>
      </c>
      <c r="O630" s="4">
        <v>24.337700000000002</v>
      </c>
      <c r="P630" s="4">
        <v>115.6</v>
      </c>
      <c r="Q630" s="4">
        <v>68.948499999999996</v>
      </c>
      <c r="R630" s="4">
        <v>18.391300000000001</v>
      </c>
      <c r="S630" s="4">
        <v>87.3</v>
      </c>
      <c r="T630" s="4">
        <v>0</v>
      </c>
      <c r="W630" s="4">
        <v>0</v>
      </c>
      <c r="X630" s="4">
        <v>8.7386999999999997</v>
      </c>
      <c r="Y630" s="4">
        <v>11.8</v>
      </c>
      <c r="Z630" s="4">
        <v>870</v>
      </c>
      <c r="AA630" s="4">
        <v>905</v>
      </c>
      <c r="AB630" s="4">
        <v>839</v>
      </c>
      <c r="AC630" s="4">
        <v>58</v>
      </c>
      <c r="AD630" s="4">
        <v>6.21</v>
      </c>
      <c r="AE630" s="4">
        <v>0.14000000000000001</v>
      </c>
      <c r="AF630" s="4">
        <v>991</v>
      </c>
      <c r="AG630" s="4">
        <v>-12</v>
      </c>
      <c r="AH630" s="4">
        <v>17</v>
      </c>
      <c r="AI630" s="4">
        <v>31</v>
      </c>
      <c r="AJ630" s="4">
        <v>189</v>
      </c>
      <c r="AK630" s="4">
        <v>139</v>
      </c>
      <c r="AL630" s="4">
        <v>2.8</v>
      </c>
      <c r="AM630" s="4">
        <v>195</v>
      </c>
      <c r="AN630" s="4" t="s">
        <v>155</v>
      </c>
      <c r="AO630" s="4">
        <v>2</v>
      </c>
      <c r="AP630" s="5">
        <v>0.68427083333333327</v>
      </c>
      <c r="AQ630" s="4">
        <v>47.159346999999997</v>
      </c>
      <c r="AR630" s="4">
        <v>-88.489801999999997</v>
      </c>
      <c r="AS630" s="4">
        <v>314.2</v>
      </c>
      <c r="AT630" s="4">
        <v>0</v>
      </c>
      <c r="AU630" s="4">
        <v>12</v>
      </c>
      <c r="AV630" s="4">
        <v>10</v>
      </c>
      <c r="AW630" s="4" t="s">
        <v>253</v>
      </c>
      <c r="AX630" s="4">
        <v>1.1000000000000001</v>
      </c>
      <c r="AY630" s="4">
        <v>1.6</v>
      </c>
      <c r="AZ630" s="4">
        <v>2.2000000000000002</v>
      </c>
      <c r="BA630" s="4">
        <v>14.023</v>
      </c>
      <c r="BB630" s="4">
        <v>41.92</v>
      </c>
      <c r="BC630" s="4">
        <v>2.99</v>
      </c>
      <c r="BD630" s="4">
        <v>4.3650000000000002</v>
      </c>
      <c r="BE630" s="4">
        <v>3046.9459999999999</v>
      </c>
      <c r="BF630" s="4">
        <v>1.6970000000000001</v>
      </c>
      <c r="BG630" s="4">
        <v>6.26</v>
      </c>
      <c r="BH630" s="4">
        <v>1.67</v>
      </c>
      <c r="BI630" s="4">
        <v>7.93</v>
      </c>
      <c r="BJ630" s="4">
        <v>4.7309999999999999</v>
      </c>
      <c r="BK630" s="4">
        <v>1.262</v>
      </c>
      <c r="BL630" s="4">
        <v>5.9930000000000003</v>
      </c>
      <c r="BM630" s="4">
        <v>0</v>
      </c>
      <c r="BQ630" s="4">
        <v>4163.0330000000004</v>
      </c>
      <c r="BR630" s="4">
        <v>0.03</v>
      </c>
      <c r="BS630" s="4">
        <v>-5</v>
      </c>
      <c r="BT630" s="4">
        <v>0.36699999999999999</v>
      </c>
      <c r="BU630" s="4">
        <v>0.73312500000000003</v>
      </c>
      <c r="BV630" s="4">
        <v>7.4134000000000002</v>
      </c>
    </row>
    <row r="631" spans="1:74" x14ac:dyDescent="0.25">
      <c r="A631" s="2">
        <v>42068</v>
      </c>
      <c r="B631" s="3">
        <v>1.7680555555555557E-2</v>
      </c>
      <c r="C631" s="4">
        <v>4.6120000000000001</v>
      </c>
      <c r="D631" s="4">
        <v>5.0000000000000001E-3</v>
      </c>
      <c r="E631" s="4">
        <v>50</v>
      </c>
      <c r="F631" s="4">
        <v>86</v>
      </c>
      <c r="G631" s="4">
        <v>25.4</v>
      </c>
      <c r="H631" s="4">
        <v>-28</v>
      </c>
      <c r="J631" s="4">
        <v>9.85</v>
      </c>
      <c r="K631" s="4">
        <v>0.96040000000000003</v>
      </c>
      <c r="L631" s="4">
        <v>4.4295999999999998</v>
      </c>
      <c r="M631" s="4">
        <v>4.7999999999999996E-3</v>
      </c>
      <c r="N631" s="4">
        <v>82.579700000000003</v>
      </c>
      <c r="O631" s="4">
        <v>24.395299999999999</v>
      </c>
      <c r="P631" s="4">
        <v>107</v>
      </c>
      <c r="Q631" s="4">
        <v>62.4041</v>
      </c>
      <c r="R631" s="4">
        <v>18.435099999999998</v>
      </c>
      <c r="S631" s="4">
        <v>80.8</v>
      </c>
      <c r="T631" s="4">
        <v>0</v>
      </c>
      <c r="W631" s="4">
        <v>0</v>
      </c>
      <c r="X631" s="4">
        <v>9.4612999999999996</v>
      </c>
      <c r="Y631" s="4">
        <v>11.8</v>
      </c>
      <c r="Z631" s="4">
        <v>870</v>
      </c>
      <c r="AA631" s="4">
        <v>903</v>
      </c>
      <c r="AB631" s="4">
        <v>838</v>
      </c>
      <c r="AC631" s="4">
        <v>58</v>
      </c>
      <c r="AD631" s="4">
        <v>6.21</v>
      </c>
      <c r="AE631" s="4">
        <v>0.14000000000000001</v>
      </c>
      <c r="AF631" s="4">
        <v>990</v>
      </c>
      <c r="AG631" s="4">
        <v>-12</v>
      </c>
      <c r="AH631" s="4">
        <v>17</v>
      </c>
      <c r="AI631" s="4">
        <v>31</v>
      </c>
      <c r="AJ631" s="4">
        <v>189</v>
      </c>
      <c r="AK631" s="4">
        <v>139</v>
      </c>
      <c r="AL631" s="4">
        <v>3</v>
      </c>
      <c r="AM631" s="4">
        <v>195</v>
      </c>
      <c r="AN631" s="4" t="s">
        <v>155</v>
      </c>
      <c r="AO631" s="4">
        <v>2</v>
      </c>
      <c r="AP631" s="5">
        <v>0.68428240740740742</v>
      </c>
      <c r="AQ631" s="4">
        <v>47.159346999999997</v>
      </c>
      <c r="AR631" s="4">
        <v>-88.489800000000002</v>
      </c>
      <c r="AS631" s="4">
        <v>313.60000000000002</v>
      </c>
      <c r="AT631" s="4">
        <v>0</v>
      </c>
      <c r="AU631" s="4">
        <v>12</v>
      </c>
      <c r="AV631" s="4">
        <v>9</v>
      </c>
      <c r="AW631" s="4" t="s">
        <v>251</v>
      </c>
      <c r="AX631" s="4">
        <v>1.1000000000000001</v>
      </c>
      <c r="AY631" s="4">
        <v>1.6</v>
      </c>
      <c r="AZ631" s="4">
        <v>2.2000000000000002</v>
      </c>
      <c r="BA631" s="4">
        <v>14.023</v>
      </c>
      <c r="BB631" s="4">
        <v>44.06</v>
      </c>
      <c r="BC631" s="4">
        <v>3.14</v>
      </c>
      <c r="BD631" s="4">
        <v>4.1180000000000003</v>
      </c>
      <c r="BE631" s="4">
        <v>3047.6190000000001</v>
      </c>
      <c r="BF631" s="4">
        <v>2.1030000000000002</v>
      </c>
      <c r="BG631" s="4">
        <v>5.95</v>
      </c>
      <c r="BH631" s="4">
        <v>1.758</v>
      </c>
      <c r="BI631" s="4">
        <v>7.7080000000000002</v>
      </c>
      <c r="BJ631" s="4">
        <v>4.4960000000000004</v>
      </c>
      <c r="BK631" s="4">
        <v>1.3280000000000001</v>
      </c>
      <c r="BL631" s="4">
        <v>5.8239999999999998</v>
      </c>
      <c r="BM631" s="4">
        <v>0</v>
      </c>
      <c r="BQ631" s="4">
        <v>4733.1260000000002</v>
      </c>
      <c r="BR631" s="4">
        <v>3.2028000000000001E-2</v>
      </c>
      <c r="BS631" s="4">
        <v>-5</v>
      </c>
      <c r="BT631" s="4">
        <v>0.36679699999999998</v>
      </c>
      <c r="BU631" s="4">
        <v>0.78268400000000005</v>
      </c>
      <c r="BV631" s="4">
        <v>7.4093030000000004</v>
      </c>
    </row>
    <row r="632" spans="1:74" x14ac:dyDescent="0.25">
      <c r="A632" s="4">
        <v>42068</v>
      </c>
      <c r="B632" s="4">
        <v>1.7692129629629631E-2</v>
      </c>
      <c r="C632" s="4">
        <v>4.34</v>
      </c>
      <c r="D632" s="4">
        <v>5.0000000000000001E-3</v>
      </c>
      <c r="E632" s="4">
        <v>50</v>
      </c>
      <c r="F632" s="4">
        <v>79.8</v>
      </c>
      <c r="G632" s="4">
        <v>25.3</v>
      </c>
      <c r="H632" s="4">
        <v>-9.1999999999999993</v>
      </c>
      <c r="J632" s="4">
        <v>10.45</v>
      </c>
      <c r="K632" s="4">
        <v>0.96289999999999998</v>
      </c>
      <c r="L632" s="4">
        <v>4.1792999999999996</v>
      </c>
      <c r="M632" s="4">
        <v>4.7999999999999996E-3</v>
      </c>
      <c r="N632" s="4">
        <v>76.861699999999999</v>
      </c>
      <c r="O632" s="4">
        <v>24.383500000000002</v>
      </c>
      <c r="P632" s="4">
        <v>101.2</v>
      </c>
      <c r="Q632" s="4">
        <v>58.083100000000002</v>
      </c>
      <c r="R632" s="4">
        <v>18.426200000000001</v>
      </c>
      <c r="S632" s="4">
        <v>76.5</v>
      </c>
      <c r="T632" s="4">
        <v>0</v>
      </c>
      <c r="W632" s="4">
        <v>0</v>
      </c>
      <c r="X632" s="4">
        <v>10.058</v>
      </c>
      <c r="Y632" s="4">
        <v>11.8</v>
      </c>
      <c r="Z632" s="4">
        <v>871</v>
      </c>
      <c r="AA632" s="4">
        <v>900</v>
      </c>
      <c r="AB632" s="4">
        <v>839</v>
      </c>
      <c r="AC632" s="4">
        <v>58</v>
      </c>
      <c r="AD632" s="4">
        <v>6.21</v>
      </c>
      <c r="AE632" s="4">
        <v>0.14000000000000001</v>
      </c>
      <c r="AF632" s="4">
        <v>990</v>
      </c>
      <c r="AG632" s="4">
        <v>-12</v>
      </c>
      <c r="AH632" s="4">
        <v>17</v>
      </c>
      <c r="AI632" s="4">
        <v>31</v>
      </c>
      <c r="AJ632" s="4">
        <v>189</v>
      </c>
      <c r="AK632" s="4">
        <v>139</v>
      </c>
      <c r="AL632" s="4">
        <v>3</v>
      </c>
      <c r="AM632" s="4">
        <v>195</v>
      </c>
      <c r="AN632" s="4" t="s">
        <v>155</v>
      </c>
      <c r="AO632" s="4">
        <v>2</v>
      </c>
      <c r="AP632" s="4">
        <v>0.68429398148148157</v>
      </c>
      <c r="AQ632" s="4">
        <v>47.159346999999997</v>
      </c>
      <c r="AR632" s="4">
        <v>-88.489797999999993</v>
      </c>
      <c r="AS632" s="4">
        <v>313</v>
      </c>
      <c r="AT632" s="4">
        <v>0</v>
      </c>
      <c r="AU632" s="4">
        <v>12</v>
      </c>
      <c r="AV632" s="4">
        <v>8</v>
      </c>
      <c r="AW632" s="4" t="s">
        <v>254</v>
      </c>
      <c r="AX632" s="4">
        <v>1.1000000000000001</v>
      </c>
      <c r="AY632" s="4">
        <v>1.6</v>
      </c>
      <c r="AZ632" s="4">
        <v>2.2000000000000002</v>
      </c>
      <c r="BA632" s="4">
        <v>14.023</v>
      </c>
      <c r="BB632" s="4">
        <v>46.75</v>
      </c>
      <c r="BC632" s="4">
        <v>3.33</v>
      </c>
      <c r="BD632" s="4">
        <v>3.8490000000000002</v>
      </c>
      <c r="BE632" s="4">
        <v>3049.07</v>
      </c>
      <c r="BF632" s="4">
        <v>2.2360000000000002</v>
      </c>
      <c r="BG632" s="4">
        <v>5.8719999999999999</v>
      </c>
      <c r="BH632" s="4">
        <v>1.863</v>
      </c>
      <c r="BI632" s="4">
        <v>7.7350000000000003</v>
      </c>
      <c r="BJ632" s="4">
        <v>4.4379999999999997</v>
      </c>
      <c r="BK632" s="4">
        <v>1.4079999999999999</v>
      </c>
      <c r="BL632" s="4">
        <v>5.8449999999999998</v>
      </c>
      <c r="BM632" s="4">
        <v>0</v>
      </c>
      <c r="BQ632" s="4">
        <v>5335.5020000000004</v>
      </c>
      <c r="BR632" s="4">
        <v>3.7780000000000001E-2</v>
      </c>
      <c r="BS632" s="4">
        <v>-5</v>
      </c>
      <c r="BT632" s="4">
        <v>0.36640400000000001</v>
      </c>
      <c r="BU632" s="4">
        <v>0.92325400000000002</v>
      </c>
      <c r="BV632" s="4">
        <v>7.4013530000000003</v>
      </c>
    </row>
    <row r="633" spans="1:74" x14ac:dyDescent="0.25">
      <c r="A633" s="4">
        <v>42068</v>
      </c>
      <c r="B633" s="4">
        <v>1.7703703703703704E-2</v>
      </c>
      <c r="C633" s="4">
        <v>4.0830000000000002</v>
      </c>
      <c r="D633" s="4">
        <v>5.7000000000000002E-3</v>
      </c>
      <c r="E633" s="4">
        <v>57.339900999999998</v>
      </c>
      <c r="F633" s="4">
        <v>78.099999999999994</v>
      </c>
      <c r="G633" s="4">
        <v>25.3</v>
      </c>
      <c r="H633" s="4">
        <v>-21.2</v>
      </c>
      <c r="J633" s="4">
        <v>11.06</v>
      </c>
      <c r="K633" s="4">
        <v>0.96530000000000005</v>
      </c>
      <c r="L633" s="4">
        <v>3.9415</v>
      </c>
      <c r="M633" s="4">
        <v>5.4999999999999997E-3</v>
      </c>
      <c r="N633" s="4">
        <v>75.409599999999998</v>
      </c>
      <c r="O633" s="4">
        <v>24.4222</v>
      </c>
      <c r="P633" s="4">
        <v>99.8</v>
      </c>
      <c r="Q633" s="4">
        <v>56.985799999999998</v>
      </c>
      <c r="R633" s="4">
        <v>18.455500000000001</v>
      </c>
      <c r="S633" s="4">
        <v>75.400000000000006</v>
      </c>
      <c r="T633" s="4">
        <v>0</v>
      </c>
      <c r="W633" s="4">
        <v>0</v>
      </c>
      <c r="X633" s="4">
        <v>10.675700000000001</v>
      </c>
      <c r="Y633" s="4">
        <v>11.9</v>
      </c>
      <c r="Z633" s="4">
        <v>871</v>
      </c>
      <c r="AA633" s="4">
        <v>902</v>
      </c>
      <c r="AB633" s="4">
        <v>838</v>
      </c>
      <c r="AC633" s="4">
        <v>58</v>
      </c>
      <c r="AD633" s="4">
        <v>6.21</v>
      </c>
      <c r="AE633" s="4">
        <v>0.14000000000000001</v>
      </c>
      <c r="AF633" s="4">
        <v>990</v>
      </c>
      <c r="AG633" s="4">
        <v>-12</v>
      </c>
      <c r="AH633" s="4">
        <v>17</v>
      </c>
      <c r="AI633" s="4">
        <v>31</v>
      </c>
      <c r="AJ633" s="4">
        <v>189</v>
      </c>
      <c r="AK633" s="4">
        <v>139</v>
      </c>
      <c r="AL633" s="4">
        <v>3.1</v>
      </c>
      <c r="AM633" s="4">
        <v>195</v>
      </c>
      <c r="AN633" s="4" t="s">
        <v>155</v>
      </c>
      <c r="AO633" s="4">
        <v>2</v>
      </c>
      <c r="AP633" s="4">
        <v>0.6843055555555555</v>
      </c>
      <c r="AQ633" s="4">
        <v>47.159346999999997</v>
      </c>
      <c r="AR633" s="4">
        <v>-88.489796999999996</v>
      </c>
      <c r="AS633" s="4">
        <v>312.5</v>
      </c>
      <c r="AT633" s="4">
        <v>0</v>
      </c>
      <c r="AU633" s="4">
        <v>12</v>
      </c>
      <c r="AV633" s="4">
        <v>8</v>
      </c>
      <c r="AW633" s="4" t="s">
        <v>254</v>
      </c>
      <c r="AX633" s="4">
        <v>1.1958</v>
      </c>
      <c r="AY633" s="4">
        <v>1.6958</v>
      </c>
      <c r="AZ633" s="4">
        <v>2.2957999999999998</v>
      </c>
      <c r="BA633" s="4">
        <v>14.023</v>
      </c>
      <c r="BB633" s="4">
        <v>49.62</v>
      </c>
      <c r="BC633" s="4">
        <v>3.54</v>
      </c>
      <c r="BD633" s="4">
        <v>3.5939999999999999</v>
      </c>
      <c r="BE633" s="4">
        <v>3050.067</v>
      </c>
      <c r="BF633" s="4">
        <v>2.726</v>
      </c>
      <c r="BG633" s="4">
        <v>6.1109999999999998</v>
      </c>
      <c r="BH633" s="4">
        <v>1.9790000000000001</v>
      </c>
      <c r="BI633" s="4">
        <v>8.09</v>
      </c>
      <c r="BJ633" s="4">
        <v>4.6180000000000003</v>
      </c>
      <c r="BK633" s="4">
        <v>1.496</v>
      </c>
      <c r="BL633" s="4">
        <v>6.1139999999999999</v>
      </c>
      <c r="BM633" s="4">
        <v>0</v>
      </c>
      <c r="BQ633" s="4">
        <v>6006.7690000000002</v>
      </c>
      <c r="BR633" s="4">
        <v>2.8398E-2</v>
      </c>
      <c r="BS633" s="4">
        <v>-5</v>
      </c>
      <c r="BT633" s="4">
        <v>0.36759799999999998</v>
      </c>
      <c r="BU633" s="4">
        <v>0.693967</v>
      </c>
      <c r="BV633" s="4">
        <v>7.4254879999999996</v>
      </c>
    </row>
    <row r="634" spans="1:74" x14ac:dyDescent="0.25">
      <c r="A634" s="4">
        <v>42068</v>
      </c>
      <c r="B634" s="4">
        <v>1.7715277777777778E-2</v>
      </c>
      <c r="C634" s="4">
        <v>3.851</v>
      </c>
      <c r="D634" s="4">
        <v>5.4000000000000003E-3</v>
      </c>
      <c r="E634" s="4">
        <v>54.376040000000003</v>
      </c>
      <c r="F634" s="4">
        <v>75.7</v>
      </c>
      <c r="G634" s="4">
        <v>25.3</v>
      </c>
      <c r="H634" s="4">
        <v>-34.5</v>
      </c>
      <c r="J634" s="4">
        <v>11.65</v>
      </c>
      <c r="K634" s="4">
        <v>0.96740000000000004</v>
      </c>
      <c r="L634" s="4">
        <v>3.7252000000000001</v>
      </c>
      <c r="M634" s="4">
        <v>5.3E-3</v>
      </c>
      <c r="N634" s="4">
        <v>73.277600000000007</v>
      </c>
      <c r="O634" s="4">
        <v>24.4755</v>
      </c>
      <c r="P634" s="4">
        <v>97.8</v>
      </c>
      <c r="Q634" s="4">
        <v>55.374699999999997</v>
      </c>
      <c r="R634" s="4">
        <v>18.495699999999999</v>
      </c>
      <c r="S634" s="4">
        <v>73.900000000000006</v>
      </c>
      <c r="T634" s="4">
        <v>0</v>
      </c>
      <c r="W634" s="4">
        <v>0</v>
      </c>
      <c r="X634" s="4">
        <v>11.267300000000001</v>
      </c>
      <c r="Y634" s="4">
        <v>11.8</v>
      </c>
      <c r="Z634" s="4">
        <v>872</v>
      </c>
      <c r="AA634" s="4">
        <v>902</v>
      </c>
      <c r="AB634" s="4">
        <v>840</v>
      </c>
      <c r="AC634" s="4">
        <v>58</v>
      </c>
      <c r="AD634" s="4">
        <v>6.21</v>
      </c>
      <c r="AE634" s="4">
        <v>0.14000000000000001</v>
      </c>
      <c r="AF634" s="4">
        <v>990</v>
      </c>
      <c r="AG634" s="4">
        <v>-12</v>
      </c>
      <c r="AH634" s="4">
        <v>17</v>
      </c>
      <c r="AI634" s="4">
        <v>31</v>
      </c>
      <c r="AJ634" s="4">
        <v>189</v>
      </c>
      <c r="AK634" s="4">
        <v>139</v>
      </c>
      <c r="AL634" s="4">
        <v>2.9</v>
      </c>
      <c r="AM634" s="4">
        <v>195</v>
      </c>
      <c r="AN634" s="4" t="s">
        <v>155</v>
      </c>
      <c r="AO634" s="4">
        <v>2</v>
      </c>
      <c r="AP634" s="4">
        <v>0.68431712962962965</v>
      </c>
      <c r="AQ634" s="4">
        <v>47.159346999999997</v>
      </c>
      <c r="AR634" s="4">
        <v>-88.489795000000001</v>
      </c>
      <c r="AS634" s="4">
        <v>312.10000000000002</v>
      </c>
      <c r="AT634" s="4">
        <v>0</v>
      </c>
      <c r="AU634" s="4">
        <v>12</v>
      </c>
      <c r="AV634" s="4">
        <v>7</v>
      </c>
      <c r="AW634" s="4" t="s">
        <v>254</v>
      </c>
      <c r="AX634" s="4">
        <v>1.2</v>
      </c>
      <c r="AY634" s="4">
        <v>1.7</v>
      </c>
      <c r="AZ634" s="4">
        <v>2.2999999999999998</v>
      </c>
      <c r="BA634" s="4">
        <v>14.023</v>
      </c>
      <c r="BB634" s="4">
        <v>52.56</v>
      </c>
      <c r="BC634" s="4">
        <v>3.75</v>
      </c>
      <c r="BD634" s="4">
        <v>3.3690000000000002</v>
      </c>
      <c r="BE634" s="4">
        <v>3051.855</v>
      </c>
      <c r="BF634" s="4">
        <v>2.7429999999999999</v>
      </c>
      <c r="BG634" s="4">
        <v>6.2869999999999999</v>
      </c>
      <c r="BH634" s="4">
        <v>2.1</v>
      </c>
      <c r="BI634" s="4">
        <v>8.3870000000000005</v>
      </c>
      <c r="BJ634" s="4">
        <v>4.7510000000000003</v>
      </c>
      <c r="BK634" s="4">
        <v>1.587</v>
      </c>
      <c r="BL634" s="4">
        <v>6.3380000000000001</v>
      </c>
      <c r="BM634" s="4">
        <v>0</v>
      </c>
      <c r="BQ634" s="4">
        <v>6711.7240000000002</v>
      </c>
      <c r="BR634" s="4">
        <v>2.5999999999999999E-2</v>
      </c>
      <c r="BS634" s="4">
        <v>-5</v>
      </c>
      <c r="BT634" s="4">
        <v>0.3664</v>
      </c>
      <c r="BU634" s="4">
        <v>0.63537500000000002</v>
      </c>
      <c r="BV634" s="4">
        <v>7.4012799999999999</v>
      </c>
    </row>
    <row r="635" spans="1:74" x14ac:dyDescent="0.25">
      <c r="A635" s="4">
        <v>42068</v>
      </c>
      <c r="B635" s="4">
        <v>1.7726851851851851E-2</v>
      </c>
      <c r="C635" s="4">
        <v>3.5840000000000001</v>
      </c>
      <c r="D635" s="4">
        <v>5.0000000000000001E-3</v>
      </c>
      <c r="E635" s="4">
        <v>50</v>
      </c>
      <c r="F635" s="4">
        <v>74.2</v>
      </c>
      <c r="G635" s="4">
        <v>25.3</v>
      </c>
      <c r="H635" s="4">
        <v>-0.4</v>
      </c>
      <c r="J635" s="4">
        <v>12.04</v>
      </c>
      <c r="K635" s="4">
        <v>0.96989999999999998</v>
      </c>
      <c r="L635" s="4">
        <v>3.4763999999999999</v>
      </c>
      <c r="M635" s="4">
        <v>4.7999999999999996E-3</v>
      </c>
      <c r="N635" s="4">
        <v>71.966300000000004</v>
      </c>
      <c r="O635" s="4">
        <v>24.538399999999999</v>
      </c>
      <c r="P635" s="4">
        <v>96.5</v>
      </c>
      <c r="Q635" s="4">
        <v>54.383800000000001</v>
      </c>
      <c r="R635" s="4">
        <v>18.543199999999999</v>
      </c>
      <c r="S635" s="4">
        <v>72.900000000000006</v>
      </c>
      <c r="T635" s="4">
        <v>0</v>
      </c>
      <c r="W635" s="4">
        <v>0</v>
      </c>
      <c r="X635" s="4">
        <v>11.6752</v>
      </c>
      <c r="Y635" s="4">
        <v>11.8</v>
      </c>
      <c r="Z635" s="4">
        <v>872</v>
      </c>
      <c r="AA635" s="4">
        <v>904</v>
      </c>
      <c r="AB635" s="4">
        <v>841</v>
      </c>
      <c r="AC635" s="4">
        <v>58</v>
      </c>
      <c r="AD635" s="4">
        <v>6.21</v>
      </c>
      <c r="AE635" s="4">
        <v>0.14000000000000001</v>
      </c>
      <c r="AF635" s="4">
        <v>990</v>
      </c>
      <c r="AG635" s="4">
        <v>-12</v>
      </c>
      <c r="AH635" s="4">
        <v>17</v>
      </c>
      <c r="AI635" s="4">
        <v>31</v>
      </c>
      <c r="AJ635" s="4">
        <v>189</v>
      </c>
      <c r="AK635" s="4">
        <v>138.80000000000001</v>
      </c>
      <c r="AL635" s="4">
        <v>3</v>
      </c>
      <c r="AM635" s="4">
        <v>195</v>
      </c>
      <c r="AN635" s="4" t="s">
        <v>155</v>
      </c>
      <c r="AO635" s="4">
        <v>2</v>
      </c>
      <c r="AP635" s="4">
        <v>0.68432870370370369</v>
      </c>
      <c r="AQ635" s="4">
        <v>47.159346999999997</v>
      </c>
      <c r="AR635" s="4">
        <v>-88.489793000000006</v>
      </c>
      <c r="AS635" s="4">
        <v>312</v>
      </c>
      <c r="AT635" s="4">
        <v>0</v>
      </c>
      <c r="AU635" s="4">
        <v>12</v>
      </c>
      <c r="AV635" s="4">
        <v>7</v>
      </c>
      <c r="AW635" s="4" t="s">
        <v>254</v>
      </c>
      <c r="AX635" s="4">
        <v>1.1042000000000001</v>
      </c>
      <c r="AY635" s="4">
        <v>1.7958000000000001</v>
      </c>
      <c r="AZ635" s="4">
        <v>2.2999999999999998</v>
      </c>
      <c r="BA635" s="4">
        <v>14.023</v>
      </c>
      <c r="BB635" s="4">
        <v>56.4</v>
      </c>
      <c r="BC635" s="4">
        <v>4.0199999999999996</v>
      </c>
      <c r="BD635" s="4">
        <v>3.1040000000000001</v>
      </c>
      <c r="BE635" s="4">
        <v>3054.2730000000001</v>
      </c>
      <c r="BF635" s="4">
        <v>2.7120000000000002</v>
      </c>
      <c r="BG635" s="4">
        <v>6.6210000000000004</v>
      </c>
      <c r="BH635" s="4">
        <v>2.258</v>
      </c>
      <c r="BI635" s="4">
        <v>8.8789999999999996</v>
      </c>
      <c r="BJ635" s="4">
        <v>5.0039999999999996</v>
      </c>
      <c r="BK635" s="4">
        <v>1.706</v>
      </c>
      <c r="BL635" s="4">
        <v>6.71</v>
      </c>
      <c r="BM635" s="4">
        <v>0</v>
      </c>
      <c r="BQ635" s="4">
        <v>7458.27</v>
      </c>
      <c r="BR635" s="4">
        <v>2.58E-2</v>
      </c>
      <c r="BS635" s="4">
        <v>-5</v>
      </c>
      <c r="BT635" s="4">
        <v>0.36780000000000002</v>
      </c>
      <c r="BU635" s="4">
        <v>0.63048800000000005</v>
      </c>
      <c r="BV635" s="4">
        <v>7.4295600000000004</v>
      </c>
    </row>
    <row r="636" spans="1:74" x14ac:dyDescent="0.25">
      <c r="A636" s="4">
        <v>42068</v>
      </c>
      <c r="B636" s="4">
        <v>1.7738425925925925E-2</v>
      </c>
      <c r="C636" s="4">
        <v>3.3719999999999999</v>
      </c>
      <c r="D636" s="4">
        <v>5.4999999999999997E-3</v>
      </c>
      <c r="E636" s="4">
        <v>54.881633000000001</v>
      </c>
      <c r="F636" s="4">
        <v>72.3</v>
      </c>
      <c r="G636" s="4">
        <v>25.2</v>
      </c>
      <c r="H636" s="4">
        <v>-35.799999999999997</v>
      </c>
      <c r="J636" s="4">
        <v>12.47</v>
      </c>
      <c r="K636" s="4">
        <v>0.9718</v>
      </c>
      <c r="L636" s="4">
        <v>3.2774000000000001</v>
      </c>
      <c r="M636" s="4">
        <v>5.3E-3</v>
      </c>
      <c r="N636" s="4">
        <v>70.302700000000002</v>
      </c>
      <c r="O636" s="4">
        <v>24.489599999999999</v>
      </c>
      <c r="P636" s="4">
        <v>94.8</v>
      </c>
      <c r="Q636" s="4">
        <v>53.1265</v>
      </c>
      <c r="R636" s="4">
        <v>18.506399999999999</v>
      </c>
      <c r="S636" s="4">
        <v>71.599999999999994</v>
      </c>
      <c r="T636" s="4">
        <v>0</v>
      </c>
      <c r="W636" s="4">
        <v>0</v>
      </c>
      <c r="X636" s="4">
        <v>12.122199999999999</v>
      </c>
      <c r="Y636" s="4">
        <v>11.8</v>
      </c>
      <c r="Z636" s="4">
        <v>872</v>
      </c>
      <c r="AA636" s="4">
        <v>903</v>
      </c>
      <c r="AB636" s="4">
        <v>841</v>
      </c>
      <c r="AC636" s="4">
        <v>58</v>
      </c>
      <c r="AD636" s="4">
        <v>6.21</v>
      </c>
      <c r="AE636" s="4">
        <v>0.14000000000000001</v>
      </c>
      <c r="AF636" s="4">
        <v>990</v>
      </c>
      <c r="AG636" s="4">
        <v>-12</v>
      </c>
      <c r="AH636" s="4">
        <v>17</v>
      </c>
      <c r="AI636" s="4">
        <v>31</v>
      </c>
      <c r="AJ636" s="4">
        <v>189</v>
      </c>
      <c r="AK636" s="4">
        <v>138.19999999999999</v>
      </c>
      <c r="AL636" s="4">
        <v>2.8</v>
      </c>
      <c r="AM636" s="4">
        <v>195</v>
      </c>
      <c r="AN636" s="4" t="s">
        <v>155</v>
      </c>
      <c r="AO636" s="4">
        <v>2</v>
      </c>
      <c r="AP636" s="4">
        <v>0.68434027777777784</v>
      </c>
      <c r="AQ636" s="4">
        <v>47.159346999999997</v>
      </c>
      <c r="AR636" s="4">
        <v>-88.489791999999994</v>
      </c>
      <c r="AS636" s="4">
        <v>312</v>
      </c>
      <c r="AT636" s="4">
        <v>0</v>
      </c>
      <c r="AU636" s="4">
        <v>12</v>
      </c>
      <c r="AV636" s="4">
        <v>7</v>
      </c>
      <c r="AW636" s="4" t="s">
        <v>254</v>
      </c>
      <c r="AX636" s="4">
        <v>1.1000000000000001</v>
      </c>
      <c r="AY636" s="4">
        <v>1.8</v>
      </c>
      <c r="AZ636" s="4">
        <v>2.2999999999999998</v>
      </c>
      <c r="BA636" s="4">
        <v>14.023</v>
      </c>
      <c r="BB636" s="4">
        <v>59.87</v>
      </c>
      <c r="BC636" s="4">
        <v>4.2699999999999996</v>
      </c>
      <c r="BD636" s="4">
        <v>2.9009999999999998</v>
      </c>
      <c r="BE636" s="4">
        <v>3055.71</v>
      </c>
      <c r="BF636" s="4">
        <v>3.165</v>
      </c>
      <c r="BG636" s="4">
        <v>6.8639999999999999</v>
      </c>
      <c r="BH636" s="4">
        <v>2.391</v>
      </c>
      <c r="BI636" s="4">
        <v>9.2550000000000008</v>
      </c>
      <c r="BJ636" s="4">
        <v>5.1870000000000003</v>
      </c>
      <c r="BK636" s="4">
        <v>1.8069999999999999</v>
      </c>
      <c r="BL636" s="4">
        <v>6.9939999999999998</v>
      </c>
      <c r="BM636" s="4">
        <v>0</v>
      </c>
      <c r="BQ636" s="4">
        <v>8217.9590000000007</v>
      </c>
      <c r="BR636" s="4">
        <v>2.5000000000000001E-2</v>
      </c>
      <c r="BS636" s="4">
        <v>-5</v>
      </c>
      <c r="BT636" s="4">
        <v>0.36699999999999999</v>
      </c>
      <c r="BU636" s="4">
        <v>0.61093799999999998</v>
      </c>
      <c r="BV636" s="4">
        <v>7.4134000000000002</v>
      </c>
    </row>
    <row r="637" spans="1:74" x14ac:dyDescent="0.25">
      <c r="A637" s="4">
        <v>42068</v>
      </c>
      <c r="B637" s="4">
        <v>1.7749999999999998E-2</v>
      </c>
      <c r="C637" s="4">
        <v>3.262</v>
      </c>
      <c r="D637" s="4">
        <v>7.0000000000000001E-3</v>
      </c>
      <c r="E637" s="4">
        <v>70</v>
      </c>
      <c r="F637" s="4">
        <v>68.2</v>
      </c>
      <c r="G637" s="4">
        <v>25.2</v>
      </c>
      <c r="H637" s="4">
        <v>-2.5</v>
      </c>
      <c r="J637" s="4">
        <v>12.84</v>
      </c>
      <c r="K637" s="4">
        <v>0.9728</v>
      </c>
      <c r="L637" s="4">
        <v>3.1735000000000002</v>
      </c>
      <c r="M637" s="4">
        <v>6.7999999999999996E-3</v>
      </c>
      <c r="N637" s="4">
        <v>66.366100000000003</v>
      </c>
      <c r="O637" s="4">
        <v>24.514900000000001</v>
      </c>
      <c r="P637" s="4">
        <v>90.9</v>
      </c>
      <c r="Q637" s="4">
        <v>50.151499999999999</v>
      </c>
      <c r="R637" s="4">
        <v>18.525400000000001</v>
      </c>
      <c r="S637" s="4">
        <v>68.7</v>
      </c>
      <c r="T637" s="4">
        <v>0</v>
      </c>
      <c r="W637" s="4">
        <v>0</v>
      </c>
      <c r="X637" s="4">
        <v>12.4878</v>
      </c>
      <c r="Y637" s="4">
        <v>11.8</v>
      </c>
      <c r="Z637" s="4">
        <v>872</v>
      </c>
      <c r="AA637" s="4">
        <v>904</v>
      </c>
      <c r="AB637" s="4">
        <v>842</v>
      </c>
      <c r="AC637" s="4">
        <v>58</v>
      </c>
      <c r="AD637" s="4">
        <v>6.21</v>
      </c>
      <c r="AE637" s="4">
        <v>0.14000000000000001</v>
      </c>
      <c r="AF637" s="4">
        <v>990</v>
      </c>
      <c r="AG637" s="4">
        <v>-12</v>
      </c>
      <c r="AH637" s="4">
        <v>17</v>
      </c>
      <c r="AI637" s="4">
        <v>31</v>
      </c>
      <c r="AJ637" s="4">
        <v>189</v>
      </c>
      <c r="AK637" s="4">
        <v>139</v>
      </c>
      <c r="AL637" s="4">
        <v>2.7</v>
      </c>
      <c r="AM637" s="4">
        <v>195</v>
      </c>
      <c r="AN637" s="4" t="s">
        <v>155</v>
      </c>
      <c r="AO637" s="4">
        <v>2</v>
      </c>
      <c r="AP637" s="4">
        <v>0.68435185185185177</v>
      </c>
      <c r="AQ637" s="4">
        <v>47.159345000000002</v>
      </c>
      <c r="AR637" s="4">
        <v>-88.489789999999999</v>
      </c>
      <c r="AS637" s="4">
        <v>311.7</v>
      </c>
      <c r="AT637" s="4">
        <v>0</v>
      </c>
      <c r="AU637" s="4">
        <v>12</v>
      </c>
      <c r="AV637" s="4">
        <v>7</v>
      </c>
      <c r="AW637" s="4" t="s">
        <v>254</v>
      </c>
      <c r="AX637" s="4">
        <v>1.1957960000000001</v>
      </c>
      <c r="AY637" s="4">
        <v>1.8</v>
      </c>
      <c r="AZ637" s="4">
        <v>2.3957959999999998</v>
      </c>
      <c r="BA637" s="4">
        <v>14.023</v>
      </c>
      <c r="BB637" s="4">
        <v>61.83</v>
      </c>
      <c r="BC637" s="4">
        <v>4.41</v>
      </c>
      <c r="BD637" s="4">
        <v>2.7949999999999999</v>
      </c>
      <c r="BE637" s="4">
        <v>3055.3409999999999</v>
      </c>
      <c r="BF637" s="4">
        <v>4.173</v>
      </c>
      <c r="BG637" s="4">
        <v>6.6909999999999998</v>
      </c>
      <c r="BH637" s="4">
        <v>2.472</v>
      </c>
      <c r="BI637" s="4">
        <v>9.1630000000000003</v>
      </c>
      <c r="BJ637" s="4">
        <v>5.056</v>
      </c>
      <c r="BK637" s="4">
        <v>1.8680000000000001</v>
      </c>
      <c r="BL637" s="4">
        <v>6.9240000000000004</v>
      </c>
      <c r="BM637" s="4">
        <v>0</v>
      </c>
      <c r="BQ637" s="4">
        <v>8741.857</v>
      </c>
      <c r="BR637" s="4">
        <v>2.5599E-2</v>
      </c>
      <c r="BS637" s="4">
        <v>-5</v>
      </c>
      <c r="BT637" s="4">
        <v>0.3674</v>
      </c>
      <c r="BU637" s="4">
        <v>0.62558599999999998</v>
      </c>
      <c r="BV637" s="4">
        <v>7.4214719999999996</v>
      </c>
    </row>
    <row r="638" spans="1:74" x14ac:dyDescent="0.25">
      <c r="A638" s="4">
        <v>42068</v>
      </c>
      <c r="B638" s="4">
        <v>1.7761574074074075E-2</v>
      </c>
      <c r="C638" s="4">
        <v>3.1230000000000002</v>
      </c>
      <c r="D638" s="4">
        <v>7.0000000000000001E-3</v>
      </c>
      <c r="E638" s="4">
        <v>70</v>
      </c>
      <c r="F638" s="4">
        <v>66.2</v>
      </c>
      <c r="G638" s="4">
        <v>25.2</v>
      </c>
      <c r="H638" s="4">
        <v>14</v>
      </c>
      <c r="J638" s="4">
        <v>13.25</v>
      </c>
      <c r="K638" s="4">
        <v>0.97409999999999997</v>
      </c>
      <c r="L638" s="4">
        <v>3.0421</v>
      </c>
      <c r="M638" s="4">
        <v>6.7999999999999996E-3</v>
      </c>
      <c r="N638" s="4">
        <v>64.518600000000006</v>
      </c>
      <c r="O638" s="4">
        <v>24.548100000000002</v>
      </c>
      <c r="P638" s="4">
        <v>89.1</v>
      </c>
      <c r="Q638" s="4">
        <v>48.7545</v>
      </c>
      <c r="R638" s="4">
        <v>18.5502</v>
      </c>
      <c r="S638" s="4">
        <v>67.3</v>
      </c>
      <c r="T638" s="4">
        <v>13.9917</v>
      </c>
      <c r="W638" s="4">
        <v>0</v>
      </c>
      <c r="X638" s="4">
        <v>12.9057</v>
      </c>
      <c r="Y638" s="4">
        <v>11.9</v>
      </c>
      <c r="Z638" s="4">
        <v>872</v>
      </c>
      <c r="AA638" s="4">
        <v>902</v>
      </c>
      <c r="AB638" s="4">
        <v>842</v>
      </c>
      <c r="AC638" s="4">
        <v>58</v>
      </c>
      <c r="AD638" s="4">
        <v>6.21</v>
      </c>
      <c r="AE638" s="4">
        <v>0.14000000000000001</v>
      </c>
      <c r="AF638" s="4">
        <v>991</v>
      </c>
      <c r="AG638" s="4">
        <v>-12</v>
      </c>
      <c r="AH638" s="4">
        <v>17</v>
      </c>
      <c r="AI638" s="4">
        <v>31</v>
      </c>
      <c r="AJ638" s="4">
        <v>189</v>
      </c>
      <c r="AK638" s="4">
        <v>139</v>
      </c>
      <c r="AL638" s="4">
        <v>2.8</v>
      </c>
      <c r="AM638" s="4">
        <v>195</v>
      </c>
      <c r="AN638" s="4" t="s">
        <v>155</v>
      </c>
      <c r="AO638" s="4">
        <v>2</v>
      </c>
      <c r="AP638" s="4">
        <v>0.68436342592592592</v>
      </c>
      <c r="AQ638" s="4">
        <v>47.159345000000002</v>
      </c>
      <c r="AR638" s="4">
        <v>-88.489789999999999</v>
      </c>
      <c r="AS638" s="4">
        <v>311.39999999999998</v>
      </c>
      <c r="AT638" s="4">
        <v>0</v>
      </c>
      <c r="AU638" s="4">
        <v>12</v>
      </c>
      <c r="AV638" s="4">
        <v>8</v>
      </c>
      <c r="AW638" s="4" t="s">
        <v>251</v>
      </c>
      <c r="AX638" s="4">
        <v>1.1042000000000001</v>
      </c>
      <c r="AY638" s="4">
        <v>1.8</v>
      </c>
      <c r="AZ638" s="4">
        <v>2.4</v>
      </c>
      <c r="BA638" s="4">
        <v>14.023</v>
      </c>
      <c r="BB638" s="4">
        <v>64.510000000000005</v>
      </c>
      <c r="BC638" s="4">
        <v>4.5999999999999996</v>
      </c>
      <c r="BD638" s="4">
        <v>2.6560000000000001</v>
      </c>
      <c r="BE638" s="4">
        <v>3055.3040000000001</v>
      </c>
      <c r="BF638" s="4">
        <v>4.359</v>
      </c>
      <c r="BG638" s="4">
        <v>6.7859999999999996</v>
      </c>
      <c r="BH638" s="4">
        <v>2.5819999999999999</v>
      </c>
      <c r="BI638" s="4">
        <v>9.3680000000000003</v>
      </c>
      <c r="BJ638" s="4">
        <v>5.1280000000000001</v>
      </c>
      <c r="BK638" s="4">
        <v>1.9510000000000001</v>
      </c>
      <c r="BL638" s="4">
        <v>7.0789999999999997</v>
      </c>
      <c r="BM638" s="4">
        <v>0.4647</v>
      </c>
      <c r="BQ638" s="4">
        <v>9424.5450000000001</v>
      </c>
      <c r="BR638" s="4">
        <v>2.7403E-2</v>
      </c>
      <c r="BS638" s="4">
        <v>-5</v>
      </c>
      <c r="BT638" s="4">
        <v>0.36880099999999999</v>
      </c>
      <c r="BU638" s="4">
        <v>0.66966099999999995</v>
      </c>
      <c r="BV638" s="4">
        <v>7.4497799999999996</v>
      </c>
    </row>
    <row r="639" spans="1:74" x14ac:dyDescent="0.25">
      <c r="A639" s="4">
        <v>42068</v>
      </c>
      <c r="B639" s="4">
        <v>1.7773148148148149E-2</v>
      </c>
      <c r="C639" s="4">
        <v>2.972</v>
      </c>
      <c r="D639" s="4">
        <v>4.7999999999999996E-3</v>
      </c>
      <c r="E639" s="4">
        <v>48.009827999999999</v>
      </c>
      <c r="F639" s="4">
        <v>64.099999999999994</v>
      </c>
      <c r="G639" s="4">
        <v>25.1</v>
      </c>
      <c r="H639" s="4">
        <v>20</v>
      </c>
      <c r="J639" s="4">
        <v>13.62</v>
      </c>
      <c r="K639" s="4">
        <v>0.97550000000000003</v>
      </c>
      <c r="L639" s="4">
        <v>2.8993000000000002</v>
      </c>
      <c r="M639" s="4">
        <v>4.7000000000000002E-3</v>
      </c>
      <c r="N639" s="4">
        <v>62.515900000000002</v>
      </c>
      <c r="O639" s="4">
        <v>24.506499999999999</v>
      </c>
      <c r="P639" s="4">
        <v>87</v>
      </c>
      <c r="Q639" s="4">
        <v>47.241100000000003</v>
      </c>
      <c r="R639" s="4">
        <v>18.518699999999999</v>
      </c>
      <c r="S639" s="4">
        <v>65.8</v>
      </c>
      <c r="T639" s="4">
        <v>20</v>
      </c>
      <c r="W639" s="4">
        <v>0</v>
      </c>
      <c r="X639" s="4">
        <v>13.285600000000001</v>
      </c>
      <c r="Y639" s="4">
        <v>11.9</v>
      </c>
      <c r="Z639" s="4">
        <v>873</v>
      </c>
      <c r="AA639" s="4">
        <v>903</v>
      </c>
      <c r="AB639" s="4">
        <v>842</v>
      </c>
      <c r="AC639" s="4">
        <v>58</v>
      </c>
      <c r="AD639" s="4">
        <v>6.21</v>
      </c>
      <c r="AE639" s="4">
        <v>0.14000000000000001</v>
      </c>
      <c r="AF639" s="4">
        <v>991</v>
      </c>
      <c r="AG639" s="4">
        <v>-12</v>
      </c>
      <c r="AH639" s="4">
        <v>17</v>
      </c>
      <c r="AI639" s="4">
        <v>31</v>
      </c>
      <c r="AJ639" s="4">
        <v>189</v>
      </c>
      <c r="AK639" s="4">
        <v>139</v>
      </c>
      <c r="AL639" s="4">
        <v>2.6</v>
      </c>
      <c r="AM639" s="4">
        <v>195</v>
      </c>
      <c r="AN639" s="4" t="s">
        <v>155</v>
      </c>
      <c r="AO639" s="4">
        <v>2</v>
      </c>
      <c r="AP639" s="4">
        <v>0.68437500000000007</v>
      </c>
      <c r="AQ639" s="4">
        <v>47.159345000000002</v>
      </c>
      <c r="AR639" s="4">
        <v>-88.489788000000004</v>
      </c>
      <c r="AS639" s="4">
        <v>311.10000000000002</v>
      </c>
      <c r="AT639" s="4">
        <v>0</v>
      </c>
      <c r="AU639" s="4">
        <v>12</v>
      </c>
      <c r="AV639" s="4">
        <v>8</v>
      </c>
      <c r="AW639" s="4" t="s">
        <v>251</v>
      </c>
      <c r="AX639" s="4">
        <v>1.1000000000000001</v>
      </c>
      <c r="AY639" s="4">
        <v>1.5125999999999999</v>
      </c>
      <c r="AZ639" s="4">
        <v>1.8251999999999999</v>
      </c>
      <c r="BA639" s="4">
        <v>14.023</v>
      </c>
      <c r="BB639" s="4">
        <v>67.760000000000005</v>
      </c>
      <c r="BC639" s="4">
        <v>4.83</v>
      </c>
      <c r="BD639" s="4">
        <v>2.512</v>
      </c>
      <c r="BE639" s="4">
        <v>3058.5279999999998</v>
      </c>
      <c r="BF639" s="4">
        <v>3.145</v>
      </c>
      <c r="BG639" s="4">
        <v>6.9059999999999997</v>
      </c>
      <c r="BH639" s="4">
        <v>2.7069999999999999</v>
      </c>
      <c r="BI639" s="4">
        <v>9.6140000000000008</v>
      </c>
      <c r="BJ639" s="4">
        <v>5.2190000000000003</v>
      </c>
      <c r="BK639" s="4">
        <v>2.0459999999999998</v>
      </c>
      <c r="BL639" s="4">
        <v>7.2649999999999997</v>
      </c>
      <c r="BM639" s="4">
        <v>0.69769999999999999</v>
      </c>
      <c r="BQ639" s="4">
        <v>10190.621999999999</v>
      </c>
      <c r="BR639" s="4">
        <v>2.6602000000000001E-2</v>
      </c>
      <c r="BS639" s="4">
        <v>-5</v>
      </c>
      <c r="BT639" s="4">
        <v>0.36980200000000002</v>
      </c>
      <c r="BU639" s="4">
        <v>0.65007700000000002</v>
      </c>
      <c r="BV639" s="4">
        <v>7.4699970000000002</v>
      </c>
    </row>
    <row r="640" spans="1:74" x14ac:dyDescent="0.25">
      <c r="A640" s="4">
        <v>42068</v>
      </c>
      <c r="B640" s="2">
        <v>1.7784722222222223E-2</v>
      </c>
      <c r="C640" s="4">
        <v>2.83</v>
      </c>
      <c r="D640" s="4">
        <v>4.5999999999999999E-3</v>
      </c>
      <c r="E640" s="4">
        <v>45.616667</v>
      </c>
      <c r="F640" s="4">
        <v>62.8</v>
      </c>
      <c r="G640" s="4">
        <v>25.1</v>
      </c>
      <c r="H640" s="4">
        <v>56.1</v>
      </c>
      <c r="J640" s="4">
        <v>13.87</v>
      </c>
      <c r="K640" s="4">
        <v>0.97689999999999999</v>
      </c>
      <c r="L640" s="4">
        <v>2.7639999999999998</v>
      </c>
      <c r="M640" s="4">
        <v>4.4999999999999997E-3</v>
      </c>
      <c r="N640" s="4">
        <v>61.357399999999998</v>
      </c>
      <c r="O640" s="4">
        <v>24.519300000000001</v>
      </c>
      <c r="P640" s="4">
        <v>85.9</v>
      </c>
      <c r="Q640" s="4">
        <v>46.365699999999997</v>
      </c>
      <c r="R640" s="4">
        <v>18.528400000000001</v>
      </c>
      <c r="S640" s="4">
        <v>64.900000000000006</v>
      </c>
      <c r="T640" s="4">
        <v>56.08</v>
      </c>
      <c r="W640" s="4">
        <v>0</v>
      </c>
      <c r="X640" s="4">
        <v>13.551500000000001</v>
      </c>
      <c r="Y640" s="4">
        <v>12.3</v>
      </c>
      <c r="Z640" s="4">
        <v>870</v>
      </c>
      <c r="AA640" s="4">
        <v>899</v>
      </c>
      <c r="AB640" s="4">
        <v>841</v>
      </c>
      <c r="AC640" s="4">
        <v>58</v>
      </c>
      <c r="AD640" s="4">
        <v>6.21</v>
      </c>
      <c r="AE640" s="4">
        <v>0.14000000000000001</v>
      </c>
      <c r="AF640" s="4">
        <v>991</v>
      </c>
      <c r="AG640" s="4">
        <v>-12</v>
      </c>
      <c r="AH640" s="4">
        <v>17</v>
      </c>
      <c r="AI640" s="4">
        <v>31</v>
      </c>
      <c r="AJ640" s="4">
        <v>189.2</v>
      </c>
      <c r="AK640" s="4">
        <v>139.19999999999999</v>
      </c>
      <c r="AL640" s="4">
        <v>2.8</v>
      </c>
      <c r="AM640" s="4">
        <v>195</v>
      </c>
      <c r="AN640" s="4" t="s">
        <v>155</v>
      </c>
      <c r="AO640" s="4">
        <v>2</v>
      </c>
      <c r="AP640" s="4">
        <v>0.68438657407407411</v>
      </c>
      <c r="AQ640" s="4">
        <v>47.159345000000002</v>
      </c>
      <c r="AR640" s="4">
        <v>-88.489787000000007</v>
      </c>
      <c r="AS640" s="4">
        <v>311.39999999999998</v>
      </c>
      <c r="AT640" s="4">
        <v>0</v>
      </c>
      <c r="AU640" s="4">
        <v>12</v>
      </c>
      <c r="AV640" s="4">
        <v>8</v>
      </c>
      <c r="AW640" s="4" t="s">
        <v>251</v>
      </c>
      <c r="AX640" s="4">
        <v>1.1000000000000001</v>
      </c>
      <c r="AY640" s="4">
        <v>1.5958000000000001</v>
      </c>
      <c r="AZ640" s="4">
        <v>1.8957999999999999</v>
      </c>
      <c r="BA640" s="4">
        <v>14.023</v>
      </c>
      <c r="BB640" s="4">
        <v>71.03</v>
      </c>
      <c r="BC640" s="4">
        <v>5.07</v>
      </c>
      <c r="BD640" s="4">
        <v>2.3679999999999999</v>
      </c>
      <c r="BE640" s="4">
        <v>3056.4810000000002</v>
      </c>
      <c r="BF640" s="4">
        <v>3.1360000000000001</v>
      </c>
      <c r="BG640" s="4">
        <v>7.1050000000000004</v>
      </c>
      <c r="BH640" s="4">
        <v>2.839</v>
      </c>
      <c r="BI640" s="4">
        <v>9.9450000000000003</v>
      </c>
      <c r="BJ640" s="4">
        <v>5.3689999999999998</v>
      </c>
      <c r="BK640" s="4">
        <v>2.1459999999999999</v>
      </c>
      <c r="BL640" s="4">
        <v>7.5149999999999997</v>
      </c>
      <c r="BM640" s="4">
        <v>2.0507</v>
      </c>
      <c r="BQ640" s="4">
        <v>10895.864</v>
      </c>
      <c r="BR640" s="4">
        <v>3.6686000000000003E-2</v>
      </c>
      <c r="BS640" s="4">
        <v>-5</v>
      </c>
      <c r="BT640" s="4">
        <v>0.37843399999999999</v>
      </c>
      <c r="BU640" s="4">
        <v>0.89652200000000004</v>
      </c>
      <c r="BV640" s="4">
        <v>7.6443580000000004</v>
      </c>
    </row>
    <row r="641" spans="1:74" x14ac:dyDescent="0.25">
      <c r="A641" s="4">
        <v>42068</v>
      </c>
      <c r="B641" s="4">
        <v>1.7796296296296296E-2</v>
      </c>
      <c r="C641" s="4">
        <v>2.6869999999999998</v>
      </c>
      <c r="D641" s="4">
        <v>5.4000000000000003E-3</v>
      </c>
      <c r="E641" s="4">
        <v>54.065179999999998</v>
      </c>
      <c r="F641" s="4">
        <v>61.7</v>
      </c>
      <c r="G641" s="4">
        <v>25.1</v>
      </c>
      <c r="H641" s="4">
        <v>32.799999999999997</v>
      </c>
      <c r="J641" s="4">
        <v>14.23</v>
      </c>
      <c r="K641" s="4">
        <v>0.97829999999999995</v>
      </c>
      <c r="L641" s="4">
        <v>2.6286999999999998</v>
      </c>
      <c r="M641" s="4">
        <v>5.3E-3</v>
      </c>
      <c r="N641" s="4">
        <v>60.36</v>
      </c>
      <c r="O641" s="4">
        <v>24.5549</v>
      </c>
      <c r="P641" s="4">
        <v>84.9</v>
      </c>
      <c r="Q641" s="4">
        <v>45.612000000000002</v>
      </c>
      <c r="R641" s="4">
        <v>18.555299999999999</v>
      </c>
      <c r="S641" s="4">
        <v>64.2</v>
      </c>
      <c r="T641" s="4">
        <v>32.8157</v>
      </c>
      <c r="W641" s="4">
        <v>0</v>
      </c>
      <c r="X641" s="4">
        <v>13.916600000000001</v>
      </c>
      <c r="Y641" s="4">
        <v>12.7</v>
      </c>
      <c r="Z641" s="4">
        <v>867</v>
      </c>
      <c r="AA641" s="4">
        <v>893</v>
      </c>
      <c r="AB641" s="4">
        <v>838</v>
      </c>
      <c r="AC641" s="4">
        <v>58</v>
      </c>
      <c r="AD641" s="4">
        <v>6.21</v>
      </c>
      <c r="AE641" s="4">
        <v>0.14000000000000001</v>
      </c>
      <c r="AF641" s="4">
        <v>991</v>
      </c>
      <c r="AG641" s="4">
        <v>-12</v>
      </c>
      <c r="AH641" s="4">
        <v>17.203593000000001</v>
      </c>
      <c r="AI641" s="4">
        <v>31</v>
      </c>
      <c r="AJ641" s="4">
        <v>190</v>
      </c>
      <c r="AK641" s="4">
        <v>140</v>
      </c>
      <c r="AL641" s="4">
        <v>3</v>
      </c>
      <c r="AM641" s="4">
        <v>195</v>
      </c>
      <c r="AN641" s="4" t="s">
        <v>155</v>
      </c>
      <c r="AO641" s="4">
        <v>2</v>
      </c>
      <c r="AP641" s="4">
        <v>0.68439814814814814</v>
      </c>
      <c r="AQ641" s="4">
        <v>47.159345000000002</v>
      </c>
      <c r="AR641" s="4">
        <v>-88.489787000000007</v>
      </c>
      <c r="AS641" s="4">
        <v>311.7</v>
      </c>
      <c r="AT641" s="4">
        <v>0</v>
      </c>
      <c r="AU641" s="4">
        <v>12</v>
      </c>
      <c r="AV641" s="4">
        <v>8</v>
      </c>
      <c r="AW641" s="4" t="s">
        <v>251</v>
      </c>
      <c r="AX641" s="4">
        <v>1.1000000000000001</v>
      </c>
      <c r="AY641" s="4">
        <v>1.6</v>
      </c>
      <c r="AZ641" s="4">
        <v>1.9</v>
      </c>
      <c r="BA641" s="4">
        <v>14.023</v>
      </c>
      <c r="BB641" s="4">
        <v>74.78</v>
      </c>
      <c r="BC641" s="4">
        <v>5.33</v>
      </c>
      <c r="BD641" s="4">
        <v>2.2200000000000002</v>
      </c>
      <c r="BE641" s="4">
        <v>3059.9609999999998</v>
      </c>
      <c r="BF641" s="4">
        <v>3.919</v>
      </c>
      <c r="BG641" s="4">
        <v>7.3579999999999997</v>
      </c>
      <c r="BH641" s="4">
        <v>2.9929999999999999</v>
      </c>
      <c r="BI641" s="4">
        <v>10.351000000000001</v>
      </c>
      <c r="BJ641" s="4">
        <v>5.56</v>
      </c>
      <c r="BK641" s="4">
        <v>2.262</v>
      </c>
      <c r="BL641" s="4">
        <v>7.8220000000000001</v>
      </c>
      <c r="BM641" s="4">
        <v>1.2632000000000001</v>
      </c>
      <c r="BQ641" s="4">
        <v>11779.050999999999</v>
      </c>
      <c r="BR641" s="4">
        <v>5.1204E-2</v>
      </c>
      <c r="BS641" s="4">
        <v>-5</v>
      </c>
      <c r="BT641" s="4">
        <v>0.38542500000000002</v>
      </c>
      <c r="BU641" s="4">
        <v>1.251287</v>
      </c>
      <c r="BV641" s="4">
        <v>7.7855879999999997</v>
      </c>
    </row>
    <row r="642" spans="1:74" x14ac:dyDescent="0.25">
      <c r="A642" s="4">
        <v>42068</v>
      </c>
      <c r="B642" s="4">
        <v>1.7807870370370373E-2</v>
      </c>
      <c r="C642" s="4">
        <v>2.57</v>
      </c>
      <c r="D642" s="4">
        <v>6.0000000000000001E-3</v>
      </c>
      <c r="E642" s="4">
        <v>60</v>
      </c>
      <c r="F642" s="4">
        <v>60.3</v>
      </c>
      <c r="G642" s="4">
        <v>25</v>
      </c>
      <c r="H642" s="4">
        <v>42</v>
      </c>
      <c r="J642" s="4">
        <v>14.48</v>
      </c>
      <c r="K642" s="4">
        <v>0.97950000000000004</v>
      </c>
      <c r="L642" s="4">
        <v>2.5175999999999998</v>
      </c>
      <c r="M642" s="4">
        <v>5.8999999999999999E-3</v>
      </c>
      <c r="N642" s="4">
        <v>59.087699999999998</v>
      </c>
      <c r="O642" s="4">
        <v>24.509899999999998</v>
      </c>
      <c r="P642" s="4">
        <v>83.6</v>
      </c>
      <c r="Q642" s="4">
        <v>44.634599999999999</v>
      </c>
      <c r="R642" s="4">
        <v>18.514700000000001</v>
      </c>
      <c r="S642" s="4">
        <v>63.1</v>
      </c>
      <c r="T642" s="4">
        <v>42.027700000000003</v>
      </c>
      <c r="W642" s="4">
        <v>0</v>
      </c>
      <c r="X642" s="4">
        <v>14.1813</v>
      </c>
      <c r="Y642" s="4">
        <v>13</v>
      </c>
      <c r="Z642" s="4">
        <v>865</v>
      </c>
      <c r="AA642" s="4">
        <v>891</v>
      </c>
      <c r="AB642" s="4">
        <v>837</v>
      </c>
      <c r="AC642" s="4">
        <v>58</v>
      </c>
      <c r="AD642" s="4">
        <v>6.1</v>
      </c>
      <c r="AE642" s="4">
        <v>0.14000000000000001</v>
      </c>
      <c r="AF642" s="4">
        <v>991</v>
      </c>
      <c r="AG642" s="4">
        <v>-12.2</v>
      </c>
      <c r="AH642" s="4">
        <v>18</v>
      </c>
      <c r="AI642" s="4">
        <v>31</v>
      </c>
      <c r="AJ642" s="4">
        <v>190</v>
      </c>
      <c r="AK642" s="4">
        <v>140</v>
      </c>
      <c r="AL642" s="4">
        <v>3.5</v>
      </c>
      <c r="AM642" s="4">
        <v>195</v>
      </c>
      <c r="AN642" s="4" t="s">
        <v>155</v>
      </c>
      <c r="AO642" s="4">
        <v>2</v>
      </c>
      <c r="AP642" s="4">
        <v>0.68440972222222218</v>
      </c>
      <c r="AQ642" s="4">
        <v>47.159345000000002</v>
      </c>
      <c r="AR642" s="4">
        <v>-88.489784999999998</v>
      </c>
      <c r="AS642" s="4">
        <v>311.89999999999998</v>
      </c>
      <c r="AT642" s="4">
        <v>0</v>
      </c>
      <c r="AU642" s="4">
        <v>12</v>
      </c>
      <c r="AV642" s="4">
        <v>8</v>
      </c>
      <c r="AW642" s="4" t="s">
        <v>251</v>
      </c>
      <c r="AX642" s="4">
        <v>1.1000000000000001</v>
      </c>
      <c r="AY642" s="4">
        <v>1.6</v>
      </c>
      <c r="AZ642" s="4">
        <v>1.9958</v>
      </c>
      <c r="BA642" s="4">
        <v>14.023</v>
      </c>
      <c r="BB642" s="4">
        <v>78.069999999999993</v>
      </c>
      <c r="BC642" s="4">
        <v>5.57</v>
      </c>
      <c r="BD642" s="4">
        <v>2.0910000000000002</v>
      </c>
      <c r="BE642" s="4">
        <v>3059.7350000000001</v>
      </c>
      <c r="BF642" s="4">
        <v>4.5460000000000003</v>
      </c>
      <c r="BG642" s="4">
        <v>7.52</v>
      </c>
      <c r="BH642" s="4">
        <v>3.1190000000000002</v>
      </c>
      <c r="BI642" s="4">
        <v>10.638999999999999</v>
      </c>
      <c r="BJ642" s="4">
        <v>5.681</v>
      </c>
      <c r="BK642" s="4">
        <v>2.3559999999999999</v>
      </c>
      <c r="BL642" s="4">
        <v>8.0370000000000008</v>
      </c>
      <c r="BM642" s="4">
        <v>1.6891</v>
      </c>
      <c r="BQ642" s="4">
        <v>12531.549000000001</v>
      </c>
      <c r="BR642" s="4">
        <v>5.2201999999999998E-2</v>
      </c>
      <c r="BS642" s="4">
        <v>-5</v>
      </c>
      <c r="BT642" s="4">
        <v>0.392009</v>
      </c>
      <c r="BU642" s="4">
        <v>1.2756810000000001</v>
      </c>
      <c r="BV642" s="4">
        <v>7.9185819999999998</v>
      </c>
    </row>
    <row r="643" spans="1:74" x14ac:dyDescent="0.25">
      <c r="A643" s="4">
        <v>42068</v>
      </c>
      <c r="B643" s="4">
        <v>1.7819444444444447E-2</v>
      </c>
      <c r="C643" s="4">
        <v>2.4569999999999999</v>
      </c>
      <c r="D643" s="4">
        <v>6.1000000000000004E-3</v>
      </c>
      <c r="E643" s="4">
        <v>60.611204999999998</v>
      </c>
      <c r="F643" s="4">
        <v>59.3</v>
      </c>
      <c r="G643" s="4">
        <v>25</v>
      </c>
      <c r="H643" s="4">
        <v>47.6</v>
      </c>
      <c r="J643" s="4">
        <v>14.72</v>
      </c>
      <c r="K643" s="4">
        <v>0.98070000000000002</v>
      </c>
      <c r="L643" s="4">
        <v>2.4096000000000002</v>
      </c>
      <c r="M643" s="4">
        <v>5.8999999999999999E-3</v>
      </c>
      <c r="N643" s="4">
        <v>58.1205</v>
      </c>
      <c r="O643" s="4">
        <v>24.5168</v>
      </c>
      <c r="P643" s="4">
        <v>82.6</v>
      </c>
      <c r="Q643" s="4">
        <v>43.859000000000002</v>
      </c>
      <c r="R643" s="4">
        <v>18.500900000000001</v>
      </c>
      <c r="S643" s="4">
        <v>62.4</v>
      </c>
      <c r="T643" s="4">
        <v>47.594299999999997</v>
      </c>
      <c r="W643" s="4">
        <v>0</v>
      </c>
      <c r="X643" s="4">
        <v>14.4335</v>
      </c>
      <c r="Y643" s="4">
        <v>13.2</v>
      </c>
      <c r="Z643" s="4">
        <v>863</v>
      </c>
      <c r="AA643" s="4">
        <v>890</v>
      </c>
      <c r="AB643" s="4">
        <v>836</v>
      </c>
      <c r="AC643" s="4">
        <v>58</v>
      </c>
      <c r="AD643" s="4">
        <v>5.82</v>
      </c>
      <c r="AE643" s="4">
        <v>0.13</v>
      </c>
      <c r="AF643" s="4">
        <v>991</v>
      </c>
      <c r="AG643" s="4">
        <v>-12.8</v>
      </c>
      <c r="AH643" s="4">
        <v>18</v>
      </c>
      <c r="AI643" s="4">
        <v>31</v>
      </c>
      <c r="AJ643" s="4">
        <v>190</v>
      </c>
      <c r="AK643" s="4">
        <v>140.19999999999999</v>
      </c>
      <c r="AL643" s="4">
        <v>3.7</v>
      </c>
      <c r="AM643" s="4">
        <v>195</v>
      </c>
      <c r="AN643" s="4" t="s">
        <v>155</v>
      </c>
      <c r="AO643" s="4">
        <v>2</v>
      </c>
      <c r="AP643" s="4">
        <v>0.68442129629629633</v>
      </c>
      <c r="AQ643" s="4">
        <v>47.159345000000002</v>
      </c>
      <c r="AR643" s="4">
        <v>-88.489783000000003</v>
      </c>
      <c r="AS643" s="4">
        <v>312.7</v>
      </c>
      <c r="AT643" s="4">
        <v>0</v>
      </c>
      <c r="AU643" s="4">
        <v>12</v>
      </c>
      <c r="AV643" s="4">
        <v>8</v>
      </c>
      <c r="AW643" s="4" t="s">
        <v>251</v>
      </c>
      <c r="AX643" s="4">
        <v>1.1000000000000001</v>
      </c>
      <c r="AY643" s="4">
        <v>1.6</v>
      </c>
      <c r="AZ643" s="4">
        <v>2</v>
      </c>
      <c r="BA643" s="4">
        <v>14.023</v>
      </c>
      <c r="BB643" s="4">
        <v>81.59</v>
      </c>
      <c r="BC643" s="4">
        <v>5.82</v>
      </c>
      <c r="BD643" s="4">
        <v>1.9710000000000001</v>
      </c>
      <c r="BE643" s="4">
        <v>3060.5839999999998</v>
      </c>
      <c r="BF643" s="4">
        <v>4.8049999999999997</v>
      </c>
      <c r="BG643" s="4">
        <v>7.7309999999999999</v>
      </c>
      <c r="BH643" s="4">
        <v>3.2610000000000001</v>
      </c>
      <c r="BI643" s="4">
        <v>10.992000000000001</v>
      </c>
      <c r="BJ643" s="4">
        <v>5.8339999999999996</v>
      </c>
      <c r="BK643" s="4">
        <v>2.4609999999999999</v>
      </c>
      <c r="BL643" s="4">
        <v>8.2949999999999999</v>
      </c>
      <c r="BM643" s="4">
        <v>1.9991000000000001</v>
      </c>
      <c r="BQ643" s="4">
        <v>13329.838</v>
      </c>
      <c r="BR643" s="4">
        <v>5.2597999999999999E-2</v>
      </c>
      <c r="BS643" s="4">
        <v>-5</v>
      </c>
      <c r="BT643" s="4">
        <v>0.39600000000000002</v>
      </c>
      <c r="BU643" s="4">
        <v>1.2853730000000001</v>
      </c>
      <c r="BV643" s="4">
        <v>7.9992000000000001</v>
      </c>
    </row>
    <row r="644" spans="1:74" x14ac:dyDescent="0.25">
      <c r="A644" s="4">
        <v>42068</v>
      </c>
      <c r="B644" s="4">
        <v>1.7831018518518517E-2</v>
      </c>
      <c r="C644" s="4">
        <v>2.3570000000000002</v>
      </c>
      <c r="D644" s="4">
        <v>6.8999999999999999E-3</v>
      </c>
      <c r="E644" s="4">
        <v>69.100170000000006</v>
      </c>
      <c r="F644" s="4">
        <v>58.5</v>
      </c>
      <c r="G644" s="4">
        <v>25</v>
      </c>
      <c r="H644" s="4">
        <v>20</v>
      </c>
      <c r="J644" s="4">
        <v>14.87</v>
      </c>
      <c r="K644" s="4">
        <v>0.98170000000000002</v>
      </c>
      <c r="L644" s="4">
        <v>2.3136000000000001</v>
      </c>
      <c r="M644" s="4">
        <v>6.7999999999999996E-3</v>
      </c>
      <c r="N644" s="4">
        <v>57.4497</v>
      </c>
      <c r="O644" s="4">
        <v>24.541899999999998</v>
      </c>
      <c r="P644" s="4">
        <v>82</v>
      </c>
      <c r="Q644" s="4">
        <v>43.412799999999997</v>
      </c>
      <c r="R644" s="4">
        <v>18.545500000000001</v>
      </c>
      <c r="S644" s="4">
        <v>62</v>
      </c>
      <c r="T644" s="4">
        <v>20</v>
      </c>
      <c r="W644" s="4">
        <v>0</v>
      </c>
      <c r="X644" s="4">
        <v>14.6012</v>
      </c>
      <c r="Y644" s="4">
        <v>13.2</v>
      </c>
      <c r="Z644" s="4">
        <v>863</v>
      </c>
      <c r="AA644" s="4">
        <v>889</v>
      </c>
      <c r="AB644" s="4">
        <v>836</v>
      </c>
      <c r="AC644" s="4">
        <v>58</v>
      </c>
      <c r="AD644" s="4">
        <v>6.21</v>
      </c>
      <c r="AE644" s="4">
        <v>0.14000000000000001</v>
      </c>
      <c r="AF644" s="4">
        <v>991</v>
      </c>
      <c r="AG644" s="4">
        <v>-12</v>
      </c>
      <c r="AH644" s="4">
        <v>18</v>
      </c>
      <c r="AI644" s="4">
        <v>31</v>
      </c>
      <c r="AJ644" s="4">
        <v>190.2</v>
      </c>
      <c r="AK644" s="4">
        <v>140.80000000000001</v>
      </c>
      <c r="AL644" s="4">
        <v>3.8</v>
      </c>
      <c r="AM644" s="4">
        <v>195</v>
      </c>
      <c r="AN644" s="4" t="s">
        <v>155</v>
      </c>
      <c r="AO644" s="4">
        <v>2</v>
      </c>
      <c r="AP644" s="4">
        <v>0.68443287037037026</v>
      </c>
      <c r="AQ644" s="4">
        <v>47.159345000000002</v>
      </c>
      <c r="AR644" s="4">
        <v>-88.489783000000003</v>
      </c>
      <c r="AS644" s="4">
        <v>313.60000000000002</v>
      </c>
      <c r="AT644" s="4">
        <v>0</v>
      </c>
      <c r="AU644" s="4">
        <v>12</v>
      </c>
      <c r="AV644" s="4">
        <v>8</v>
      </c>
      <c r="AW644" s="4" t="s">
        <v>251</v>
      </c>
      <c r="AX644" s="4">
        <v>1.1958</v>
      </c>
      <c r="AY644" s="4">
        <v>1.5042</v>
      </c>
      <c r="AZ644" s="4">
        <v>2</v>
      </c>
      <c r="BA644" s="4">
        <v>14.023</v>
      </c>
      <c r="BB644" s="4">
        <v>85.07</v>
      </c>
      <c r="BC644" s="4">
        <v>6.07</v>
      </c>
      <c r="BD644" s="4">
        <v>1.867</v>
      </c>
      <c r="BE644" s="4">
        <v>3064.7159999999999</v>
      </c>
      <c r="BF644" s="4">
        <v>5.7190000000000003</v>
      </c>
      <c r="BG644" s="4">
        <v>7.9690000000000003</v>
      </c>
      <c r="BH644" s="4">
        <v>3.4039999999999999</v>
      </c>
      <c r="BI644" s="4">
        <v>11.374000000000001</v>
      </c>
      <c r="BJ644" s="4">
        <v>6.0220000000000002</v>
      </c>
      <c r="BK644" s="4">
        <v>2.573</v>
      </c>
      <c r="BL644" s="4">
        <v>8.5950000000000006</v>
      </c>
      <c r="BM644" s="4">
        <v>0.87609999999999999</v>
      </c>
      <c r="BQ644" s="4">
        <v>14063.251</v>
      </c>
      <c r="BR644" s="4">
        <v>5.0599999999999999E-2</v>
      </c>
      <c r="BS644" s="4">
        <v>-5</v>
      </c>
      <c r="BT644" s="4">
        <v>0.39600000000000002</v>
      </c>
      <c r="BU644" s="4">
        <v>1.2365470000000001</v>
      </c>
      <c r="BV644" s="4">
        <v>7.9992000000000001</v>
      </c>
    </row>
    <row r="645" spans="1:74" x14ac:dyDescent="0.25">
      <c r="A645" s="4">
        <v>42068</v>
      </c>
      <c r="B645" s="4">
        <v>1.7842592592592594E-2</v>
      </c>
      <c r="C645" s="4">
        <v>2.2599999999999998</v>
      </c>
      <c r="D645" s="4">
        <v>4.7999999999999996E-3</v>
      </c>
      <c r="E645" s="4">
        <v>48.052373000000003</v>
      </c>
      <c r="F645" s="4">
        <v>56.8</v>
      </c>
      <c r="G645" s="4">
        <v>24.9</v>
      </c>
      <c r="H645" s="4">
        <v>45.8</v>
      </c>
      <c r="J645" s="4">
        <v>15.13</v>
      </c>
      <c r="K645" s="4">
        <v>0.98260000000000003</v>
      </c>
      <c r="L645" s="4">
        <v>2.2204000000000002</v>
      </c>
      <c r="M645" s="4">
        <v>4.7000000000000002E-3</v>
      </c>
      <c r="N645" s="4">
        <v>55.772799999999997</v>
      </c>
      <c r="O645" s="4">
        <v>24.467199999999998</v>
      </c>
      <c r="P645" s="4">
        <v>80.2</v>
      </c>
      <c r="Q645" s="4">
        <v>42.130800000000001</v>
      </c>
      <c r="R645" s="4">
        <v>18.482500000000002</v>
      </c>
      <c r="S645" s="4">
        <v>60.6</v>
      </c>
      <c r="T645" s="4">
        <v>45.805999999999997</v>
      </c>
      <c r="W645" s="4">
        <v>0</v>
      </c>
      <c r="X645" s="4">
        <v>14.8635</v>
      </c>
      <c r="Y645" s="4">
        <v>13.2</v>
      </c>
      <c r="Z645" s="4">
        <v>863</v>
      </c>
      <c r="AA645" s="4">
        <v>890</v>
      </c>
      <c r="AB645" s="4">
        <v>836</v>
      </c>
      <c r="AC645" s="4">
        <v>58</v>
      </c>
      <c r="AD645" s="4">
        <v>6.11</v>
      </c>
      <c r="AE645" s="4">
        <v>0.14000000000000001</v>
      </c>
      <c r="AF645" s="4">
        <v>991</v>
      </c>
      <c r="AG645" s="4">
        <v>-12.2</v>
      </c>
      <c r="AH645" s="4">
        <v>18</v>
      </c>
      <c r="AI645" s="4">
        <v>31</v>
      </c>
      <c r="AJ645" s="4">
        <v>191</v>
      </c>
      <c r="AK645" s="4">
        <v>140</v>
      </c>
      <c r="AL645" s="4">
        <v>3.9</v>
      </c>
      <c r="AM645" s="4">
        <v>195</v>
      </c>
      <c r="AN645" s="4" t="s">
        <v>155</v>
      </c>
      <c r="AO645" s="4">
        <v>2</v>
      </c>
      <c r="AP645" s="4">
        <v>0.68444444444444441</v>
      </c>
      <c r="AQ645" s="4">
        <v>47.159345000000002</v>
      </c>
      <c r="AR645" s="4">
        <v>-88.489783000000003</v>
      </c>
      <c r="AS645" s="4">
        <v>313.60000000000002</v>
      </c>
      <c r="AT645" s="4">
        <v>0</v>
      </c>
      <c r="AU645" s="4">
        <v>12</v>
      </c>
      <c r="AV645" s="4">
        <v>8</v>
      </c>
      <c r="AW645" s="4" t="s">
        <v>251</v>
      </c>
      <c r="AX645" s="4">
        <v>1.1042000000000001</v>
      </c>
      <c r="AY645" s="4">
        <v>1.5958000000000001</v>
      </c>
      <c r="AZ645" s="4">
        <v>2</v>
      </c>
      <c r="BA645" s="4">
        <v>14.023</v>
      </c>
      <c r="BB645" s="4">
        <v>88.66</v>
      </c>
      <c r="BC645" s="4">
        <v>6.32</v>
      </c>
      <c r="BD645" s="4">
        <v>1.7689999999999999</v>
      </c>
      <c r="BE645" s="4">
        <v>3065.7489999999998</v>
      </c>
      <c r="BF645" s="4">
        <v>4.149</v>
      </c>
      <c r="BG645" s="4">
        <v>8.0640000000000001</v>
      </c>
      <c r="BH645" s="4">
        <v>3.5379999999999998</v>
      </c>
      <c r="BI645" s="4">
        <v>11.602</v>
      </c>
      <c r="BJ645" s="4">
        <v>6.0919999999999996</v>
      </c>
      <c r="BK645" s="4">
        <v>2.6720000000000002</v>
      </c>
      <c r="BL645" s="4">
        <v>8.7639999999999993</v>
      </c>
      <c r="BM645" s="4">
        <v>2.0914999999999999</v>
      </c>
      <c r="BQ645" s="4">
        <v>14922.092000000001</v>
      </c>
      <c r="BR645" s="4">
        <v>4.9397999999999997E-2</v>
      </c>
      <c r="BS645" s="4">
        <v>-5</v>
      </c>
      <c r="BT645" s="4">
        <v>0.39619900000000002</v>
      </c>
      <c r="BU645" s="4">
        <v>1.2071639999999999</v>
      </c>
      <c r="BV645" s="4">
        <v>8.0032200000000007</v>
      </c>
    </row>
    <row r="646" spans="1:74" x14ac:dyDescent="0.25">
      <c r="A646" s="4">
        <v>42068</v>
      </c>
      <c r="B646" s="4">
        <v>1.7854166666666667E-2</v>
      </c>
      <c r="C646" s="4">
        <v>2.1800000000000002</v>
      </c>
      <c r="D646" s="4">
        <v>4.5999999999999999E-3</v>
      </c>
      <c r="E646" s="4">
        <v>45.738684999999997</v>
      </c>
      <c r="F646" s="4">
        <v>55.3</v>
      </c>
      <c r="G646" s="4">
        <v>24.9</v>
      </c>
      <c r="H646" s="4">
        <v>30</v>
      </c>
      <c r="J646" s="4">
        <v>15.3</v>
      </c>
      <c r="K646" s="4">
        <v>0.98340000000000005</v>
      </c>
      <c r="L646" s="4">
        <v>2.1438999999999999</v>
      </c>
      <c r="M646" s="4">
        <v>4.4999999999999997E-3</v>
      </c>
      <c r="N646" s="4">
        <v>54.401800000000001</v>
      </c>
      <c r="O646" s="4">
        <v>24.485800000000001</v>
      </c>
      <c r="P646" s="4">
        <v>78.900000000000006</v>
      </c>
      <c r="Q646" s="4">
        <v>41.052700000000002</v>
      </c>
      <c r="R646" s="4">
        <v>18.477499999999999</v>
      </c>
      <c r="S646" s="4">
        <v>59.5</v>
      </c>
      <c r="T646" s="4">
        <v>30</v>
      </c>
      <c r="W646" s="4">
        <v>0</v>
      </c>
      <c r="X646" s="4">
        <v>15.045500000000001</v>
      </c>
      <c r="Y646" s="4">
        <v>13.3</v>
      </c>
      <c r="Z646" s="4">
        <v>862</v>
      </c>
      <c r="AA646" s="4">
        <v>889</v>
      </c>
      <c r="AB646" s="4">
        <v>836</v>
      </c>
      <c r="AC646" s="4">
        <v>58</v>
      </c>
      <c r="AD646" s="4">
        <v>5.81</v>
      </c>
      <c r="AE646" s="4">
        <v>0.13</v>
      </c>
      <c r="AF646" s="4">
        <v>991</v>
      </c>
      <c r="AG646" s="4">
        <v>-12.8</v>
      </c>
      <c r="AH646" s="4">
        <v>18</v>
      </c>
      <c r="AI646" s="4">
        <v>31</v>
      </c>
      <c r="AJ646" s="4">
        <v>191</v>
      </c>
      <c r="AK646" s="4">
        <v>140.19999999999999</v>
      </c>
      <c r="AL646" s="4">
        <v>3.8</v>
      </c>
      <c r="AM646" s="4">
        <v>195</v>
      </c>
      <c r="AN646" s="4" t="s">
        <v>155</v>
      </c>
      <c r="AO646" s="4">
        <v>2</v>
      </c>
      <c r="AP646" s="4">
        <v>0.68445601851851856</v>
      </c>
      <c r="AQ646" s="4">
        <v>47.159345000000002</v>
      </c>
      <c r="AR646" s="4">
        <v>-88.489782000000005</v>
      </c>
      <c r="AS646" s="4">
        <v>313.8</v>
      </c>
      <c r="AT646" s="4">
        <v>0</v>
      </c>
      <c r="AU646" s="4">
        <v>12</v>
      </c>
      <c r="AV646" s="4">
        <v>8</v>
      </c>
      <c r="AW646" s="4" t="s">
        <v>251</v>
      </c>
      <c r="AX646" s="4">
        <v>1.1000000000000001</v>
      </c>
      <c r="AY646" s="4">
        <v>1.6</v>
      </c>
      <c r="AZ646" s="4">
        <v>2</v>
      </c>
      <c r="BA646" s="4">
        <v>14.023</v>
      </c>
      <c r="BB646" s="4">
        <v>91.92</v>
      </c>
      <c r="BC646" s="4">
        <v>6.55</v>
      </c>
      <c r="BD646" s="4">
        <v>1.6910000000000001</v>
      </c>
      <c r="BE646" s="4">
        <v>3069.9059999999999</v>
      </c>
      <c r="BF646" s="4">
        <v>4.0990000000000002</v>
      </c>
      <c r="BG646" s="4">
        <v>8.1579999999999995</v>
      </c>
      <c r="BH646" s="4">
        <v>3.6720000000000002</v>
      </c>
      <c r="BI646" s="4">
        <v>11.83</v>
      </c>
      <c r="BJ646" s="4">
        <v>6.1559999999999997</v>
      </c>
      <c r="BK646" s="4">
        <v>2.7709999999999999</v>
      </c>
      <c r="BL646" s="4">
        <v>8.9269999999999996</v>
      </c>
      <c r="BM646" s="4">
        <v>1.4206000000000001</v>
      </c>
      <c r="BQ646" s="4">
        <v>15665.027</v>
      </c>
      <c r="BR646" s="4">
        <v>5.0005000000000001E-2</v>
      </c>
      <c r="BS646" s="4">
        <v>-5</v>
      </c>
      <c r="BT646" s="4">
        <v>0.39680100000000001</v>
      </c>
      <c r="BU646" s="4">
        <v>1.221997</v>
      </c>
      <c r="BV646" s="4">
        <v>8.0153800000000004</v>
      </c>
    </row>
    <row r="647" spans="1:74" x14ac:dyDescent="0.25">
      <c r="A647" s="4">
        <v>42068</v>
      </c>
      <c r="B647" s="4">
        <v>1.7865740740740741E-2</v>
      </c>
      <c r="C647" s="4">
        <v>2.141</v>
      </c>
      <c r="D647" s="4">
        <v>5.0000000000000001E-3</v>
      </c>
      <c r="E647" s="4">
        <v>50</v>
      </c>
      <c r="F647" s="4">
        <v>55.3</v>
      </c>
      <c r="G647" s="4">
        <v>24.9</v>
      </c>
      <c r="H647" s="4">
        <v>25.6</v>
      </c>
      <c r="J647" s="4">
        <v>15.5</v>
      </c>
      <c r="K647" s="4">
        <v>0.98380000000000001</v>
      </c>
      <c r="L647" s="4">
        <v>2.1061999999999999</v>
      </c>
      <c r="M647" s="4">
        <v>4.8999999999999998E-3</v>
      </c>
      <c r="N647" s="4">
        <v>54.401699999999998</v>
      </c>
      <c r="O647" s="4">
        <v>24.4955</v>
      </c>
      <c r="P647" s="4">
        <v>78.900000000000006</v>
      </c>
      <c r="Q647" s="4">
        <v>41.094999999999999</v>
      </c>
      <c r="R647" s="4">
        <v>18.503900000000002</v>
      </c>
      <c r="S647" s="4">
        <v>59.6</v>
      </c>
      <c r="T647" s="4">
        <v>25.6098</v>
      </c>
      <c r="W647" s="4">
        <v>0</v>
      </c>
      <c r="X647" s="4">
        <v>15.248200000000001</v>
      </c>
      <c r="Y647" s="4">
        <v>13.2</v>
      </c>
      <c r="Z647" s="4">
        <v>862</v>
      </c>
      <c r="AA647" s="4">
        <v>888</v>
      </c>
      <c r="AB647" s="4">
        <v>837</v>
      </c>
      <c r="AC647" s="4">
        <v>58</v>
      </c>
      <c r="AD647" s="4">
        <v>6.11</v>
      </c>
      <c r="AE647" s="4">
        <v>0.14000000000000001</v>
      </c>
      <c r="AF647" s="4">
        <v>991</v>
      </c>
      <c r="AG647" s="4">
        <v>-12.2</v>
      </c>
      <c r="AH647" s="4">
        <v>18</v>
      </c>
      <c r="AI647" s="4">
        <v>31</v>
      </c>
      <c r="AJ647" s="4">
        <v>191</v>
      </c>
      <c r="AK647" s="4">
        <v>141</v>
      </c>
      <c r="AL647" s="4">
        <v>3.8</v>
      </c>
      <c r="AM647" s="4">
        <v>195</v>
      </c>
      <c r="AN647" s="4" t="s">
        <v>155</v>
      </c>
      <c r="AO647" s="4">
        <v>2</v>
      </c>
      <c r="AP647" s="4">
        <v>0.6844675925925926</v>
      </c>
      <c r="AQ647" s="4">
        <v>47.159345000000002</v>
      </c>
      <c r="AR647" s="4">
        <v>-88.489782000000005</v>
      </c>
      <c r="AS647" s="4">
        <v>314.3</v>
      </c>
      <c r="AT647" s="4">
        <v>0</v>
      </c>
      <c r="AU647" s="4">
        <v>12</v>
      </c>
      <c r="AV647" s="4">
        <v>8</v>
      </c>
      <c r="AW647" s="4" t="s">
        <v>251</v>
      </c>
      <c r="AX647" s="4">
        <v>1.1000000000000001</v>
      </c>
      <c r="AY647" s="4">
        <v>1.6958</v>
      </c>
      <c r="AZ647" s="4">
        <v>2.0958000000000001</v>
      </c>
      <c r="BA647" s="4">
        <v>14.023</v>
      </c>
      <c r="BB647" s="4">
        <v>93.58</v>
      </c>
      <c r="BC647" s="4">
        <v>6.67</v>
      </c>
      <c r="BD647" s="4">
        <v>1.651</v>
      </c>
      <c r="BE647" s="4">
        <v>3070.7730000000001</v>
      </c>
      <c r="BF647" s="4">
        <v>4.5640000000000001</v>
      </c>
      <c r="BG647" s="4">
        <v>8.3059999999999992</v>
      </c>
      <c r="BH647" s="4">
        <v>3.74</v>
      </c>
      <c r="BI647" s="4">
        <v>12.045999999999999</v>
      </c>
      <c r="BJ647" s="4">
        <v>6.2750000000000004</v>
      </c>
      <c r="BK647" s="4">
        <v>2.8250000000000002</v>
      </c>
      <c r="BL647" s="4">
        <v>9.1</v>
      </c>
      <c r="BM647" s="4">
        <v>1.2347999999999999</v>
      </c>
      <c r="BQ647" s="4">
        <v>16164.833000000001</v>
      </c>
      <c r="BR647" s="4">
        <v>4.6796999999999998E-2</v>
      </c>
      <c r="BS647" s="4">
        <v>-5</v>
      </c>
      <c r="BT647" s="4">
        <v>0.39659800000000001</v>
      </c>
      <c r="BU647" s="4">
        <v>1.143597</v>
      </c>
      <c r="BV647" s="4">
        <v>8.0112710000000007</v>
      </c>
    </row>
    <row r="648" spans="1:74" x14ac:dyDescent="0.25">
      <c r="A648" s="4">
        <v>42068</v>
      </c>
      <c r="B648" s="4">
        <v>1.7877314814814815E-2</v>
      </c>
      <c r="C648" s="4">
        <v>2.0139999999999998</v>
      </c>
      <c r="D648" s="4">
        <v>5.1999999999999998E-3</v>
      </c>
      <c r="E648" s="4">
        <v>52.43038</v>
      </c>
      <c r="F648" s="4">
        <v>55.1</v>
      </c>
      <c r="G648" s="4">
        <v>24.9</v>
      </c>
      <c r="H648" s="4">
        <v>43.7</v>
      </c>
      <c r="J648" s="4">
        <v>15.67</v>
      </c>
      <c r="K648" s="4">
        <v>0.98499999999999999</v>
      </c>
      <c r="L648" s="4">
        <v>1.9833000000000001</v>
      </c>
      <c r="M648" s="4">
        <v>5.1999999999999998E-3</v>
      </c>
      <c r="N648" s="4">
        <v>54.240600000000001</v>
      </c>
      <c r="O648" s="4">
        <v>24.526700000000002</v>
      </c>
      <c r="P648" s="4">
        <v>78.8</v>
      </c>
      <c r="Q648" s="4">
        <v>40.931100000000001</v>
      </c>
      <c r="R648" s="4">
        <v>18.508299999999998</v>
      </c>
      <c r="S648" s="4">
        <v>59.4</v>
      </c>
      <c r="T648" s="4">
        <v>43.743000000000002</v>
      </c>
      <c r="W648" s="4">
        <v>0</v>
      </c>
      <c r="X648" s="4">
        <v>15.4381</v>
      </c>
      <c r="Y648" s="4">
        <v>13.3</v>
      </c>
      <c r="Z648" s="4">
        <v>861</v>
      </c>
      <c r="AA648" s="4">
        <v>887</v>
      </c>
      <c r="AB648" s="4">
        <v>835</v>
      </c>
      <c r="AC648" s="4">
        <v>58</v>
      </c>
      <c r="AD648" s="4">
        <v>5.82</v>
      </c>
      <c r="AE648" s="4">
        <v>0.13</v>
      </c>
      <c r="AF648" s="4">
        <v>991</v>
      </c>
      <c r="AG648" s="4">
        <v>-12.8</v>
      </c>
      <c r="AH648" s="4">
        <v>18</v>
      </c>
      <c r="AI648" s="4">
        <v>31</v>
      </c>
      <c r="AJ648" s="4">
        <v>191</v>
      </c>
      <c r="AK648" s="4">
        <v>141</v>
      </c>
      <c r="AL648" s="4">
        <v>4</v>
      </c>
      <c r="AM648" s="4">
        <v>195</v>
      </c>
      <c r="AN648" s="4" t="s">
        <v>155</v>
      </c>
      <c r="AO648" s="4">
        <v>2</v>
      </c>
      <c r="AP648" s="4">
        <v>0.68447916666666664</v>
      </c>
      <c r="AQ648" s="4">
        <v>47.159343</v>
      </c>
      <c r="AR648" s="4">
        <v>-88.489779999999996</v>
      </c>
      <c r="AS648" s="4">
        <v>314.5</v>
      </c>
      <c r="AT648" s="4">
        <v>0</v>
      </c>
      <c r="AU648" s="4">
        <v>12</v>
      </c>
      <c r="AV648" s="4">
        <v>8</v>
      </c>
      <c r="AW648" s="4" t="s">
        <v>251</v>
      </c>
      <c r="AX648" s="4">
        <v>1.1000000000000001</v>
      </c>
      <c r="AY648" s="4">
        <v>1.7</v>
      </c>
      <c r="AZ648" s="4">
        <v>2.1</v>
      </c>
      <c r="BA648" s="4">
        <v>14.023</v>
      </c>
      <c r="BB648" s="4">
        <v>99.32</v>
      </c>
      <c r="BC648" s="4">
        <v>7.08</v>
      </c>
      <c r="BD648" s="4">
        <v>1.522</v>
      </c>
      <c r="BE648" s="4">
        <v>3070.5169999999998</v>
      </c>
      <c r="BF648" s="4">
        <v>5.0890000000000004</v>
      </c>
      <c r="BG648" s="4">
        <v>8.7940000000000005</v>
      </c>
      <c r="BH648" s="4">
        <v>3.976</v>
      </c>
      <c r="BI648" s="4">
        <v>12.77</v>
      </c>
      <c r="BJ648" s="4">
        <v>6.6360000000000001</v>
      </c>
      <c r="BK648" s="4">
        <v>3.0009999999999999</v>
      </c>
      <c r="BL648" s="4">
        <v>9.6370000000000005</v>
      </c>
      <c r="BM648" s="4">
        <v>2.2395</v>
      </c>
      <c r="BQ648" s="4">
        <v>17378.465</v>
      </c>
      <c r="BR648" s="4">
        <v>5.0200000000000002E-2</v>
      </c>
      <c r="BS648" s="4">
        <v>-5</v>
      </c>
      <c r="BT648" s="4">
        <v>0.39900000000000002</v>
      </c>
      <c r="BU648" s="4">
        <v>1.226758</v>
      </c>
      <c r="BV648" s="4">
        <v>8.0597999999999992</v>
      </c>
    </row>
    <row r="649" spans="1:74" x14ac:dyDescent="0.25">
      <c r="A649" s="4">
        <v>42068</v>
      </c>
      <c r="B649" s="4">
        <v>1.7888888888888888E-2</v>
      </c>
      <c r="C649" s="4">
        <v>1.89</v>
      </c>
      <c r="D649" s="4">
        <v>6.1000000000000004E-3</v>
      </c>
      <c r="E649" s="4">
        <v>60.851944000000003</v>
      </c>
      <c r="F649" s="4">
        <v>54.3</v>
      </c>
      <c r="G649" s="4">
        <v>24.9</v>
      </c>
      <c r="H649" s="4">
        <v>30</v>
      </c>
      <c r="J649" s="4">
        <v>15.8</v>
      </c>
      <c r="K649" s="4">
        <v>0.98619999999999997</v>
      </c>
      <c r="L649" s="4">
        <v>1.8642000000000001</v>
      </c>
      <c r="M649" s="4">
        <v>6.0000000000000001E-3</v>
      </c>
      <c r="N649" s="4">
        <v>53.548000000000002</v>
      </c>
      <c r="O649" s="4">
        <v>24.556100000000001</v>
      </c>
      <c r="P649" s="4">
        <v>78.099999999999994</v>
      </c>
      <c r="Q649" s="4">
        <v>40.464399999999998</v>
      </c>
      <c r="R649" s="4">
        <v>18.5562</v>
      </c>
      <c r="S649" s="4">
        <v>59</v>
      </c>
      <c r="T649" s="4">
        <v>30</v>
      </c>
      <c r="W649" s="4">
        <v>0</v>
      </c>
      <c r="X649" s="4">
        <v>15.581799999999999</v>
      </c>
      <c r="Y649" s="4">
        <v>13.3</v>
      </c>
      <c r="Z649" s="4">
        <v>862</v>
      </c>
      <c r="AA649" s="4">
        <v>888</v>
      </c>
      <c r="AB649" s="4">
        <v>835</v>
      </c>
      <c r="AC649" s="4">
        <v>58</v>
      </c>
      <c r="AD649" s="4">
        <v>6.21</v>
      </c>
      <c r="AE649" s="4">
        <v>0.14000000000000001</v>
      </c>
      <c r="AF649" s="4">
        <v>991</v>
      </c>
      <c r="AG649" s="4">
        <v>-12</v>
      </c>
      <c r="AH649" s="4">
        <v>18</v>
      </c>
      <c r="AI649" s="4">
        <v>31</v>
      </c>
      <c r="AJ649" s="4">
        <v>191</v>
      </c>
      <c r="AK649" s="4">
        <v>141</v>
      </c>
      <c r="AL649" s="4">
        <v>4</v>
      </c>
      <c r="AM649" s="4">
        <v>195</v>
      </c>
      <c r="AN649" s="4" t="s">
        <v>155</v>
      </c>
      <c r="AO649" s="4">
        <v>2</v>
      </c>
      <c r="AP649" s="4">
        <v>0.68449074074074068</v>
      </c>
      <c r="AQ649" s="4">
        <v>47.159343</v>
      </c>
      <c r="AR649" s="4">
        <v>-88.489779999999996</v>
      </c>
      <c r="AS649" s="4">
        <v>315.2</v>
      </c>
      <c r="AT649" s="4">
        <v>0</v>
      </c>
      <c r="AU649" s="4">
        <v>12</v>
      </c>
      <c r="AV649" s="4">
        <v>8</v>
      </c>
      <c r="AW649" s="4" t="s">
        <v>251</v>
      </c>
      <c r="AX649" s="4">
        <v>1.1000000000000001</v>
      </c>
      <c r="AY649" s="4">
        <v>1.7958000000000001</v>
      </c>
      <c r="AZ649" s="4">
        <v>2.1958000000000002</v>
      </c>
      <c r="BA649" s="4">
        <v>14.023</v>
      </c>
      <c r="BB649" s="4">
        <v>105.72</v>
      </c>
      <c r="BC649" s="4">
        <v>7.54</v>
      </c>
      <c r="BD649" s="4">
        <v>1.401</v>
      </c>
      <c r="BE649" s="4">
        <v>3074.4690000000001</v>
      </c>
      <c r="BF649" s="4">
        <v>6.2990000000000004</v>
      </c>
      <c r="BG649" s="4">
        <v>9.2479999999999993</v>
      </c>
      <c r="BH649" s="4">
        <v>4.2409999999999997</v>
      </c>
      <c r="BI649" s="4">
        <v>13.489000000000001</v>
      </c>
      <c r="BJ649" s="4">
        <v>6.9880000000000004</v>
      </c>
      <c r="BK649" s="4">
        <v>3.2050000000000001</v>
      </c>
      <c r="BL649" s="4">
        <v>10.193</v>
      </c>
      <c r="BM649" s="4">
        <v>1.6361000000000001</v>
      </c>
      <c r="BQ649" s="4">
        <v>18684.576000000001</v>
      </c>
      <c r="BR649" s="4">
        <v>5.0999999999999997E-2</v>
      </c>
      <c r="BS649" s="4">
        <v>-5</v>
      </c>
      <c r="BT649" s="4">
        <v>0.3992</v>
      </c>
      <c r="BU649" s="4">
        <v>1.2463120000000001</v>
      </c>
      <c r="BV649" s="4">
        <v>8.0638439999999996</v>
      </c>
    </row>
    <row r="650" spans="1:74" x14ac:dyDescent="0.25">
      <c r="A650" s="4">
        <v>42068</v>
      </c>
      <c r="B650" s="4">
        <v>1.7900462962962962E-2</v>
      </c>
      <c r="C650" s="4">
        <v>1.804</v>
      </c>
      <c r="D650" s="4">
        <v>6.8999999999999999E-3</v>
      </c>
      <c r="E650" s="4">
        <v>69.123242000000005</v>
      </c>
      <c r="F650" s="4">
        <v>52.9</v>
      </c>
      <c r="G650" s="4">
        <v>24.9</v>
      </c>
      <c r="H650" s="4">
        <v>62</v>
      </c>
      <c r="J650" s="4">
        <v>15.97</v>
      </c>
      <c r="K650" s="4">
        <v>0.98699999999999999</v>
      </c>
      <c r="L650" s="4">
        <v>1.7806999999999999</v>
      </c>
      <c r="M650" s="4">
        <v>6.7999999999999996E-3</v>
      </c>
      <c r="N650" s="4">
        <v>52.241500000000002</v>
      </c>
      <c r="O650" s="4">
        <v>24.575199999999999</v>
      </c>
      <c r="P650" s="4">
        <v>76.8</v>
      </c>
      <c r="Q650" s="4">
        <v>39.477200000000003</v>
      </c>
      <c r="R650" s="4">
        <v>18.570599999999999</v>
      </c>
      <c r="S650" s="4">
        <v>58</v>
      </c>
      <c r="T650" s="4">
        <v>61.9651</v>
      </c>
      <c r="W650" s="4">
        <v>0</v>
      </c>
      <c r="X650" s="4">
        <v>15.765499999999999</v>
      </c>
      <c r="Y650" s="4">
        <v>13.3</v>
      </c>
      <c r="Z650" s="4">
        <v>862</v>
      </c>
      <c r="AA650" s="4">
        <v>889</v>
      </c>
      <c r="AB650" s="4">
        <v>834</v>
      </c>
      <c r="AC650" s="4">
        <v>58</v>
      </c>
      <c r="AD650" s="4">
        <v>6.21</v>
      </c>
      <c r="AE650" s="4">
        <v>0.14000000000000001</v>
      </c>
      <c r="AF650" s="4">
        <v>991</v>
      </c>
      <c r="AG650" s="4">
        <v>-12</v>
      </c>
      <c r="AH650" s="4">
        <v>18</v>
      </c>
      <c r="AI650" s="4">
        <v>31</v>
      </c>
      <c r="AJ650" s="4">
        <v>191</v>
      </c>
      <c r="AK650" s="4">
        <v>141</v>
      </c>
      <c r="AL650" s="4">
        <v>3.9</v>
      </c>
      <c r="AM650" s="4">
        <v>195</v>
      </c>
      <c r="AN650" s="4" t="s">
        <v>155</v>
      </c>
      <c r="AO650" s="4">
        <v>2</v>
      </c>
      <c r="AP650" s="4">
        <v>0.68450231481481483</v>
      </c>
      <c r="AQ650" s="4">
        <v>47.159343</v>
      </c>
      <c r="AR650" s="4">
        <v>-88.489779999999996</v>
      </c>
      <c r="AS650" s="4">
        <v>315.7</v>
      </c>
      <c r="AT650" s="4">
        <v>0</v>
      </c>
      <c r="AU650" s="4">
        <v>12</v>
      </c>
      <c r="AV650" s="4">
        <v>8</v>
      </c>
      <c r="AW650" s="4" t="s">
        <v>251</v>
      </c>
      <c r="AX650" s="4">
        <v>1.1000000000000001</v>
      </c>
      <c r="AY650" s="4">
        <v>1.8</v>
      </c>
      <c r="AZ650" s="4">
        <v>2.2000000000000002</v>
      </c>
      <c r="BA650" s="4">
        <v>14.023</v>
      </c>
      <c r="BB650" s="4">
        <v>110.45</v>
      </c>
      <c r="BC650" s="4">
        <v>7.88</v>
      </c>
      <c r="BD650" s="4">
        <v>1.3220000000000001</v>
      </c>
      <c r="BE650" s="4">
        <v>3069.8580000000002</v>
      </c>
      <c r="BF650" s="4">
        <v>7.4859999999999998</v>
      </c>
      <c r="BG650" s="4">
        <v>9.4320000000000004</v>
      </c>
      <c r="BH650" s="4">
        <v>4.4370000000000003</v>
      </c>
      <c r="BI650" s="4">
        <v>13.868</v>
      </c>
      <c r="BJ650" s="4">
        <v>7.1269999999999998</v>
      </c>
      <c r="BK650" s="4">
        <v>3.3530000000000002</v>
      </c>
      <c r="BL650" s="4">
        <v>10.48</v>
      </c>
      <c r="BM650" s="4">
        <v>3.5327000000000002</v>
      </c>
      <c r="BQ650" s="4">
        <v>19762.567999999999</v>
      </c>
      <c r="BR650" s="4">
        <v>5.0999999999999997E-2</v>
      </c>
      <c r="BS650" s="4">
        <v>-5</v>
      </c>
      <c r="BT650" s="4">
        <v>0.4</v>
      </c>
      <c r="BU650" s="4">
        <v>1.2463120000000001</v>
      </c>
      <c r="BV650" s="4">
        <v>8.08</v>
      </c>
    </row>
    <row r="651" spans="1:74" x14ac:dyDescent="0.25">
      <c r="A651" s="4">
        <v>42068</v>
      </c>
      <c r="B651" s="4">
        <v>1.7912037037037035E-2</v>
      </c>
      <c r="C651" s="4">
        <v>1.728</v>
      </c>
      <c r="D651" s="4">
        <v>4.7999999999999996E-3</v>
      </c>
      <c r="E651" s="4">
        <v>47.612687999999999</v>
      </c>
      <c r="F651" s="4">
        <v>52.1</v>
      </c>
      <c r="G651" s="4">
        <v>24.9</v>
      </c>
      <c r="H651" s="4">
        <v>48.6</v>
      </c>
      <c r="J651" s="4">
        <v>16.100000000000001</v>
      </c>
      <c r="K651" s="4">
        <v>0.98780000000000001</v>
      </c>
      <c r="L651" s="4">
        <v>1.7072000000000001</v>
      </c>
      <c r="M651" s="4">
        <v>4.7000000000000002E-3</v>
      </c>
      <c r="N651" s="4">
        <v>51.428600000000003</v>
      </c>
      <c r="O651" s="4">
        <v>24.595099999999999</v>
      </c>
      <c r="P651" s="4">
        <v>76</v>
      </c>
      <c r="Q651" s="4">
        <v>38.862900000000003</v>
      </c>
      <c r="R651" s="4">
        <v>18.585699999999999</v>
      </c>
      <c r="S651" s="4">
        <v>57.4</v>
      </c>
      <c r="T651" s="4">
        <v>48.622100000000003</v>
      </c>
      <c r="W651" s="4">
        <v>0</v>
      </c>
      <c r="X651" s="4">
        <v>15.902799999999999</v>
      </c>
      <c r="Y651" s="4">
        <v>13.3</v>
      </c>
      <c r="Z651" s="4">
        <v>861</v>
      </c>
      <c r="AA651" s="4">
        <v>887</v>
      </c>
      <c r="AB651" s="4">
        <v>834</v>
      </c>
      <c r="AC651" s="4">
        <v>58</v>
      </c>
      <c r="AD651" s="4">
        <v>6.21</v>
      </c>
      <c r="AE651" s="4">
        <v>0.14000000000000001</v>
      </c>
      <c r="AF651" s="4">
        <v>991</v>
      </c>
      <c r="AG651" s="4">
        <v>-12</v>
      </c>
      <c r="AH651" s="4">
        <v>18</v>
      </c>
      <c r="AI651" s="4">
        <v>31</v>
      </c>
      <c r="AJ651" s="4">
        <v>191</v>
      </c>
      <c r="AK651" s="4">
        <v>141</v>
      </c>
      <c r="AL651" s="4">
        <v>4</v>
      </c>
      <c r="AM651" s="4">
        <v>195</v>
      </c>
      <c r="AN651" s="4" t="s">
        <v>155</v>
      </c>
      <c r="AO651" s="4">
        <v>2</v>
      </c>
      <c r="AP651" s="4">
        <v>0.68451388888888898</v>
      </c>
      <c r="AQ651" s="4">
        <v>47.159343</v>
      </c>
      <c r="AR651" s="4">
        <v>-88.489778000000001</v>
      </c>
      <c r="AS651" s="4">
        <v>316.10000000000002</v>
      </c>
      <c r="AT651" s="4">
        <v>0</v>
      </c>
      <c r="AU651" s="4">
        <v>12</v>
      </c>
      <c r="AV651" s="4">
        <v>8</v>
      </c>
      <c r="AW651" s="4" t="s">
        <v>251</v>
      </c>
      <c r="AX651" s="4">
        <v>1.1000000000000001</v>
      </c>
      <c r="AY651" s="4">
        <v>1.5125999999999999</v>
      </c>
      <c r="AZ651" s="4">
        <v>1.8168</v>
      </c>
      <c r="BA651" s="4">
        <v>14.023</v>
      </c>
      <c r="BB651" s="4">
        <v>115.45</v>
      </c>
      <c r="BC651" s="4">
        <v>8.23</v>
      </c>
      <c r="BD651" s="4">
        <v>1.24</v>
      </c>
      <c r="BE651" s="4">
        <v>3078.2139999999999</v>
      </c>
      <c r="BF651" s="4">
        <v>5.3970000000000002</v>
      </c>
      <c r="BG651" s="4">
        <v>9.7110000000000003</v>
      </c>
      <c r="BH651" s="4">
        <v>4.6440000000000001</v>
      </c>
      <c r="BI651" s="4">
        <v>14.355</v>
      </c>
      <c r="BJ651" s="4">
        <v>7.3380000000000001</v>
      </c>
      <c r="BK651" s="4">
        <v>3.5089999999999999</v>
      </c>
      <c r="BL651" s="4">
        <v>10.847</v>
      </c>
      <c r="BM651" s="4">
        <v>2.8990999999999998</v>
      </c>
      <c r="BQ651" s="4">
        <v>20848.919000000002</v>
      </c>
      <c r="BR651" s="4">
        <v>5.0999999999999997E-2</v>
      </c>
      <c r="BS651" s="4">
        <v>-5</v>
      </c>
      <c r="BT651" s="4">
        <v>0.400204</v>
      </c>
      <c r="BU651" s="4">
        <v>1.2463120000000001</v>
      </c>
      <c r="BV651" s="4">
        <v>8.0841170000000009</v>
      </c>
    </row>
    <row r="652" spans="1:74" x14ac:dyDescent="0.25">
      <c r="A652" s="4">
        <v>42068</v>
      </c>
      <c r="B652" s="4">
        <v>1.7923611111111109E-2</v>
      </c>
      <c r="C652" s="4">
        <v>1.663</v>
      </c>
      <c r="D652" s="4">
        <v>4.5999999999999999E-3</v>
      </c>
      <c r="E652" s="4">
        <v>45.848739000000002</v>
      </c>
      <c r="F652" s="4">
        <v>50.8</v>
      </c>
      <c r="G652" s="4">
        <v>24.9</v>
      </c>
      <c r="H652" s="4">
        <v>40.1</v>
      </c>
      <c r="J652" s="4">
        <v>16.2</v>
      </c>
      <c r="K652" s="4">
        <v>0.98839999999999995</v>
      </c>
      <c r="L652" s="4">
        <v>1.6434</v>
      </c>
      <c r="M652" s="4">
        <v>4.4999999999999997E-3</v>
      </c>
      <c r="N652" s="4">
        <v>50.243600000000001</v>
      </c>
      <c r="O652" s="4">
        <v>24.611799999999999</v>
      </c>
      <c r="P652" s="4">
        <v>74.900000000000006</v>
      </c>
      <c r="Q652" s="4">
        <v>37.953699999999998</v>
      </c>
      <c r="R652" s="4">
        <v>18.5916</v>
      </c>
      <c r="S652" s="4">
        <v>56.5</v>
      </c>
      <c r="T652" s="4">
        <v>40.1</v>
      </c>
      <c r="W652" s="4">
        <v>0</v>
      </c>
      <c r="X652" s="4">
        <v>16.012499999999999</v>
      </c>
      <c r="Y652" s="4">
        <v>13.3</v>
      </c>
      <c r="Z652" s="4">
        <v>861</v>
      </c>
      <c r="AA652" s="4">
        <v>887</v>
      </c>
      <c r="AB652" s="4">
        <v>834</v>
      </c>
      <c r="AC652" s="4">
        <v>58</v>
      </c>
      <c r="AD652" s="4">
        <v>6.1</v>
      </c>
      <c r="AE652" s="4">
        <v>0.14000000000000001</v>
      </c>
      <c r="AF652" s="4">
        <v>991</v>
      </c>
      <c r="AG652" s="4">
        <v>-12.2</v>
      </c>
      <c r="AH652" s="4">
        <v>18</v>
      </c>
      <c r="AI652" s="4">
        <v>31</v>
      </c>
      <c r="AJ652" s="4">
        <v>191</v>
      </c>
      <c r="AK652" s="4">
        <v>141</v>
      </c>
      <c r="AL652" s="4">
        <v>4.0999999999999996</v>
      </c>
      <c r="AM652" s="4">
        <v>195</v>
      </c>
      <c r="AN652" s="4" t="s">
        <v>155</v>
      </c>
      <c r="AO652" s="4">
        <v>2</v>
      </c>
      <c r="AP652" s="4">
        <v>0.68452546296296291</v>
      </c>
      <c r="AQ652" s="4">
        <v>47.159343</v>
      </c>
      <c r="AR652" s="4">
        <v>-88.489778000000001</v>
      </c>
      <c r="AS652" s="4">
        <v>316.60000000000002</v>
      </c>
      <c r="AT652" s="4">
        <v>0</v>
      </c>
      <c r="AU652" s="4">
        <v>12</v>
      </c>
      <c r="AV652" s="4">
        <v>8</v>
      </c>
      <c r="AW652" s="4" t="s">
        <v>251</v>
      </c>
      <c r="AX652" s="4">
        <v>1.1957040000000001</v>
      </c>
      <c r="AY652" s="4">
        <v>1.5</v>
      </c>
      <c r="AZ652" s="4">
        <v>1.8957040000000001</v>
      </c>
      <c r="BA652" s="4">
        <v>14.023</v>
      </c>
      <c r="BB652" s="4">
        <v>120.03</v>
      </c>
      <c r="BC652" s="4">
        <v>8.56</v>
      </c>
      <c r="BD652" s="4">
        <v>1.171</v>
      </c>
      <c r="BE652" s="4">
        <v>3082.3389999999999</v>
      </c>
      <c r="BF652" s="4">
        <v>5.41</v>
      </c>
      <c r="BG652" s="4">
        <v>9.8689999999999998</v>
      </c>
      <c r="BH652" s="4">
        <v>4.8339999999999996</v>
      </c>
      <c r="BI652" s="4">
        <v>14.702999999999999</v>
      </c>
      <c r="BJ652" s="4">
        <v>7.4550000000000001</v>
      </c>
      <c r="BK652" s="4">
        <v>3.6520000000000001</v>
      </c>
      <c r="BL652" s="4">
        <v>11.106</v>
      </c>
      <c r="BM652" s="4">
        <v>2.4872000000000001</v>
      </c>
      <c r="BQ652" s="4">
        <v>21837.285</v>
      </c>
      <c r="BR652" s="4">
        <v>5.1608000000000001E-2</v>
      </c>
      <c r="BS652" s="4">
        <v>-5</v>
      </c>
      <c r="BT652" s="4">
        <v>0.40140599999999999</v>
      </c>
      <c r="BU652" s="4">
        <v>1.26118</v>
      </c>
      <c r="BV652" s="4">
        <v>8.1083929999999995</v>
      </c>
    </row>
    <row r="653" spans="1:74" x14ac:dyDescent="0.25">
      <c r="A653" s="4">
        <v>42068</v>
      </c>
      <c r="B653" s="4">
        <v>1.7935185185185186E-2</v>
      </c>
      <c r="C653" s="4">
        <v>1.635</v>
      </c>
      <c r="D653" s="4">
        <v>5.0000000000000001E-3</v>
      </c>
      <c r="E653" s="4">
        <v>50</v>
      </c>
      <c r="F653" s="4">
        <v>50.5</v>
      </c>
      <c r="G653" s="4">
        <v>24.9</v>
      </c>
      <c r="H653" s="4">
        <v>58.8</v>
      </c>
      <c r="J653" s="4">
        <v>16.399999999999999</v>
      </c>
      <c r="K653" s="4">
        <v>0.98870000000000002</v>
      </c>
      <c r="L653" s="4">
        <v>1.6168</v>
      </c>
      <c r="M653" s="4">
        <v>4.8999999999999998E-3</v>
      </c>
      <c r="N653" s="4">
        <v>49.894300000000001</v>
      </c>
      <c r="O653" s="4">
        <v>24.617699999999999</v>
      </c>
      <c r="P653" s="4">
        <v>74.5</v>
      </c>
      <c r="Q653" s="4">
        <v>37.6387</v>
      </c>
      <c r="R653" s="4">
        <v>18.570799999999998</v>
      </c>
      <c r="S653" s="4">
        <v>56.2</v>
      </c>
      <c r="T653" s="4">
        <v>58.812100000000001</v>
      </c>
      <c r="W653" s="4">
        <v>0</v>
      </c>
      <c r="X653" s="4">
        <v>16.214099999999998</v>
      </c>
      <c r="Y653" s="4">
        <v>13.4</v>
      </c>
      <c r="Z653" s="4">
        <v>861</v>
      </c>
      <c r="AA653" s="4">
        <v>886</v>
      </c>
      <c r="AB653" s="4">
        <v>834</v>
      </c>
      <c r="AC653" s="4">
        <v>58</v>
      </c>
      <c r="AD653" s="4">
        <v>5.72</v>
      </c>
      <c r="AE653" s="4">
        <v>0.13</v>
      </c>
      <c r="AF653" s="4">
        <v>991</v>
      </c>
      <c r="AG653" s="4">
        <v>-13</v>
      </c>
      <c r="AH653" s="4">
        <v>18</v>
      </c>
      <c r="AI653" s="4">
        <v>31</v>
      </c>
      <c r="AJ653" s="4">
        <v>191</v>
      </c>
      <c r="AK653" s="4">
        <v>141</v>
      </c>
      <c r="AL653" s="4">
        <v>4.0999999999999996</v>
      </c>
      <c r="AM653" s="4">
        <v>195</v>
      </c>
      <c r="AN653" s="4" t="s">
        <v>155</v>
      </c>
      <c r="AO653" s="4">
        <v>2</v>
      </c>
      <c r="AP653" s="4">
        <v>0.68453703703703705</v>
      </c>
      <c r="AQ653" s="4">
        <v>47.159343</v>
      </c>
      <c r="AR653" s="4">
        <v>-88.489777000000004</v>
      </c>
      <c r="AS653" s="4">
        <v>317</v>
      </c>
      <c r="AT653" s="4">
        <v>0</v>
      </c>
      <c r="AU653" s="4">
        <v>12</v>
      </c>
      <c r="AV653" s="4">
        <v>8</v>
      </c>
      <c r="AW653" s="4" t="s">
        <v>251</v>
      </c>
      <c r="AX653" s="4">
        <v>1.104204</v>
      </c>
      <c r="AY653" s="4">
        <v>1.5</v>
      </c>
      <c r="AZ653" s="4">
        <v>1.8042039999999999</v>
      </c>
      <c r="BA653" s="4">
        <v>14.023</v>
      </c>
      <c r="BB653" s="4">
        <v>121.83</v>
      </c>
      <c r="BC653" s="4">
        <v>8.69</v>
      </c>
      <c r="BD653" s="4">
        <v>1.147</v>
      </c>
      <c r="BE653" s="4">
        <v>3078.9</v>
      </c>
      <c r="BF653" s="4">
        <v>5.992</v>
      </c>
      <c r="BG653" s="4">
        <v>9.9499999999999993</v>
      </c>
      <c r="BH653" s="4">
        <v>4.9089999999999998</v>
      </c>
      <c r="BI653" s="4">
        <v>14.86</v>
      </c>
      <c r="BJ653" s="4">
        <v>7.5060000000000002</v>
      </c>
      <c r="BK653" s="4">
        <v>3.7029999999999998</v>
      </c>
      <c r="BL653" s="4">
        <v>11.21</v>
      </c>
      <c r="BM653" s="4">
        <v>3.7035999999999998</v>
      </c>
      <c r="BQ653" s="4">
        <v>22450.851999999999</v>
      </c>
      <c r="BR653" s="4">
        <v>5.3595999999999998E-2</v>
      </c>
      <c r="BS653" s="4">
        <v>-5</v>
      </c>
      <c r="BT653" s="4">
        <v>0.40300000000000002</v>
      </c>
      <c r="BU653" s="4">
        <v>1.3097620000000001</v>
      </c>
      <c r="BV653" s="4">
        <v>8.1405999999999992</v>
      </c>
    </row>
    <row r="654" spans="1:74" x14ac:dyDescent="0.25">
      <c r="A654" s="4">
        <v>42068</v>
      </c>
      <c r="B654" s="4">
        <v>1.794675925925926E-2</v>
      </c>
      <c r="C654" s="4">
        <v>1.5760000000000001</v>
      </c>
      <c r="D654" s="4">
        <v>5.1999999999999998E-3</v>
      </c>
      <c r="E654" s="4">
        <v>52.483818999999997</v>
      </c>
      <c r="F654" s="4">
        <v>50.3</v>
      </c>
      <c r="G654" s="4">
        <v>24.9</v>
      </c>
      <c r="H654" s="4">
        <v>24.5</v>
      </c>
      <c r="J654" s="4">
        <v>16.5</v>
      </c>
      <c r="K654" s="4">
        <v>0.98929999999999996</v>
      </c>
      <c r="L654" s="4">
        <v>1.5592999999999999</v>
      </c>
      <c r="M654" s="4">
        <v>5.1999999999999998E-3</v>
      </c>
      <c r="N654" s="4">
        <v>49.781799999999997</v>
      </c>
      <c r="O654" s="4">
        <v>24.6327</v>
      </c>
      <c r="P654" s="4">
        <v>74.400000000000006</v>
      </c>
      <c r="Q654" s="4">
        <v>37.553800000000003</v>
      </c>
      <c r="R654" s="4">
        <v>18.582100000000001</v>
      </c>
      <c r="S654" s="4">
        <v>56.1</v>
      </c>
      <c r="T654" s="4">
        <v>24.510200000000001</v>
      </c>
      <c r="W654" s="4">
        <v>0</v>
      </c>
      <c r="X654" s="4">
        <v>16.322900000000001</v>
      </c>
      <c r="Y654" s="4">
        <v>13.4</v>
      </c>
      <c r="Z654" s="4">
        <v>861</v>
      </c>
      <c r="AA654" s="4">
        <v>886</v>
      </c>
      <c r="AB654" s="4">
        <v>833</v>
      </c>
      <c r="AC654" s="4">
        <v>58</v>
      </c>
      <c r="AD654" s="4">
        <v>5.72</v>
      </c>
      <c r="AE654" s="4">
        <v>0.13</v>
      </c>
      <c r="AF654" s="4">
        <v>991</v>
      </c>
      <c r="AG654" s="4">
        <v>-13</v>
      </c>
      <c r="AH654" s="4">
        <v>18</v>
      </c>
      <c r="AI654" s="4">
        <v>31</v>
      </c>
      <c r="AJ654" s="4">
        <v>191</v>
      </c>
      <c r="AK654" s="4">
        <v>141</v>
      </c>
      <c r="AL654" s="4">
        <v>4.0999999999999996</v>
      </c>
      <c r="AM654" s="4">
        <v>195</v>
      </c>
      <c r="AN654" s="4" t="s">
        <v>155</v>
      </c>
      <c r="AO654" s="4">
        <v>2</v>
      </c>
      <c r="AP654" s="4">
        <v>0.68454861111111109</v>
      </c>
      <c r="AQ654" s="4">
        <v>47.159343</v>
      </c>
      <c r="AR654" s="4">
        <v>-88.489777000000004</v>
      </c>
      <c r="AS654" s="4">
        <v>317.3</v>
      </c>
      <c r="AT654" s="4">
        <v>0</v>
      </c>
      <c r="AU654" s="4">
        <v>12</v>
      </c>
      <c r="AV654" s="4">
        <v>8</v>
      </c>
      <c r="AW654" s="4" t="s">
        <v>251</v>
      </c>
      <c r="AX654" s="4">
        <v>1.1000000000000001</v>
      </c>
      <c r="AY654" s="4">
        <v>1.5</v>
      </c>
      <c r="AZ654" s="4">
        <v>1.8957999999999999</v>
      </c>
      <c r="BA654" s="4">
        <v>14.023</v>
      </c>
      <c r="BB654" s="4">
        <v>126.6</v>
      </c>
      <c r="BC654" s="4">
        <v>9.0299999999999994</v>
      </c>
      <c r="BD654" s="4">
        <v>1.085</v>
      </c>
      <c r="BE654" s="4">
        <v>3087.4029999999998</v>
      </c>
      <c r="BF654" s="4">
        <v>6.5430000000000001</v>
      </c>
      <c r="BG654" s="4">
        <v>10.321999999999999</v>
      </c>
      <c r="BH654" s="4">
        <v>5.1079999999999997</v>
      </c>
      <c r="BI654" s="4">
        <v>15.43</v>
      </c>
      <c r="BJ654" s="4">
        <v>7.7869999999999999</v>
      </c>
      <c r="BK654" s="4">
        <v>3.8530000000000002</v>
      </c>
      <c r="BL654" s="4">
        <v>11.64</v>
      </c>
      <c r="BM654" s="4">
        <v>1.6048</v>
      </c>
      <c r="BQ654" s="4">
        <v>23499.707999999999</v>
      </c>
      <c r="BR654" s="4">
        <v>5.0795E-2</v>
      </c>
      <c r="BS654" s="4">
        <v>-5</v>
      </c>
      <c r="BT654" s="4">
        <v>0.40279900000000002</v>
      </c>
      <c r="BU654" s="4">
        <v>1.2413080000000001</v>
      </c>
      <c r="BV654" s="4">
        <v>8.1365440000000007</v>
      </c>
    </row>
    <row r="655" spans="1:74" x14ac:dyDescent="0.25">
      <c r="A655" s="4">
        <v>42068</v>
      </c>
      <c r="B655" s="4">
        <v>1.7958333333333333E-2</v>
      </c>
      <c r="C655" s="4">
        <v>1.49</v>
      </c>
      <c r="D655" s="4">
        <v>6.1000000000000004E-3</v>
      </c>
      <c r="E655" s="4">
        <v>60.603228999999999</v>
      </c>
      <c r="F655" s="4">
        <v>49.5</v>
      </c>
      <c r="G655" s="4">
        <v>24.9</v>
      </c>
      <c r="H655" s="4">
        <v>25.9</v>
      </c>
      <c r="J655" s="4">
        <v>16.62</v>
      </c>
      <c r="K655" s="4">
        <v>0.99009999999999998</v>
      </c>
      <c r="L655" s="4">
        <v>1.4750000000000001</v>
      </c>
      <c r="M655" s="4">
        <v>6.0000000000000001E-3</v>
      </c>
      <c r="N655" s="4">
        <v>48.976199999999999</v>
      </c>
      <c r="O655" s="4">
        <v>24.653400000000001</v>
      </c>
      <c r="P655" s="4">
        <v>73.599999999999994</v>
      </c>
      <c r="Q655" s="4">
        <v>36.946100000000001</v>
      </c>
      <c r="R655" s="4">
        <v>18.597799999999999</v>
      </c>
      <c r="S655" s="4">
        <v>55.5</v>
      </c>
      <c r="T655" s="4">
        <v>25.926600000000001</v>
      </c>
      <c r="W655" s="4">
        <v>0</v>
      </c>
      <c r="X655" s="4">
        <v>16.453099999999999</v>
      </c>
      <c r="Y655" s="4">
        <v>13.4</v>
      </c>
      <c r="Z655" s="4">
        <v>861</v>
      </c>
      <c r="AA655" s="4">
        <v>887</v>
      </c>
      <c r="AB655" s="4">
        <v>834</v>
      </c>
      <c r="AC655" s="4">
        <v>58</v>
      </c>
      <c r="AD655" s="4">
        <v>5.72</v>
      </c>
      <c r="AE655" s="4">
        <v>0.13</v>
      </c>
      <c r="AF655" s="4">
        <v>991</v>
      </c>
      <c r="AG655" s="4">
        <v>-13</v>
      </c>
      <c r="AH655" s="4">
        <v>18.1998</v>
      </c>
      <c r="AI655" s="4">
        <v>31</v>
      </c>
      <c r="AJ655" s="4">
        <v>191</v>
      </c>
      <c r="AK655" s="4">
        <v>140.80000000000001</v>
      </c>
      <c r="AL655" s="4">
        <v>4.0999999999999996</v>
      </c>
      <c r="AM655" s="4">
        <v>195</v>
      </c>
      <c r="AN655" s="4" t="s">
        <v>155</v>
      </c>
      <c r="AO655" s="4">
        <v>2</v>
      </c>
      <c r="AP655" s="4">
        <v>0.68456018518518524</v>
      </c>
      <c r="AQ655" s="4">
        <v>47.159343</v>
      </c>
      <c r="AR655" s="4">
        <v>-88.489777000000004</v>
      </c>
      <c r="AS655" s="4">
        <v>316.89999999999998</v>
      </c>
      <c r="AT655" s="4">
        <v>0</v>
      </c>
      <c r="AU655" s="4">
        <v>12</v>
      </c>
      <c r="AV655" s="4">
        <v>8</v>
      </c>
      <c r="AW655" s="4" t="s">
        <v>251</v>
      </c>
      <c r="AX655" s="4">
        <v>1.1958</v>
      </c>
      <c r="AY655" s="4">
        <v>1.5958000000000001</v>
      </c>
      <c r="AZ655" s="4">
        <v>1.9958</v>
      </c>
      <c r="BA655" s="4">
        <v>14.023</v>
      </c>
      <c r="BB655" s="4">
        <v>133.76</v>
      </c>
      <c r="BC655" s="4">
        <v>9.5399999999999991</v>
      </c>
      <c r="BD655" s="4">
        <v>1</v>
      </c>
      <c r="BE655" s="4">
        <v>3089.105</v>
      </c>
      <c r="BF655" s="4">
        <v>7.9980000000000002</v>
      </c>
      <c r="BG655" s="4">
        <v>10.741</v>
      </c>
      <c r="BH655" s="4">
        <v>5.407</v>
      </c>
      <c r="BI655" s="4">
        <v>16.148</v>
      </c>
      <c r="BJ655" s="4">
        <v>8.1029999999999998</v>
      </c>
      <c r="BK655" s="4">
        <v>4.0789999999999997</v>
      </c>
      <c r="BL655" s="4">
        <v>12.182</v>
      </c>
      <c r="BM655" s="4">
        <v>1.7956000000000001</v>
      </c>
      <c r="BQ655" s="4">
        <v>25054.325000000001</v>
      </c>
      <c r="BR655" s="4">
        <v>4.6199999999999998E-2</v>
      </c>
      <c r="BS655" s="4">
        <v>-5</v>
      </c>
      <c r="BT655" s="4">
        <v>0.40259899999999998</v>
      </c>
      <c r="BU655" s="4">
        <v>1.129008</v>
      </c>
      <c r="BV655" s="4">
        <v>8.1325079999999996</v>
      </c>
    </row>
    <row r="656" spans="1:74" x14ac:dyDescent="0.25">
      <c r="A656" s="4">
        <v>42068</v>
      </c>
      <c r="B656" s="4">
        <v>1.7969907407407407E-2</v>
      </c>
      <c r="C656" s="4">
        <v>1.46</v>
      </c>
      <c r="D656" s="4">
        <v>6.8999999999999999E-3</v>
      </c>
      <c r="E656" s="4">
        <v>69.099405000000004</v>
      </c>
      <c r="F656" s="4">
        <v>49.3</v>
      </c>
      <c r="G656" s="4">
        <v>24.9</v>
      </c>
      <c r="H656" s="4">
        <v>18.2</v>
      </c>
      <c r="J656" s="4">
        <v>16.7</v>
      </c>
      <c r="K656" s="4">
        <v>0.99039999999999995</v>
      </c>
      <c r="L656" s="4">
        <v>1.446</v>
      </c>
      <c r="M656" s="4">
        <v>6.7999999999999996E-3</v>
      </c>
      <c r="N656" s="4">
        <v>48.848799999999997</v>
      </c>
      <c r="O656" s="4">
        <v>24.660900000000002</v>
      </c>
      <c r="P656" s="4">
        <v>73.5</v>
      </c>
      <c r="Q656" s="4">
        <v>36.862299999999998</v>
      </c>
      <c r="R656" s="4">
        <v>18.6096</v>
      </c>
      <c r="S656" s="4">
        <v>55.5</v>
      </c>
      <c r="T656" s="4">
        <v>18.2041</v>
      </c>
      <c r="W656" s="4">
        <v>0</v>
      </c>
      <c r="X656" s="4">
        <v>16.5397</v>
      </c>
      <c r="Y656" s="4">
        <v>13.4</v>
      </c>
      <c r="Z656" s="4">
        <v>861</v>
      </c>
      <c r="AA656" s="4">
        <v>887</v>
      </c>
      <c r="AB656" s="4">
        <v>833</v>
      </c>
      <c r="AC656" s="4">
        <v>58</v>
      </c>
      <c r="AD656" s="4">
        <v>5.81</v>
      </c>
      <c r="AE656" s="4">
        <v>0.13</v>
      </c>
      <c r="AF656" s="4">
        <v>991</v>
      </c>
      <c r="AG656" s="4">
        <v>-12.8</v>
      </c>
      <c r="AH656" s="4">
        <v>18.800999999999998</v>
      </c>
      <c r="AI656" s="4">
        <v>31</v>
      </c>
      <c r="AJ656" s="4">
        <v>191</v>
      </c>
      <c r="AK656" s="4">
        <v>140</v>
      </c>
      <c r="AL656" s="4">
        <v>4.2</v>
      </c>
      <c r="AM656" s="4">
        <v>195</v>
      </c>
      <c r="AN656" s="4" t="s">
        <v>155</v>
      </c>
      <c r="AO656" s="4">
        <v>2</v>
      </c>
      <c r="AP656" s="4">
        <v>0.68457175925925917</v>
      </c>
      <c r="AQ656" s="4">
        <v>47.159343</v>
      </c>
      <c r="AR656" s="4">
        <v>-88.489774999999995</v>
      </c>
      <c r="AS656" s="4">
        <v>316.39999999999998</v>
      </c>
      <c r="AT656" s="4">
        <v>0</v>
      </c>
      <c r="AU656" s="4">
        <v>12</v>
      </c>
      <c r="AV656" s="4">
        <v>8</v>
      </c>
      <c r="AW656" s="4" t="s">
        <v>251</v>
      </c>
      <c r="AX656" s="4">
        <v>1.1042000000000001</v>
      </c>
      <c r="AY656" s="4">
        <v>1.5042</v>
      </c>
      <c r="AZ656" s="4">
        <v>1.8084</v>
      </c>
      <c r="BA656" s="4">
        <v>14.023</v>
      </c>
      <c r="BB656" s="4">
        <v>136.44999999999999</v>
      </c>
      <c r="BC656" s="4">
        <v>9.73</v>
      </c>
      <c r="BD656" s="4">
        <v>0.96899999999999997</v>
      </c>
      <c r="BE656" s="4">
        <v>3090.2950000000001</v>
      </c>
      <c r="BF656" s="4">
        <v>9.3089999999999993</v>
      </c>
      <c r="BG656" s="4">
        <v>10.933</v>
      </c>
      <c r="BH656" s="4">
        <v>5.5190000000000001</v>
      </c>
      <c r="BI656" s="4">
        <v>16.452000000000002</v>
      </c>
      <c r="BJ656" s="4">
        <v>8.25</v>
      </c>
      <c r="BK656" s="4">
        <v>4.165</v>
      </c>
      <c r="BL656" s="4">
        <v>12.414999999999999</v>
      </c>
      <c r="BM656" s="4">
        <v>1.2865</v>
      </c>
      <c r="BQ656" s="4">
        <v>25701.721000000001</v>
      </c>
      <c r="BR656" s="4">
        <v>4.2423000000000002E-2</v>
      </c>
      <c r="BS656" s="4">
        <v>-5</v>
      </c>
      <c r="BT656" s="4">
        <v>0.40360699999999999</v>
      </c>
      <c r="BU656" s="4">
        <v>1.0367120000000001</v>
      </c>
      <c r="BV656" s="4">
        <v>8.1528609999999997</v>
      </c>
    </row>
    <row r="657" spans="1:74" x14ac:dyDescent="0.25">
      <c r="A657" s="4">
        <v>42068</v>
      </c>
      <c r="B657" s="4">
        <v>1.7981481481481484E-2</v>
      </c>
      <c r="C657" s="4">
        <v>1.4319999999999999</v>
      </c>
      <c r="D657" s="4">
        <v>5.4999999999999997E-3</v>
      </c>
      <c r="E657" s="4">
        <v>55.415987000000001</v>
      </c>
      <c r="F657" s="4">
        <v>47.2</v>
      </c>
      <c r="G657" s="4">
        <v>24.8</v>
      </c>
      <c r="H657" s="4">
        <v>0</v>
      </c>
      <c r="J657" s="4">
        <v>16.82</v>
      </c>
      <c r="K657" s="4">
        <v>0.99060000000000004</v>
      </c>
      <c r="L657" s="4">
        <v>1.4186000000000001</v>
      </c>
      <c r="M657" s="4">
        <v>5.4999999999999997E-3</v>
      </c>
      <c r="N657" s="4">
        <v>46.789400000000001</v>
      </c>
      <c r="O657" s="4">
        <v>24.567599999999999</v>
      </c>
      <c r="P657" s="4">
        <v>71.400000000000006</v>
      </c>
      <c r="Q657" s="4">
        <v>35.357199999999999</v>
      </c>
      <c r="R657" s="4">
        <v>18.564900000000002</v>
      </c>
      <c r="S657" s="4">
        <v>53.9</v>
      </c>
      <c r="T657" s="4">
        <v>0</v>
      </c>
      <c r="W657" s="4">
        <v>0</v>
      </c>
      <c r="X657" s="4">
        <v>16.6646</v>
      </c>
      <c r="Y657" s="4">
        <v>13.4</v>
      </c>
      <c r="Z657" s="4">
        <v>861</v>
      </c>
      <c r="AA657" s="4">
        <v>888</v>
      </c>
      <c r="AB657" s="4">
        <v>834</v>
      </c>
      <c r="AC657" s="4">
        <v>58</v>
      </c>
      <c r="AD657" s="4">
        <v>6.21</v>
      </c>
      <c r="AE657" s="4">
        <v>0.14000000000000001</v>
      </c>
      <c r="AF657" s="4">
        <v>991</v>
      </c>
      <c r="AG657" s="4">
        <v>-12</v>
      </c>
      <c r="AH657" s="4">
        <v>18</v>
      </c>
      <c r="AI657" s="4">
        <v>31</v>
      </c>
      <c r="AJ657" s="4">
        <v>191</v>
      </c>
      <c r="AK657" s="4">
        <v>140</v>
      </c>
      <c r="AL657" s="4">
        <v>3.9</v>
      </c>
      <c r="AM657" s="4">
        <v>195</v>
      </c>
      <c r="AN657" s="4" t="s">
        <v>155</v>
      </c>
      <c r="AO657" s="4">
        <v>2</v>
      </c>
      <c r="AP657" s="4">
        <v>0.68458333333333332</v>
      </c>
      <c r="AQ657" s="4">
        <v>47.159342000000002</v>
      </c>
      <c r="AR657" s="4">
        <v>-88.489774999999995</v>
      </c>
      <c r="AS657" s="4">
        <v>316</v>
      </c>
      <c r="AT657" s="4">
        <v>0</v>
      </c>
      <c r="AU657" s="4">
        <v>12</v>
      </c>
      <c r="AV657" s="4">
        <v>8</v>
      </c>
      <c r="AW657" s="4" t="s">
        <v>251</v>
      </c>
      <c r="AX657" s="4">
        <v>1.1000000000000001</v>
      </c>
      <c r="AY657" s="4">
        <v>1.5</v>
      </c>
      <c r="AZ657" s="4">
        <v>1.8</v>
      </c>
      <c r="BA657" s="4">
        <v>14.023</v>
      </c>
      <c r="BB657" s="4">
        <v>139.4</v>
      </c>
      <c r="BC657" s="4">
        <v>9.94</v>
      </c>
      <c r="BD657" s="4">
        <v>0.94599999999999995</v>
      </c>
      <c r="BE657" s="4">
        <v>3098.7</v>
      </c>
      <c r="BF657" s="4">
        <v>7.6319999999999997</v>
      </c>
      <c r="BG657" s="4">
        <v>10.702999999999999</v>
      </c>
      <c r="BH657" s="4">
        <v>5.62</v>
      </c>
      <c r="BI657" s="4">
        <v>16.323</v>
      </c>
      <c r="BJ657" s="4">
        <v>8.0879999999999992</v>
      </c>
      <c r="BK657" s="4">
        <v>4.2469999999999999</v>
      </c>
      <c r="BL657" s="4">
        <v>12.335000000000001</v>
      </c>
      <c r="BM657" s="4">
        <v>0</v>
      </c>
      <c r="BQ657" s="4">
        <v>26468.322</v>
      </c>
      <c r="BR657" s="4">
        <v>2.1211000000000001E-2</v>
      </c>
      <c r="BS657" s="4">
        <v>-5</v>
      </c>
      <c r="BT657" s="4">
        <v>0.39740199999999998</v>
      </c>
      <c r="BU657" s="4">
        <v>0.51834899999999995</v>
      </c>
      <c r="BV657" s="4">
        <v>8.0275289999999995</v>
      </c>
    </row>
    <row r="658" spans="1:74" x14ac:dyDescent="0.25">
      <c r="A658" s="4">
        <v>42068</v>
      </c>
      <c r="B658" s="4">
        <v>1.7993055555555557E-2</v>
      </c>
      <c r="C658" s="4">
        <v>1.383</v>
      </c>
      <c r="D658" s="4">
        <v>5.5999999999999999E-3</v>
      </c>
      <c r="E658" s="4">
        <v>55.714286000000001</v>
      </c>
      <c r="F658" s="4">
        <v>47.1</v>
      </c>
      <c r="G658" s="4">
        <v>24.8</v>
      </c>
      <c r="H658" s="4">
        <v>30</v>
      </c>
      <c r="J658" s="4">
        <v>16.97</v>
      </c>
      <c r="K658" s="4">
        <v>0.99099999999999999</v>
      </c>
      <c r="L658" s="4">
        <v>1.3703000000000001</v>
      </c>
      <c r="M658" s="4">
        <v>5.4999999999999997E-3</v>
      </c>
      <c r="N658" s="4">
        <v>46.675699999999999</v>
      </c>
      <c r="O658" s="4">
        <v>24.576599999999999</v>
      </c>
      <c r="P658" s="4">
        <v>71.3</v>
      </c>
      <c r="Q658" s="4">
        <v>35.2712</v>
      </c>
      <c r="R658" s="4">
        <v>18.5717</v>
      </c>
      <c r="S658" s="4">
        <v>53.8</v>
      </c>
      <c r="T658" s="4">
        <v>30</v>
      </c>
      <c r="W658" s="4">
        <v>0</v>
      </c>
      <c r="X658" s="4">
        <v>16.820900000000002</v>
      </c>
      <c r="Y658" s="4">
        <v>13.5</v>
      </c>
      <c r="Z658" s="4">
        <v>861</v>
      </c>
      <c r="AA658" s="4">
        <v>888</v>
      </c>
      <c r="AB658" s="4">
        <v>835</v>
      </c>
      <c r="AC658" s="4">
        <v>58</v>
      </c>
      <c r="AD658" s="4">
        <v>6.21</v>
      </c>
      <c r="AE658" s="4">
        <v>0.14000000000000001</v>
      </c>
      <c r="AF658" s="4">
        <v>991</v>
      </c>
      <c r="AG658" s="4">
        <v>-12</v>
      </c>
      <c r="AH658" s="4">
        <v>18</v>
      </c>
      <c r="AI658" s="4">
        <v>31</v>
      </c>
      <c r="AJ658" s="4">
        <v>191</v>
      </c>
      <c r="AK658" s="4">
        <v>140</v>
      </c>
      <c r="AL658" s="4">
        <v>3.7</v>
      </c>
      <c r="AM658" s="4">
        <v>195</v>
      </c>
      <c r="AN658" s="4" t="s">
        <v>155</v>
      </c>
      <c r="AO658" s="4">
        <v>2</v>
      </c>
      <c r="AP658" s="4">
        <v>0.68459490740740747</v>
      </c>
      <c r="AQ658" s="4">
        <v>47.159342000000002</v>
      </c>
      <c r="AR658" s="4">
        <v>-88.489773</v>
      </c>
      <c r="AS658" s="4">
        <v>315.89999999999998</v>
      </c>
      <c r="AT658" s="4">
        <v>0</v>
      </c>
      <c r="AU658" s="4">
        <v>12</v>
      </c>
      <c r="AV658" s="4">
        <v>8</v>
      </c>
      <c r="AW658" s="4" t="s">
        <v>251</v>
      </c>
      <c r="AX658" s="4">
        <v>1.1000000000000001</v>
      </c>
      <c r="AY658" s="4">
        <v>1.5</v>
      </c>
      <c r="AZ658" s="4">
        <v>1.8</v>
      </c>
      <c r="BA658" s="4">
        <v>14.023</v>
      </c>
      <c r="BB658" s="4">
        <v>143.99</v>
      </c>
      <c r="BC658" s="4">
        <v>10.27</v>
      </c>
      <c r="BD658" s="4">
        <v>0.90900000000000003</v>
      </c>
      <c r="BE658" s="4">
        <v>3094.3989999999999</v>
      </c>
      <c r="BF658" s="4">
        <v>7.9359999999999999</v>
      </c>
      <c r="BG658" s="4">
        <v>11.038</v>
      </c>
      <c r="BH658" s="4">
        <v>5.8120000000000003</v>
      </c>
      <c r="BI658" s="4">
        <v>16.850000000000001</v>
      </c>
      <c r="BJ658" s="4">
        <v>8.3409999999999993</v>
      </c>
      <c r="BK658" s="4">
        <v>4.3920000000000003</v>
      </c>
      <c r="BL658" s="4">
        <v>12.733000000000001</v>
      </c>
      <c r="BM658" s="4">
        <v>2.2404000000000002</v>
      </c>
      <c r="BQ658" s="4">
        <v>27620.046999999999</v>
      </c>
      <c r="BR658" s="4">
        <v>8.9999999999999993E-3</v>
      </c>
      <c r="BS658" s="4">
        <v>-5</v>
      </c>
      <c r="BT658" s="4">
        <v>0.39460000000000001</v>
      </c>
      <c r="BU658" s="4">
        <v>0.21993799999999999</v>
      </c>
      <c r="BV658" s="4">
        <v>7.9709199999999996</v>
      </c>
    </row>
    <row r="659" spans="1:74" x14ac:dyDescent="0.25">
      <c r="A659" s="4">
        <v>42068</v>
      </c>
      <c r="B659" s="4">
        <v>1.8004629629629631E-2</v>
      </c>
      <c r="C659" s="4">
        <v>1.355</v>
      </c>
      <c r="D659" s="4">
        <v>6.0000000000000001E-3</v>
      </c>
      <c r="E659" s="4">
        <v>60</v>
      </c>
      <c r="F659" s="4">
        <v>47</v>
      </c>
      <c r="G659" s="4">
        <v>24.7</v>
      </c>
      <c r="H659" s="4">
        <v>-5.7</v>
      </c>
      <c r="J659" s="4">
        <v>17.100000000000001</v>
      </c>
      <c r="K659" s="4">
        <v>0.99119999999999997</v>
      </c>
      <c r="L659" s="4">
        <v>1.3429</v>
      </c>
      <c r="M659" s="4">
        <v>5.8999999999999999E-3</v>
      </c>
      <c r="N659" s="4">
        <v>46.588700000000003</v>
      </c>
      <c r="O659" s="4">
        <v>24.483799999999999</v>
      </c>
      <c r="P659" s="4">
        <v>71.099999999999994</v>
      </c>
      <c r="Q659" s="4">
        <v>35.205500000000001</v>
      </c>
      <c r="R659" s="4">
        <v>18.5016</v>
      </c>
      <c r="S659" s="4">
        <v>53.7</v>
      </c>
      <c r="T659" s="4">
        <v>0</v>
      </c>
      <c r="W659" s="4">
        <v>0</v>
      </c>
      <c r="X659" s="4">
        <v>16.950299999999999</v>
      </c>
      <c r="Y659" s="4">
        <v>13.4</v>
      </c>
      <c r="Z659" s="4">
        <v>861</v>
      </c>
      <c r="AA659" s="4">
        <v>886</v>
      </c>
      <c r="AB659" s="4">
        <v>834</v>
      </c>
      <c r="AC659" s="4">
        <v>58</v>
      </c>
      <c r="AD659" s="4">
        <v>6.21</v>
      </c>
      <c r="AE659" s="4">
        <v>0.14000000000000001</v>
      </c>
      <c r="AF659" s="4">
        <v>991</v>
      </c>
      <c r="AG659" s="4">
        <v>-12</v>
      </c>
      <c r="AH659" s="4">
        <v>17.798995000000001</v>
      </c>
      <c r="AI659" s="4">
        <v>31</v>
      </c>
      <c r="AJ659" s="4">
        <v>190.8</v>
      </c>
      <c r="AK659" s="4">
        <v>140</v>
      </c>
      <c r="AL659" s="4">
        <v>3.6</v>
      </c>
      <c r="AM659" s="4">
        <v>195</v>
      </c>
      <c r="AN659" s="4" t="s">
        <v>155</v>
      </c>
      <c r="AO659" s="4">
        <v>2</v>
      </c>
      <c r="AP659" s="4">
        <v>0.68460648148148151</v>
      </c>
      <c r="AQ659" s="4">
        <v>47.159342000000002</v>
      </c>
      <c r="AR659" s="4">
        <v>-88.489773</v>
      </c>
      <c r="AS659" s="4">
        <v>315.5</v>
      </c>
      <c r="AT659" s="4">
        <v>0</v>
      </c>
      <c r="AU659" s="4">
        <v>12</v>
      </c>
      <c r="AV659" s="4">
        <v>8</v>
      </c>
      <c r="AW659" s="4" t="s">
        <v>251</v>
      </c>
      <c r="AX659" s="4">
        <v>1.1958</v>
      </c>
      <c r="AY659" s="4">
        <v>1.5</v>
      </c>
      <c r="AZ659" s="4">
        <v>1.8957999999999999</v>
      </c>
      <c r="BA659" s="4">
        <v>14.023</v>
      </c>
      <c r="BB659" s="4">
        <v>147.21</v>
      </c>
      <c r="BC659" s="4">
        <v>10.5</v>
      </c>
      <c r="BD659" s="4">
        <v>0.88300000000000001</v>
      </c>
      <c r="BE659" s="4">
        <v>3101.9679999999998</v>
      </c>
      <c r="BF659" s="4">
        <v>8.7439999999999998</v>
      </c>
      <c r="BG659" s="4">
        <v>11.27</v>
      </c>
      <c r="BH659" s="4">
        <v>5.923</v>
      </c>
      <c r="BI659" s="4">
        <v>17.193000000000001</v>
      </c>
      <c r="BJ659" s="4">
        <v>8.516</v>
      </c>
      <c r="BK659" s="4">
        <v>4.476</v>
      </c>
      <c r="BL659" s="4">
        <v>12.992000000000001</v>
      </c>
      <c r="BM659" s="4">
        <v>0</v>
      </c>
      <c r="BQ659" s="4">
        <v>28469.785</v>
      </c>
      <c r="BR659" s="4">
        <v>4.7990000000000003E-3</v>
      </c>
      <c r="BS659" s="4">
        <v>-5</v>
      </c>
      <c r="BT659" s="4">
        <v>0.39300000000000002</v>
      </c>
      <c r="BU659" s="4">
        <v>0.11727600000000001</v>
      </c>
      <c r="BV659" s="4">
        <v>7.9386000000000001</v>
      </c>
    </row>
    <row r="660" spans="1:74" x14ac:dyDescent="0.25">
      <c r="A660" s="4">
        <v>42068</v>
      </c>
      <c r="B660" s="4">
        <v>1.8016203703703704E-2</v>
      </c>
      <c r="C660" s="4">
        <v>1.278</v>
      </c>
      <c r="D660" s="4">
        <v>6.0000000000000001E-3</v>
      </c>
      <c r="E660" s="4">
        <v>60</v>
      </c>
      <c r="F660" s="4">
        <v>46.5</v>
      </c>
      <c r="G660" s="4">
        <v>24.7</v>
      </c>
      <c r="H660" s="4">
        <v>-4.5999999999999996</v>
      </c>
      <c r="J660" s="4">
        <v>17.170000000000002</v>
      </c>
      <c r="K660" s="4">
        <v>0.99199999999999999</v>
      </c>
      <c r="L660" s="4">
        <v>1.2678</v>
      </c>
      <c r="M660" s="4">
        <v>6.0000000000000001E-3</v>
      </c>
      <c r="N660" s="4">
        <v>46.169400000000003</v>
      </c>
      <c r="O660" s="4">
        <v>24.501200000000001</v>
      </c>
      <c r="P660" s="4">
        <v>70.7</v>
      </c>
      <c r="Q660" s="4">
        <v>34.888500000000001</v>
      </c>
      <c r="R660" s="4">
        <v>18.514700000000001</v>
      </c>
      <c r="S660" s="4">
        <v>53.4</v>
      </c>
      <c r="T660" s="4">
        <v>0</v>
      </c>
      <c r="W660" s="4">
        <v>0</v>
      </c>
      <c r="X660" s="4">
        <v>17.034800000000001</v>
      </c>
      <c r="Y660" s="4">
        <v>13.4</v>
      </c>
      <c r="Z660" s="4">
        <v>861</v>
      </c>
      <c r="AA660" s="4">
        <v>886</v>
      </c>
      <c r="AB660" s="4">
        <v>834</v>
      </c>
      <c r="AC660" s="4">
        <v>58</v>
      </c>
      <c r="AD660" s="4">
        <v>6.2</v>
      </c>
      <c r="AE660" s="4">
        <v>0.14000000000000001</v>
      </c>
      <c r="AF660" s="4">
        <v>991</v>
      </c>
      <c r="AG660" s="4">
        <v>-12</v>
      </c>
      <c r="AH660" s="4">
        <v>17.204795000000001</v>
      </c>
      <c r="AI660" s="4">
        <v>31</v>
      </c>
      <c r="AJ660" s="4">
        <v>190.2</v>
      </c>
      <c r="AK660" s="4">
        <v>140</v>
      </c>
      <c r="AL660" s="4">
        <v>3.4</v>
      </c>
      <c r="AM660" s="4">
        <v>195</v>
      </c>
      <c r="AN660" s="4" t="s">
        <v>155</v>
      </c>
      <c r="AO660" s="4">
        <v>2</v>
      </c>
      <c r="AP660" s="4">
        <v>0.68461805555555555</v>
      </c>
      <c r="AQ660" s="4">
        <v>47.159342000000002</v>
      </c>
      <c r="AR660" s="4">
        <v>-88.489772000000002</v>
      </c>
      <c r="AS660" s="4">
        <v>315.10000000000002</v>
      </c>
      <c r="AT660" s="4">
        <v>0</v>
      </c>
      <c r="AU660" s="4">
        <v>12</v>
      </c>
      <c r="AV660" s="4">
        <v>8</v>
      </c>
      <c r="AW660" s="4" t="s">
        <v>251</v>
      </c>
      <c r="AX660" s="4">
        <v>1.1042000000000001</v>
      </c>
      <c r="AY660" s="4">
        <v>1.5958000000000001</v>
      </c>
      <c r="AZ660" s="4">
        <v>1.9</v>
      </c>
      <c r="BA660" s="4">
        <v>14.023</v>
      </c>
      <c r="BB660" s="4">
        <v>155.93</v>
      </c>
      <c r="BC660" s="4">
        <v>11.12</v>
      </c>
      <c r="BD660" s="4">
        <v>0.81100000000000005</v>
      </c>
      <c r="BE660" s="4">
        <v>3106.7330000000002</v>
      </c>
      <c r="BF660" s="4">
        <v>9.282</v>
      </c>
      <c r="BG660" s="4">
        <v>11.848000000000001</v>
      </c>
      <c r="BH660" s="4">
        <v>6.2869999999999999</v>
      </c>
      <c r="BI660" s="4">
        <v>18.135000000000002</v>
      </c>
      <c r="BJ660" s="4">
        <v>8.9529999999999994</v>
      </c>
      <c r="BK660" s="4">
        <v>4.7510000000000003</v>
      </c>
      <c r="BL660" s="4">
        <v>13.704000000000001</v>
      </c>
      <c r="BM660" s="4">
        <v>0</v>
      </c>
      <c r="BQ660" s="4">
        <v>30351.231</v>
      </c>
      <c r="BR660" s="4">
        <v>4.614E-3</v>
      </c>
      <c r="BS660" s="4">
        <v>-5</v>
      </c>
      <c r="BT660" s="4">
        <v>0.39402399999999999</v>
      </c>
      <c r="BU660" s="4">
        <v>0.112764</v>
      </c>
      <c r="BV660" s="4">
        <v>7.9592840000000002</v>
      </c>
    </row>
    <row r="661" spans="1:74" x14ac:dyDescent="0.25">
      <c r="A661" s="4">
        <v>42068</v>
      </c>
      <c r="B661" s="4">
        <v>1.8027777777777778E-2</v>
      </c>
      <c r="C661" s="4">
        <v>1.2470000000000001</v>
      </c>
      <c r="D661" s="4">
        <v>6.0000000000000001E-3</v>
      </c>
      <c r="E661" s="4">
        <v>60</v>
      </c>
      <c r="F661" s="4">
        <v>45.1</v>
      </c>
      <c r="G661" s="4">
        <v>24.7</v>
      </c>
      <c r="H661" s="4">
        <v>-1.3</v>
      </c>
      <c r="J661" s="4">
        <v>17.23</v>
      </c>
      <c r="K661" s="4">
        <v>0.99229999999999996</v>
      </c>
      <c r="L661" s="4">
        <v>1.2378</v>
      </c>
      <c r="M661" s="4">
        <v>6.0000000000000001E-3</v>
      </c>
      <c r="N661" s="4">
        <v>44.773000000000003</v>
      </c>
      <c r="O661" s="4">
        <v>24.508900000000001</v>
      </c>
      <c r="P661" s="4">
        <v>69.3</v>
      </c>
      <c r="Q661" s="4">
        <v>33.8354</v>
      </c>
      <c r="R661" s="4">
        <v>18.521599999999999</v>
      </c>
      <c r="S661" s="4">
        <v>52.4</v>
      </c>
      <c r="T661" s="4">
        <v>0</v>
      </c>
      <c r="W661" s="4">
        <v>0</v>
      </c>
      <c r="X661" s="4">
        <v>17.092199999999998</v>
      </c>
      <c r="Y661" s="4">
        <v>13.5</v>
      </c>
      <c r="Z661" s="4">
        <v>861</v>
      </c>
      <c r="AA661" s="4">
        <v>887</v>
      </c>
      <c r="AB661" s="4">
        <v>836</v>
      </c>
      <c r="AC661" s="4">
        <v>58.2</v>
      </c>
      <c r="AD661" s="4">
        <v>6.22</v>
      </c>
      <c r="AE661" s="4">
        <v>0.14000000000000001</v>
      </c>
      <c r="AF661" s="4">
        <v>992</v>
      </c>
      <c r="AG661" s="4">
        <v>-12</v>
      </c>
      <c r="AH661" s="4">
        <v>17.796203999999999</v>
      </c>
      <c r="AI661" s="4">
        <v>31</v>
      </c>
      <c r="AJ661" s="4">
        <v>190.8</v>
      </c>
      <c r="AK661" s="4">
        <v>140</v>
      </c>
      <c r="AL661" s="4">
        <v>3.5</v>
      </c>
      <c r="AM661" s="4">
        <v>195</v>
      </c>
      <c r="AN661" s="4" t="s">
        <v>155</v>
      </c>
      <c r="AO661" s="4">
        <v>2</v>
      </c>
      <c r="AP661" s="4">
        <v>0.68462962962962959</v>
      </c>
      <c r="AQ661" s="4">
        <v>47.15934</v>
      </c>
      <c r="AR661" s="4">
        <v>-88.489772000000002</v>
      </c>
      <c r="AS661" s="4">
        <v>314.8</v>
      </c>
      <c r="AT661" s="4">
        <v>0</v>
      </c>
      <c r="AU661" s="4">
        <v>12</v>
      </c>
      <c r="AV661" s="4">
        <v>8</v>
      </c>
      <c r="AW661" s="4" t="s">
        <v>251</v>
      </c>
      <c r="AX661" s="4">
        <v>1.1958</v>
      </c>
      <c r="AY661" s="4">
        <v>1.6</v>
      </c>
      <c r="AZ661" s="4">
        <v>2.0916000000000001</v>
      </c>
      <c r="BA661" s="4">
        <v>14.023</v>
      </c>
      <c r="BB661" s="4">
        <v>159.72999999999999</v>
      </c>
      <c r="BC661" s="4">
        <v>11.39</v>
      </c>
      <c r="BD661" s="4">
        <v>0.78</v>
      </c>
      <c r="BE661" s="4">
        <v>3108.806</v>
      </c>
      <c r="BF661" s="4">
        <v>9.5169999999999995</v>
      </c>
      <c r="BG661" s="4">
        <v>11.776</v>
      </c>
      <c r="BH661" s="4">
        <v>6.4459999999999997</v>
      </c>
      <c r="BI661" s="4">
        <v>18.222000000000001</v>
      </c>
      <c r="BJ661" s="4">
        <v>8.8989999999999991</v>
      </c>
      <c r="BK661" s="4">
        <v>4.8710000000000004</v>
      </c>
      <c r="BL661" s="4">
        <v>13.771000000000001</v>
      </c>
      <c r="BM661" s="4">
        <v>0</v>
      </c>
      <c r="BQ661" s="4">
        <v>31213.57</v>
      </c>
      <c r="BR661" s="4">
        <v>5.5729999999999998E-3</v>
      </c>
      <c r="BS661" s="4">
        <v>-5</v>
      </c>
      <c r="BT661" s="4">
        <v>0.39698099999999997</v>
      </c>
      <c r="BU661" s="4">
        <v>0.13620099999999999</v>
      </c>
      <c r="BV661" s="4">
        <v>8.0190169999999998</v>
      </c>
    </row>
    <row r="662" spans="1:74" x14ac:dyDescent="0.25">
      <c r="A662" s="4">
        <v>42068</v>
      </c>
      <c r="B662" s="4">
        <v>1.8039351851851852E-2</v>
      </c>
      <c r="C662" s="4">
        <v>1.2170000000000001</v>
      </c>
      <c r="D662" s="4">
        <v>6.0000000000000001E-3</v>
      </c>
      <c r="E662" s="4">
        <v>60</v>
      </c>
      <c r="F662" s="4">
        <v>45</v>
      </c>
      <c r="G662" s="4">
        <v>24.7</v>
      </c>
      <c r="H662" s="4">
        <v>-14</v>
      </c>
      <c r="J662" s="4">
        <v>17.3</v>
      </c>
      <c r="K662" s="4">
        <v>0.99239999999999995</v>
      </c>
      <c r="L662" s="4">
        <v>1.208</v>
      </c>
      <c r="M662" s="4">
        <v>6.0000000000000001E-3</v>
      </c>
      <c r="N662" s="4">
        <v>44.658499999999997</v>
      </c>
      <c r="O662" s="4">
        <v>24.512499999999999</v>
      </c>
      <c r="P662" s="4">
        <v>69.2</v>
      </c>
      <c r="Q662" s="4">
        <v>33.759700000000002</v>
      </c>
      <c r="R662" s="4">
        <v>18.5303</v>
      </c>
      <c r="S662" s="4">
        <v>52.3</v>
      </c>
      <c r="T662" s="4">
        <v>0</v>
      </c>
      <c r="W662" s="4">
        <v>0</v>
      </c>
      <c r="X662" s="4">
        <v>17.168700000000001</v>
      </c>
      <c r="Y662" s="4">
        <v>13.3</v>
      </c>
      <c r="Z662" s="4">
        <v>862</v>
      </c>
      <c r="AA662" s="4">
        <v>888</v>
      </c>
      <c r="AB662" s="4">
        <v>835</v>
      </c>
      <c r="AC662" s="4">
        <v>59</v>
      </c>
      <c r="AD662" s="4">
        <v>6.31</v>
      </c>
      <c r="AE662" s="4">
        <v>0.14000000000000001</v>
      </c>
      <c r="AF662" s="4">
        <v>991</v>
      </c>
      <c r="AG662" s="4">
        <v>-12</v>
      </c>
      <c r="AH662" s="4">
        <v>17</v>
      </c>
      <c r="AI662" s="4">
        <v>31</v>
      </c>
      <c r="AJ662" s="4">
        <v>190</v>
      </c>
      <c r="AK662" s="4">
        <v>139.80000000000001</v>
      </c>
      <c r="AL662" s="4">
        <v>3.1</v>
      </c>
      <c r="AM662" s="4">
        <v>195</v>
      </c>
      <c r="AN662" s="4" t="s">
        <v>155</v>
      </c>
      <c r="AO662" s="4">
        <v>2</v>
      </c>
      <c r="AP662" s="4">
        <v>0.68464120370370374</v>
      </c>
      <c r="AQ662" s="4">
        <v>47.15934</v>
      </c>
      <c r="AR662" s="4">
        <v>-88.489769999999993</v>
      </c>
      <c r="AS662" s="4">
        <v>314.3</v>
      </c>
      <c r="AT662" s="4">
        <v>0</v>
      </c>
      <c r="AU662" s="4">
        <v>12</v>
      </c>
      <c r="AV662" s="4">
        <v>8</v>
      </c>
      <c r="AW662" s="4" t="s">
        <v>251</v>
      </c>
      <c r="AX662" s="4">
        <v>1.2958000000000001</v>
      </c>
      <c r="AY662" s="4">
        <v>1.6958</v>
      </c>
      <c r="AZ662" s="4">
        <v>2.1958000000000002</v>
      </c>
      <c r="BA662" s="4">
        <v>14.023</v>
      </c>
      <c r="BB662" s="4">
        <v>163.65</v>
      </c>
      <c r="BC662" s="4">
        <v>11.67</v>
      </c>
      <c r="BD662" s="4">
        <v>0.76500000000000001</v>
      </c>
      <c r="BE662" s="4">
        <v>3110.97</v>
      </c>
      <c r="BF662" s="4">
        <v>9.76</v>
      </c>
      <c r="BG662" s="4">
        <v>12.044</v>
      </c>
      <c r="BH662" s="4">
        <v>6.6109999999999998</v>
      </c>
      <c r="BI662" s="4">
        <v>18.655000000000001</v>
      </c>
      <c r="BJ662" s="4">
        <v>9.1050000000000004</v>
      </c>
      <c r="BK662" s="4">
        <v>4.9980000000000002</v>
      </c>
      <c r="BL662" s="4">
        <v>14.103</v>
      </c>
      <c r="BM662" s="4">
        <v>0</v>
      </c>
      <c r="BQ662" s="4">
        <v>32149.75</v>
      </c>
      <c r="BR662" s="4">
        <v>-4.06E-4</v>
      </c>
      <c r="BS662" s="4">
        <v>-5</v>
      </c>
      <c r="BT662" s="4">
        <v>0.39300000000000002</v>
      </c>
      <c r="BU662" s="4">
        <v>-9.9120000000000007E-3</v>
      </c>
      <c r="BV662" s="4">
        <v>7.9386000000000001</v>
      </c>
    </row>
    <row r="663" spans="1:74" x14ac:dyDescent="0.25">
      <c r="A663" s="4">
        <v>42068</v>
      </c>
      <c r="B663" s="4">
        <v>1.8050925925925925E-2</v>
      </c>
      <c r="C663" s="4">
        <v>1.1879999999999999</v>
      </c>
      <c r="D663" s="4">
        <v>5.3E-3</v>
      </c>
      <c r="E663" s="4">
        <v>52.713935999999997</v>
      </c>
      <c r="F663" s="4">
        <v>45</v>
      </c>
      <c r="G663" s="4">
        <v>24.7</v>
      </c>
      <c r="H663" s="4">
        <v>6.9</v>
      </c>
      <c r="J663" s="4">
        <v>17.399999999999999</v>
      </c>
      <c r="K663" s="4">
        <v>0.99270000000000003</v>
      </c>
      <c r="L663" s="4">
        <v>1.1794</v>
      </c>
      <c r="M663" s="4">
        <v>5.1999999999999998E-3</v>
      </c>
      <c r="N663" s="4">
        <v>44.670999999999999</v>
      </c>
      <c r="O663" s="4">
        <v>24.519400000000001</v>
      </c>
      <c r="P663" s="4">
        <v>69.2</v>
      </c>
      <c r="Q663" s="4">
        <v>33.769199999999998</v>
      </c>
      <c r="R663" s="4">
        <v>18.535499999999999</v>
      </c>
      <c r="S663" s="4">
        <v>52.3</v>
      </c>
      <c r="T663" s="4">
        <v>6.9081000000000001</v>
      </c>
      <c r="W663" s="4">
        <v>0</v>
      </c>
      <c r="X663" s="4">
        <v>17.2728</v>
      </c>
      <c r="Y663" s="4">
        <v>13.2</v>
      </c>
      <c r="Z663" s="4">
        <v>863</v>
      </c>
      <c r="AA663" s="4">
        <v>888</v>
      </c>
      <c r="AB663" s="4">
        <v>835</v>
      </c>
      <c r="AC663" s="4">
        <v>59</v>
      </c>
      <c r="AD663" s="4">
        <v>6.31</v>
      </c>
      <c r="AE663" s="4">
        <v>0.14000000000000001</v>
      </c>
      <c r="AF663" s="4">
        <v>991</v>
      </c>
      <c r="AG663" s="4">
        <v>-12</v>
      </c>
      <c r="AH663" s="4">
        <v>17</v>
      </c>
      <c r="AI663" s="4">
        <v>31</v>
      </c>
      <c r="AJ663" s="4">
        <v>190</v>
      </c>
      <c r="AK663" s="4">
        <v>139</v>
      </c>
      <c r="AL663" s="4">
        <v>3.1</v>
      </c>
      <c r="AM663" s="4">
        <v>195</v>
      </c>
      <c r="AN663" s="4" t="s">
        <v>155</v>
      </c>
      <c r="AO663" s="4">
        <v>2</v>
      </c>
      <c r="AP663" s="4">
        <v>0.68465277777777767</v>
      </c>
      <c r="AQ663" s="4">
        <v>47.15934</v>
      </c>
      <c r="AR663" s="4">
        <v>-88.489769999999993</v>
      </c>
      <c r="AS663" s="4">
        <v>313.89999999999998</v>
      </c>
      <c r="AT663" s="4">
        <v>0</v>
      </c>
      <c r="AU663" s="4">
        <v>12</v>
      </c>
      <c r="AV663" s="4">
        <v>9</v>
      </c>
      <c r="AW663" s="4" t="s">
        <v>253</v>
      </c>
      <c r="AX663" s="4">
        <v>1.3</v>
      </c>
      <c r="AY663" s="4">
        <v>1.5084</v>
      </c>
      <c r="AZ663" s="4">
        <v>2.2000000000000002</v>
      </c>
      <c r="BA663" s="4">
        <v>14.023</v>
      </c>
      <c r="BB663" s="4">
        <v>167.63</v>
      </c>
      <c r="BC663" s="4">
        <v>11.95</v>
      </c>
      <c r="BD663" s="4">
        <v>0.73699999999999999</v>
      </c>
      <c r="BE663" s="4">
        <v>3113.241</v>
      </c>
      <c r="BF663" s="4">
        <v>8.7919999999999998</v>
      </c>
      <c r="BG663" s="4">
        <v>12.349</v>
      </c>
      <c r="BH663" s="4">
        <v>6.7779999999999996</v>
      </c>
      <c r="BI663" s="4">
        <v>19.126999999999999</v>
      </c>
      <c r="BJ663" s="4">
        <v>9.3350000000000009</v>
      </c>
      <c r="BK663" s="4">
        <v>5.1239999999999997</v>
      </c>
      <c r="BL663" s="4">
        <v>14.459</v>
      </c>
      <c r="BM663" s="4">
        <v>0.60299999999999998</v>
      </c>
      <c r="BQ663" s="4">
        <v>33153.485999999997</v>
      </c>
      <c r="BR663" s="4">
        <v>-1.799E-3</v>
      </c>
      <c r="BS663" s="4">
        <v>-5</v>
      </c>
      <c r="BT663" s="4">
        <v>0.39360400000000001</v>
      </c>
      <c r="BU663" s="4">
        <v>-4.3957999999999997E-2</v>
      </c>
      <c r="BV663" s="4">
        <v>7.9507919999999999</v>
      </c>
    </row>
    <row r="664" spans="1:74" x14ac:dyDescent="0.25">
      <c r="A664" s="4">
        <v>42068</v>
      </c>
      <c r="B664" s="4">
        <v>1.8062500000000002E-2</v>
      </c>
      <c r="C664" s="4">
        <v>1.1559999999999999</v>
      </c>
      <c r="D664" s="4">
        <v>5.5999999999999999E-3</v>
      </c>
      <c r="E664" s="4">
        <v>55.558332999999998</v>
      </c>
      <c r="F664" s="4">
        <v>44.5</v>
      </c>
      <c r="G664" s="4">
        <v>24.7</v>
      </c>
      <c r="H664" s="4">
        <v>-2.9</v>
      </c>
      <c r="J664" s="4">
        <v>17.47</v>
      </c>
      <c r="K664" s="4">
        <v>0.99299999999999999</v>
      </c>
      <c r="L664" s="4">
        <v>1.1475</v>
      </c>
      <c r="M664" s="4">
        <v>5.4999999999999997E-3</v>
      </c>
      <c r="N664" s="4">
        <v>44.154600000000002</v>
      </c>
      <c r="O664" s="4">
        <v>24.526499999999999</v>
      </c>
      <c r="P664" s="4">
        <v>68.7</v>
      </c>
      <c r="Q664" s="4">
        <v>33.378799999999998</v>
      </c>
      <c r="R664" s="4">
        <v>18.540900000000001</v>
      </c>
      <c r="S664" s="4">
        <v>51.9</v>
      </c>
      <c r="T664" s="4">
        <v>0</v>
      </c>
      <c r="W664" s="4">
        <v>0</v>
      </c>
      <c r="X664" s="4">
        <v>17.351299999999998</v>
      </c>
      <c r="Y664" s="4">
        <v>13.2</v>
      </c>
      <c r="Z664" s="4">
        <v>863</v>
      </c>
      <c r="AA664" s="4">
        <v>889</v>
      </c>
      <c r="AB664" s="4">
        <v>836</v>
      </c>
      <c r="AC664" s="4">
        <v>59</v>
      </c>
      <c r="AD664" s="4">
        <v>6.31</v>
      </c>
      <c r="AE664" s="4">
        <v>0.14000000000000001</v>
      </c>
      <c r="AF664" s="4">
        <v>991</v>
      </c>
      <c r="AG664" s="4">
        <v>-12</v>
      </c>
      <c r="AH664" s="4">
        <v>17</v>
      </c>
      <c r="AI664" s="4">
        <v>31</v>
      </c>
      <c r="AJ664" s="4">
        <v>190</v>
      </c>
      <c r="AK664" s="4">
        <v>139</v>
      </c>
      <c r="AL664" s="4">
        <v>3</v>
      </c>
      <c r="AM664" s="4">
        <v>195</v>
      </c>
      <c r="AN664" s="4" t="s">
        <v>155</v>
      </c>
      <c r="AO664" s="4">
        <v>2</v>
      </c>
      <c r="AP664" s="4">
        <v>0.68466435185185182</v>
      </c>
      <c r="AQ664" s="4">
        <v>47.15934</v>
      </c>
      <c r="AR664" s="4">
        <v>-88.489767999999998</v>
      </c>
      <c r="AS664" s="4">
        <v>313.60000000000002</v>
      </c>
      <c r="AT664" s="4">
        <v>0</v>
      </c>
      <c r="AU664" s="4">
        <v>12</v>
      </c>
      <c r="AV664" s="4">
        <v>9</v>
      </c>
      <c r="AW664" s="4" t="s">
        <v>253</v>
      </c>
      <c r="AX664" s="4">
        <v>1.1085910000000001</v>
      </c>
      <c r="AY664" s="4">
        <v>1.5</v>
      </c>
      <c r="AZ664" s="4">
        <v>1.817183</v>
      </c>
      <c r="BA664" s="4">
        <v>14.023</v>
      </c>
      <c r="BB664" s="4">
        <v>172.34</v>
      </c>
      <c r="BC664" s="4">
        <v>12.29</v>
      </c>
      <c r="BD664" s="4">
        <v>0.70699999999999996</v>
      </c>
      <c r="BE664" s="4">
        <v>3116.9490000000001</v>
      </c>
      <c r="BF664" s="4">
        <v>9.5380000000000003</v>
      </c>
      <c r="BG664" s="4">
        <v>12.56</v>
      </c>
      <c r="BH664" s="4">
        <v>6.9770000000000003</v>
      </c>
      <c r="BI664" s="4">
        <v>19.536999999999999</v>
      </c>
      <c r="BJ664" s="4">
        <v>9.4949999999999992</v>
      </c>
      <c r="BK664" s="4">
        <v>5.274</v>
      </c>
      <c r="BL664" s="4">
        <v>14.769</v>
      </c>
      <c r="BM664" s="4">
        <v>0</v>
      </c>
      <c r="BQ664" s="4">
        <v>34269.682000000001</v>
      </c>
      <c r="BR664" s="4">
        <v>-1E-3</v>
      </c>
      <c r="BS664" s="4">
        <v>-5</v>
      </c>
      <c r="BT664" s="4">
        <v>0.396397</v>
      </c>
      <c r="BU664" s="4">
        <v>-2.4438000000000001E-2</v>
      </c>
      <c r="BV664" s="4">
        <v>8.0072150000000004</v>
      </c>
    </row>
    <row r="665" spans="1:74" x14ac:dyDescent="0.25">
      <c r="A665" s="4">
        <v>42068</v>
      </c>
      <c r="B665" s="4">
        <v>1.8074074074074072E-2</v>
      </c>
      <c r="C665" s="4">
        <v>1.1060000000000001</v>
      </c>
      <c r="D665" s="4">
        <v>6.0000000000000001E-3</v>
      </c>
      <c r="E665" s="4">
        <v>60</v>
      </c>
      <c r="F665" s="4">
        <v>43.8</v>
      </c>
      <c r="G665" s="4">
        <v>24.7</v>
      </c>
      <c r="H665" s="4">
        <v>-4.3</v>
      </c>
      <c r="J665" s="4">
        <v>17.52</v>
      </c>
      <c r="K665" s="4">
        <v>0.99339999999999995</v>
      </c>
      <c r="L665" s="4">
        <v>1.0987</v>
      </c>
      <c r="M665" s="4">
        <v>6.0000000000000001E-3</v>
      </c>
      <c r="N665" s="4">
        <v>43.5122</v>
      </c>
      <c r="O665" s="4">
        <v>24.537700000000001</v>
      </c>
      <c r="P665" s="4">
        <v>68</v>
      </c>
      <c r="Q665" s="4">
        <v>32.893000000000001</v>
      </c>
      <c r="R665" s="4">
        <v>18.549299999999999</v>
      </c>
      <c r="S665" s="4">
        <v>51.4</v>
      </c>
      <c r="T665" s="4">
        <v>0</v>
      </c>
      <c r="W665" s="4">
        <v>0</v>
      </c>
      <c r="X665" s="4">
        <v>17.402100000000001</v>
      </c>
      <c r="Y665" s="4">
        <v>13.5</v>
      </c>
      <c r="Z665" s="4">
        <v>862</v>
      </c>
      <c r="AA665" s="4">
        <v>888</v>
      </c>
      <c r="AB665" s="4">
        <v>837</v>
      </c>
      <c r="AC665" s="4">
        <v>59</v>
      </c>
      <c r="AD665" s="4">
        <v>6.31</v>
      </c>
      <c r="AE665" s="4">
        <v>0.14000000000000001</v>
      </c>
      <c r="AF665" s="4">
        <v>991</v>
      </c>
      <c r="AG665" s="4">
        <v>-12</v>
      </c>
      <c r="AH665" s="4">
        <v>17</v>
      </c>
      <c r="AI665" s="4">
        <v>31</v>
      </c>
      <c r="AJ665" s="4">
        <v>190</v>
      </c>
      <c r="AK665" s="4">
        <v>139</v>
      </c>
      <c r="AL665" s="4">
        <v>2.9</v>
      </c>
      <c r="AM665" s="4">
        <v>195</v>
      </c>
      <c r="AN665" s="4" t="s">
        <v>155</v>
      </c>
      <c r="AO665" s="4">
        <v>2</v>
      </c>
      <c r="AP665" s="4">
        <v>0.68467592592592597</v>
      </c>
      <c r="AQ665" s="4">
        <v>47.15934</v>
      </c>
      <c r="AR665" s="4">
        <v>-88.489767999999998</v>
      </c>
      <c r="AS665" s="4">
        <v>313.3</v>
      </c>
      <c r="AT665" s="4">
        <v>0</v>
      </c>
      <c r="AU665" s="4">
        <v>12</v>
      </c>
      <c r="AV665" s="4">
        <v>9</v>
      </c>
      <c r="AW665" s="4" t="s">
        <v>253</v>
      </c>
      <c r="AX665" s="4">
        <v>1.1000000000000001</v>
      </c>
      <c r="AY665" s="4">
        <v>1.5</v>
      </c>
      <c r="AZ665" s="4">
        <v>1.8</v>
      </c>
      <c r="BA665" s="4">
        <v>14.023</v>
      </c>
      <c r="BB665" s="4">
        <v>179.93</v>
      </c>
      <c r="BC665" s="4">
        <v>12.83</v>
      </c>
      <c r="BD665" s="4">
        <v>0.66200000000000003</v>
      </c>
      <c r="BE665" s="4">
        <v>3119.9369999999999</v>
      </c>
      <c r="BF665" s="4">
        <v>10.773</v>
      </c>
      <c r="BG665" s="4">
        <v>12.94</v>
      </c>
      <c r="BH665" s="4">
        <v>7.2969999999999997</v>
      </c>
      <c r="BI665" s="4">
        <v>20.236999999999998</v>
      </c>
      <c r="BJ665" s="4">
        <v>9.782</v>
      </c>
      <c r="BK665" s="4">
        <v>5.516</v>
      </c>
      <c r="BL665" s="4">
        <v>15.298</v>
      </c>
      <c r="BM665" s="4">
        <v>0</v>
      </c>
      <c r="BQ665" s="4">
        <v>35931.625</v>
      </c>
      <c r="BR665" s="4">
        <v>-8.0000000000000004E-4</v>
      </c>
      <c r="BS665" s="4">
        <v>-5</v>
      </c>
      <c r="BT665" s="4">
        <v>0.39900000000000002</v>
      </c>
      <c r="BU665" s="4">
        <v>-1.9550000000000001E-2</v>
      </c>
      <c r="BV665" s="4">
        <v>8.0597999999999992</v>
      </c>
    </row>
    <row r="666" spans="1:74" x14ac:dyDescent="0.25">
      <c r="A666" s="4">
        <v>42068</v>
      </c>
      <c r="B666" s="4">
        <v>1.8085648148148146E-2</v>
      </c>
      <c r="C666" s="4">
        <v>1.046</v>
      </c>
      <c r="D666" s="4">
        <v>6.0000000000000001E-3</v>
      </c>
      <c r="E666" s="4">
        <v>60</v>
      </c>
      <c r="F666" s="4">
        <v>43.8</v>
      </c>
      <c r="G666" s="4">
        <v>24.7</v>
      </c>
      <c r="H666" s="4">
        <v>4.4000000000000004</v>
      </c>
      <c r="J666" s="4">
        <v>17.600000000000001</v>
      </c>
      <c r="K666" s="4">
        <v>0.99399999999999999</v>
      </c>
      <c r="L666" s="4">
        <v>1.04</v>
      </c>
      <c r="M666" s="4">
        <v>6.0000000000000001E-3</v>
      </c>
      <c r="N666" s="4">
        <v>43.537300000000002</v>
      </c>
      <c r="O666" s="4">
        <v>24.5518</v>
      </c>
      <c r="P666" s="4">
        <v>68.099999999999994</v>
      </c>
      <c r="Q666" s="4">
        <v>32.9114</v>
      </c>
      <c r="R666" s="4">
        <v>18.5596</v>
      </c>
      <c r="S666" s="4">
        <v>51.5</v>
      </c>
      <c r="T666" s="4">
        <v>4.3874000000000004</v>
      </c>
      <c r="W666" s="4">
        <v>0</v>
      </c>
      <c r="X666" s="4">
        <v>17.494399999999999</v>
      </c>
      <c r="Y666" s="4">
        <v>13.7</v>
      </c>
      <c r="Z666" s="4">
        <v>860</v>
      </c>
      <c r="AA666" s="4">
        <v>886</v>
      </c>
      <c r="AB666" s="4">
        <v>834</v>
      </c>
      <c r="AC666" s="4">
        <v>59</v>
      </c>
      <c r="AD666" s="4">
        <v>6.31</v>
      </c>
      <c r="AE666" s="4">
        <v>0.14000000000000001</v>
      </c>
      <c r="AF666" s="4">
        <v>992</v>
      </c>
      <c r="AG666" s="4">
        <v>-12</v>
      </c>
      <c r="AH666" s="4">
        <v>17</v>
      </c>
      <c r="AI666" s="4">
        <v>31</v>
      </c>
      <c r="AJ666" s="4">
        <v>190</v>
      </c>
      <c r="AK666" s="4">
        <v>139</v>
      </c>
      <c r="AL666" s="4">
        <v>2.9</v>
      </c>
      <c r="AM666" s="4">
        <v>195</v>
      </c>
      <c r="AN666" s="4" t="s">
        <v>155</v>
      </c>
      <c r="AO666" s="4">
        <v>2</v>
      </c>
      <c r="AP666" s="4">
        <v>0.6846875</v>
      </c>
      <c r="AQ666" s="4">
        <v>47.159337999999998</v>
      </c>
      <c r="AR666" s="4">
        <v>-88.489767000000001</v>
      </c>
      <c r="AS666" s="4">
        <v>313.10000000000002</v>
      </c>
      <c r="AT666" s="4">
        <v>0</v>
      </c>
      <c r="AU666" s="4">
        <v>12</v>
      </c>
      <c r="AV666" s="4">
        <v>9</v>
      </c>
      <c r="AW666" s="4" t="s">
        <v>253</v>
      </c>
      <c r="AX666" s="4">
        <v>1.1000000000000001</v>
      </c>
      <c r="AY666" s="4">
        <v>1.5</v>
      </c>
      <c r="AZ666" s="4">
        <v>1.8</v>
      </c>
      <c r="BA666" s="4">
        <v>14.023</v>
      </c>
      <c r="BB666" s="4">
        <v>189.99</v>
      </c>
      <c r="BC666" s="4">
        <v>13.55</v>
      </c>
      <c r="BD666" s="4">
        <v>0.60299999999999998</v>
      </c>
      <c r="BE666" s="4">
        <v>3124.1880000000001</v>
      </c>
      <c r="BF666" s="4">
        <v>11.403</v>
      </c>
      <c r="BG666" s="4">
        <v>13.696</v>
      </c>
      <c r="BH666" s="4">
        <v>7.7229999999999999</v>
      </c>
      <c r="BI666" s="4">
        <v>21.419</v>
      </c>
      <c r="BJ666" s="4">
        <v>10.353</v>
      </c>
      <c r="BK666" s="4">
        <v>5.8380000000000001</v>
      </c>
      <c r="BL666" s="4">
        <v>16.190999999999999</v>
      </c>
      <c r="BM666" s="4">
        <v>0.43580000000000002</v>
      </c>
      <c r="BQ666" s="4">
        <v>38210.591</v>
      </c>
      <c r="BR666" s="4">
        <v>0</v>
      </c>
      <c r="BS666" s="4">
        <v>-5</v>
      </c>
      <c r="BT666" s="4">
        <v>0.40339999999999998</v>
      </c>
      <c r="BU666" s="4">
        <v>0</v>
      </c>
      <c r="BV666" s="4">
        <v>8.1486800000000006</v>
      </c>
    </row>
    <row r="667" spans="1:74" x14ac:dyDescent="0.25">
      <c r="A667" s="4">
        <v>42068</v>
      </c>
      <c r="B667" s="4">
        <v>1.8097222222222219E-2</v>
      </c>
      <c r="C667" s="4">
        <v>1.0329999999999999</v>
      </c>
      <c r="D667" s="4">
        <v>6.0000000000000001E-3</v>
      </c>
      <c r="E667" s="4">
        <v>60</v>
      </c>
      <c r="F667" s="4">
        <v>43.7</v>
      </c>
      <c r="G667" s="4">
        <v>24.7</v>
      </c>
      <c r="H667" s="4">
        <v>-10</v>
      </c>
      <c r="J667" s="4">
        <v>17.7</v>
      </c>
      <c r="K667" s="4">
        <v>0.99409999999999998</v>
      </c>
      <c r="L667" s="4">
        <v>1.0266999999999999</v>
      </c>
      <c r="M667" s="4">
        <v>6.0000000000000001E-3</v>
      </c>
      <c r="N667" s="4">
        <v>43.443899999999999</v>
      </c>
      <c r="O667" s="4">
        <v>24.555199999999999</v>
      </c>
      <c r="P667" s="4">
        <v>68</v>
      </c>
      <c r="Q667" s="4">
        <v>32.840800000000002</v>
      </c>
      <c r="R667" s="4">
        <v>18.562200000000001</v>
      </c>
      <c r="S667" s="4">
        <v>51.4</v>
      </c>
      <c r="T667" s="4">
        <v>0</v>
      </c>
      <c r="W667" s="4">
        <v>0</v>
      </c>
      <c r="X667" s="4">
        <v>17.596299999999999</v>
      </c>
      <c r="Y667" s="4">
        <v>13.7</v>
      </c>
      <c r="Z667" s="4">
        <v>860</v>
      </c>
      <c r="AA667" s="4">
        <v>886</v>
      </c>
      <c r="AB667" s="4">
        <v>832</v>
      </c>
      <c r="AC667" s="4">
        <v>59</v>
      </c>
      <c r="AD667" s="4">
        <v>6.31</v>
      </c>
      <c r="AE667" s="4">
        <v>0.14000000000000001</v>
      </c>
      <c r="AF667" s="4">
        <v>992</v>
      </c>
      <c r="AG667" s="4">
        <v>-12</v>
      </c>
      <c r="AH667" s="4">
        <v>17</v>
      </c>
      <c r="AI667" s="4">
        <v>31</v>
      </c>
      <c r="AJ667" s="4">
        <v>190</v>
      </c>
      <c r="AK667" s="4">
        <v>139</v>
      </c>
      <c r="AL667" s="4">
        <v>2.9</v>
      </c>
      <c r="AM667" s="4">
        <v>195</v>
      </c>
      <c r="AN667" s="4" t="s">
        <v>155</v>
      </c>
      <c r="AO667" s="4">
        <v>2</v>
      </c>
      <c r="AP667" s="4">
        <v>0.68469907407407404</v>
      </c>
      <c r="AQ667" s="4">
        <v>47.159337999999998</v>
      </c>
      <c r="AR667" s="4">
        <v>-88.489767000000001</v>
      </c>
      <c r="AS667" s="4">
        <v>312.89999999999998</v>
      </c>
      <c r="AT667" s="4">
        <v>0</v>
      </c>
      <c r="AU667" s="4">
        <v>12</v>
      </c>
      <c r="AV667" s="4">
        <v>9</v>
      </c>
      <c r="AW667" s="4" t="s">
        <v>253</v>
      </c>
      <c r="AX667" s="4">
        <v>1.1000000000000001</v>
      </c>
      <c r="AY667" s="4">
        <v>1.5</v>
      </c>
      <c r="AZ667" s="4">
        <v>1.8</v>
      </c>
      <c r="BA667" s="4">
        <v>14.023</v>
      </c>
      <c r="BB667" s="4">
        <v>192.55</v>
      </c>
      <c r="BC667" s="4">
        <v>13.73</v>
      </c>
      <c r="BD667" s="4">
        <v>0.59</v>
      </c>
      <c r="BE667" s="4">
        <v>3126.924</v>
      </c>
      <c r="BF667" s="4">
        <v>11.563000000000001</v>
      </c>
      <c r="BG667" s="4">
        <v>13.856999999999999</v>
      </c>
      <c r="BH667" s="4">
        <v>7.8319999999999999</v>
      </c>
      <c r="BI667" s="4">
        <v>21.689</v>
      </c>
      <c r="BJ667" s="4">
        <v>10.475</v>
      </c>
      <c r="BK667" s="4">
        <v>5.92</v>
      </c>
      <c r="BL667" s="4">
        <v>16.395</v>
      </c>
      <c r="BM667" s="4">
        <v>0</v>
      </c>
      <c r="BQ667" s="4">
        <v>38968.095999999998</v>
      </c>
      <c r="BR667" s="4">
        <v>0</v>
      </c>
      <c r="BS667" s="4">
        <v>-5</v>
      </c>
      <c r="BT667" s="4">
        <v>0.40560000000000002</v>
      </c>
      <c r="BU667" s="4">
        <v>0</v>
      </c>
      <c r="BV667" s="4">
        <v>8.1931200000000004</v>
      </c>
    </row>
    <row r="668" spans="1:74" x14ac:dyDescent="0.25">
      <c r="A668" s="4">
        <v>42068</v>
      </c>
      <c r="B668" s="4">
        <v>1.8108796296296296E-2</v>
      </c>
      <c r="C668" s="4">
        <v>1.0129999999999999</v>
      </c>
      <c r="D668" s="4">
        <v>6.0000000000000001E-3</v>
      </c>
      <c r="E668" s="4">
        <v>60</v>
      </c>
      <c r="F668" s="4">
        <v>43.6</v>
      </c>
      <c r="G668" s="4">
        <v>24.7</v>
      </c>
      <c r="H668" s="4">
        <v>0</v>
      </c>
      <c r="J668" s="4">
        <v>17.77</v>
      </c>
      <c r="K668" s="4">
        <v>0.99429999999999996</v>
      </c>
      <c r="L668" s="4">
        <v>1.0076000000000001</v>
      </c>
      <c r="M668" s="4">
        <v>6.0000000000000001E-3</v>
      </c>
      <c r="N668" s="4">
        <v>43.353299999999997</v>
      </c>
      <c r="O668" s="4">
        <v>24.560199999999998</v>
      </c>
      <c r="P668" s="4">
        <v>67.900000000000006</v>
      </c>
      <c r="Q668" s="4">
        <v>32.772300000000001</v>
      </c>
      <c r="R668" s="4">
        <v>18.565999999999999</v>
      </c>
      <c r="S668" s="4">
        <v>51.3</v>
      </c>
      <c r="T668" s="4">
        <v>0</v>
      </c>
      <c r="W668" s="4">
        <v>0</v>
      </c>
      <c r="X668" s="4">
        <v>17.6737</v>
      </c>
      <c r="Y668" s="4">
        <v>13.7</v>
      </c>
      <c r="Z668" s="4">
        <v>860</v>
      </c>
      <c r="AA668" s="4">
        <v>887</v>
      </c>
      <c r="AB668" s="4">
        <v>833</v>
      </c>
      <c r="AC668" s="4">
        <v>59</v>
      </c>
      <c r="AD668" s="4">
        <v>6.31</v>
      </c>
      <c r="AE668" s="4">
        <v>0.14000000000000001</v>
      </c>
      <c r="AF668" s="4">
        <v>992</v>
      </c>
      <c r="AG668" s="4">
        <v>-12</v>
      </c>
      <c r="AH668" s="4">
        <v>17</v>
      </c>
      <c r="AI668" s="4">
        <v>31</v>
      </c>
      <c r="AJ668" s="4">
        <v>190</v>
      </c>
      <c r="AK668" s="4">
        <v>139</v>
      </c>
      <c r="AL668" s="4">
        <v>2.9</v>
      </c>
      <c r="AM668" s="4">
        <v>195</v>
      </c>
      <c r="AN668" s="4" t="s">
        <v>155</v>
      </c>
      <c r="AO668" s="4">
        <v>2</v>
      </c>
      <c r="AP668" s="4">
        <v>0.68471064814814808</v>
      </c>
      <c r="AQ668" s="4">
        <v>47.159337999999998</v>
      </c>
      <c r="AR668" s="4">
        <v>-88.489765000000006</v>
      </c>
      <c r="AS668" s="4">
        <v>312.8</v>
      </c>
      <c r="AT668" s="4">
        <v>0</v>
      </c>
      <c r="AU668" s="4">
        <v>12</v>
      </c>
      <c r="AV668" s="4">
        <v>8</v>
      </c>
      <c r="AW668" s="4" t="s">
        <v>255</v>
      </c>
      <c r="AX668" s="4">
        <v>1.1000000000000001</v>
      </c>
      <c r="AY668" s="4">
        <v>1.5</v>
      </c>
      <c r="AZ668" s="4">
        <v>1.8</v>
      </c>
      <c r="BA668" s="4">
        <v>14.023</v>
      </c>
      <c r="BB668" s="4">
        <v>196.19</v>
      </c>
      <c r="BC668" s="4">
        <v>13.99</v>
      </c>
      <c r="BD668" s="4">
        <v>0.56899999999999995</v>
      </c>
      <c r="BE668" s="4">
        <v>3128.9470000000001</v>
      </c>
      <c r="BF668" s="4">
        <v>11.792</v>
      </c>
      <c r="BG668" s="4">
        <v>14.098000000000001</v>
      </c>
      <c r="BH668" s="4">
        <v>7.9870000000000001</v>
      </c>
      <c r="BI668" s="4">
        <v>22.085000000000001</v>
      </c>
      <c r="BJ668" s="4">
        <v>10.657999999999999</v>
      </c>
      <c r="BK668" s="4">
        <v>6.0380000000000003</v>
      </c>
      <c r="BL668" s="4">
        <v>16.695</v>
      </c>
      <c r="BM668" s="4">
        <v>0</v>
      </c>
      <c r="BQ668" s="4">
        <v>39906.141000000003</v>
      </c>
      <c r="BR668" s="4">
        <v>0</v>
      </c>
      <c r="BS668" s="4">
        <v>-5</v>
      </c>
      <c r="BT668" s="4">
        <v>0.40859899999999999</v>
      </c>
      <c r="BU668" s="4">
        <v>0</v>
      </c>
      <c r="BV668" s="4">
        <v>8.2537079999999996</v>
      </c>
    </row>
    <row r="669" spans="1:74" x14ac:dyDescent="0.25">
      <c r="A669" s="4">
        <v>42068</v>
      </c>
      <c r="B669" s="4">
        <v>1.812037037037037E-2</v>
      </c>
      <c r="C669" s="4">
        <v>0.96799999999999997</v>
      </c>
      <c r="D669" s="4">
        <v>5.3E-3</v>
      </c>
      <c r="E669" s="4">
        <v>52.705786000000003</v>
      </c>
      <c r="F669" s="4">
        <v>43.1</v>
      </c>
      <c r="G669" s="4">
        <v>24.7</v>
      </c>
      <c r="H669" s="4">
        <v>-5.4</v>
      </c>
      <c r="J669" s="4">
        <v>17.8</v>
      </c>
      <c r="K669" s="4">
        <v>0.99480000000000002</v>
      </c>
      <c r="L669" s="4">
        <v>0.96330000000000005</v>
      </c>
      <c r="M669" s="4">
        <v>5.1999999999999998E-3</v>
      </c>
      <c r="N669" s="4">
        <v>42.843499999999999</v>
      </c>
      <c r="O669" s="4">
        <v>24.572399999999998</v>
      </c>
      <c r="P669" s="4">
        <v>67.400000000000006</v>
      </c>
      <c r="Q669" s="4">
        <v>32.387099999999997</v>
      </c>
      <c r="R669" s="4">
        <v>18.575299999999999</v>
      </c>
      <c r="S669" s="4">
        <v>51</v>
      </c>
      <c r="T669" s="4">
        <v>0</v>
      </c>
      <c r="W669" s="4">
        <v>0</v>
      </c>
      <c r="X669" s="4">
        <v>17.707999999999998</v>
      </c>
      <c r="Y669" s="4">
        <v>13.8</v>
      </c>
      <c r="Z669" s="4">
        <v>859</v>
      </c>
      <c r="AA669" s="4">
        <v>885</v>
      </c>
      <c r="AB669" s="4">
        <v>834</v>
      </c>
      <c r="AC669" s="4">
        <v>59</v>
      </c>
      <c r="AD669" s="4">
        <v>6.31</v>
      </c>
      <c r="AE669" s="4">
        <v>0.14000000000000001</v>
      </c>
      <c r="AF669" s="4">
        <v>992</v>
      </c>
      <c r="AG669" s="4">
        <v>-12</v>
      </c>
      <c r="AH669" s="4">
        <v>17</v>
      </c>
      <c r="AI669" s="4">
        <v>31</v>
      </c>
      <c r="AJ669" s="4">
        <v>190</v>
      </c>
      <c r="AK669" s="4">
        <v>139</v>
      </c>
      <c r="AL669" s="4">
        <v>3.1</v>
      </c>
      <c r="AM669" s="4">
        <v>195</v>
      </c>
      <c r="AN669" s="4" t="s">
        <v>155</v>
      </c>
      <c r="AO669" s="4">
        <v>2</v>
      </c>
      <c r="AP669" s="4">
        <v>0.68472222222222223</v>
      </c>
      <c r="AQ669" s="4">
        <v>47.159337000000001</v>
      </c>
      <c r="AR669" s="4">
        <v>-88.489765000000006</v>
      </c>
      <c r="AS669" s="4">
        <v>312.5</v>
      </c>
      <c r="AT669" s="4">
        <v>0</v>
      </c>
      <c r="AU669" s="4">
        <v>12</v>
      </c>
      <c r="AV669" s="4">
        <v>8</v>
      </c>
      <c r="AW669" s="4" t="s">
        <v>255</v>
      </c>
      <c r="AX669" s="4">
        <v>1.1000000000000001</v>
      </c>
      <c r="AY669" s="4">
        <v>1.5</v>
      </c>
      <c r="AZ669" s="4">
        <v>1.895796</v>
      </c>
      <c r="BA669" s="4">
        <v>14.023</v>
      </c>
      <c r="BB669" s="4">
        <v>205.37</v>
      </c>
      <c r="BC669" s="4">
        <v>14.65</v>
      </c>
      <c r="BD669" s="4">
        <v>0.51900000000000002</v>
      </c>
      <c r="BE669" s="4">
        <v>3136.4169999999999</v>
      </c>
      <c r="BF669" s="4">
        <v>10.866</v>
      </c>
      <c r="BG669" s="4">
        <v>14.608000000000001</v>
      </c>
      <c r="BH669" s="4">
        <v>8.3780000000000001</v>
      </c>
      <c r="BI669" s="4">
        <v>22.986999999999998</v>
      </c>
      <c r="BJ669" s="4">
        <v>11.042999999999999</v>
      </c>
      <c r="BK669" s="4">
        <v>6.3339999999999996</v>
      </c>
      <c r="BL669" s="4">
        <v>17.376999999999999</v>
      </c>
      <c r="BM669" s="4">
        <v>0</v>
      </c>
      <c r="BQ669" s="4">
        <v>41922.686000000002</v>
      </c>
      <c r="BR669" s="4">
        <v>0</v>
      </c>
      <c r="BS669" s="4">
        <v>-5</v>
      </c>
      <c r="BT669" s="4">
        <v>0.41159800000000002</v>
      </c>
      <c r="BU669" s="4">
        <v>0</v>
      </c>
      <c r="BV669" s="4">
        <v>8.3142709999999997</v>
      </c>
    </row>
    <row r="670" spans="1:74" x14ac:dyDescent="0.25">
      <c r="A670" s="4">
        <v>42068</v>
      </c>
      <c r="B670" s="4">
        <v>1.8131944444444444E-2</v>
      </c>
      <c r="C670" s="4">
        <v>0.92</v>
      </c>
      <c r="D670" s="4">
        <v>5.5999999999999999E-3</v>
      </c>
      <c r="E670" s="4">
        <v>55.604027000000002</v>
      </c>
      <c r="F670" s="4">
        <v>42.6</v>
      </c>
      <c r="G670" s="4">
        <v>24.7</v>
      </c>
      <c r="H670" s="4">
        <v>-8.4</v>
      </c>
      <c r="J670" s="4">
        <v>17.899999999999999</v>
      </c>
      <c r="K670" s="4">
        <v>0.99529999999999996</v>
      </c>
      <c r="L670" s="4">
        <v>0.91569999999999996</v>
      </c>
      <c r="M670" s="4">
        <v>5.4999999999999997E-3</v>
      </c>
      <c r="N670" s="4">
        <v>42.4206</v>
      </c>
      <c r="O670" s="4">
        <v>24.583300000000001</v>
      </c>
      <c r="P670" s="4">
        <v>67</v>
      </c>
      <c r="Q670" s="4">
        <v>32.067900000000002</v>
      </c>
      <c r="R670" s="4">
        <v>18.5837</v>
      </c>
      <c r="S670" s="4">
        <v>50.7</v>
      </c>
      <c r="T670" s="4">
        <v>0</v>
      </c>
      <c r="W670" s="4">
        <v>0</v>
      </c>
      <c r="X670" s="4">
        <v>17.8154</v>
      </c>
      <c r="Y670" s="4">
        <v>13.7</v>
      </c>
      <c r="Z670" s="4">
        <v>859</v>
      </c>
      <c r="AA670" s="4">
        <v>883</v>
      </c>
      <c r="AB670" s="4">
        <v>834</v>
      </c>
      <c r="AC670" s="4">
        <v>59</v>
      </c>
      <c r="AD670" s="4">
        <v>6.31</v>
      </c>
      <c r="AE670" s="4">
        <v>0.14000000000000001</v>
      </c>
      <c r="AF670" s="4">
        <v>991</v>
      </c>
      <c r="AG670" s="4">
        <v>-12</v>
      </c>
      <c r="AH670" s="4">
        <v>17</v>
      </c>
      <c r="AI670" s="4">
        <v>31</v>
      </c>
      <c r="AJ670" s="4">
        <v>190</v>
      </c>
      <c r="AK670" s="4">
        <v>139</v>
      </c>
      <c r="AL670" s="4">
        <v>3</v>
      </c>
      <c r="AM670" s="4">
        <v>195</v>
      </c>
      <c r="AN670" s="4" t="s">
        <v>155</v>
      </c>
      <c r="AO670" s="4">
        <v>2</v>
      </c>
      <c r="AP670" s="4">
        <v>0.68473379629629638</v>
      </c>
      <c r="AQ670" s="4">
        <v>47.159337000000001</v>
      </c>
      <c r="AR670" s="4">
        <v>-88.489762999999996</v>
      </c>
      <c r="AS670" s="4">
        <v>312.3</v>
      </c>
      <c r="AT670" s="4">
        <v>0</v>
      </c>
      <c r="AU670" s="4">
        <v>12</v>
      </c>
      <c r="AV670" s="4">
        <v>8</v>
      </c>
      <c r="AW670" s="4" t="s">
        <v>255</v>
      </c>
      <c r="AX670" s="4">
        <v>1.1000000000000001</v>
      </c>
      <c r="AY670" s="4">
        <v>1.5</v>
      </c>
      <c r="AZ670" s="4">
        <v>1.9</v>
      </c>
      <c r="BA670" s="4">
        <v>14.023</v>
      </c>
      <c r="BB670" s="4">
        <v>215.97</v>
      </c>
      <c r="BC670" s="4">
        <v>15.4</v>
      </c>
      <c r="BD670" s="4">
        <v>0.47499999999999998</v>
      </c>
      <c r="BE670" s="4">
        <v>3141.4879999999998</v>
      </c>
      <c r="BF670" s="4">
        <v>12.085000000000001</v>
      </c>
      <c r="BG670" s="4">
        <v>15.241</v>
      </c>
      <c r="BH670" s="4">
        <v>8.8320000000000007</v>
      </c>
      <c r="BI670" s="4">
        <v>24.074000000000002</v>
      </c>
      <c r="BJ670" s="4">
        <v>11.522</v>
      </c>
      <c r="BK670" s="4">
        <v>6.6769999999999996</v>
      </c>
      <c r="BL670" s="4">
        <v>18.198</v>
      </c>
      <c r="BM670" s="4">
        <v>0</v>
      </c>
      <c r="BQ670" s="4">
        <v>44442.576999999997</v>
      </c>
      <c r="BR670" s="4">
        <v>2.0100000000000001E-4</v>
      </c>
      <c r="BS670" s="4">
        <v>-5</v>
      </c>
      <c r="BT670" s="4">
        <v>0.414603</v>
      </c>
      <c r="BU670" s="4">
        <v>4.9119999999999997E-3</v>
      </c>
      <c r="BV670" s="4">
        <v>8.374981</v>
      </c>
    </row>
    <row r="704" spans="2:2" x14ac:dyDescent="0.25">
      <c r="B704" s="3"/>
    </row>
    <row r="705" spans="2:2" x14ac:dyDescent="0.25">
      <c r="B705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35" spans="2:3" x14ac:dyDescent="0.25">
      <c r="B835" s="2"/>
      <c r="C835" s="3"/>
    </row>
  </sheetData>
  <customSheetViews>
    <customSheetView guid="{2B424CCC-7244-4294-A128-8AE125D4F682}">
      <pane ySplit="4" topLeftCell="A5" activePane="bottomLeft" state="frozen"/>
      <selection pane="bottomLeft" activeCell="A4" sqref="A4"/>
      <pageMargins left="0.7" right="0.7" top="0.75" bottom="0.75" header="0.3" footer="0.3"/>
      <pageSetup orientation="portrait" r:id="rId1"/>
    </customSheetView>
  </customSheetView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J19"/>
  <sheetViews>
    <sheetView showGridLines="0" tabSelected="1" workbookViewId="0">
      <selection activeCell="C41" sqref="C41"/>
    </sheetView>
  </sheetViews>
  <sheetFormatPr defaultRowHeight="15" x14ac:dyDescent="0.25"/>
  <cols>
    <col min="3" max="3" width="25.5703125" bestFit="1" customWidth="1"/>
    <col min="4" max="4" width="8" bestFit="1" customWidth="1"/>
    <col min="5" max="8" width="8.5703125" bestFit="1" customWidth="1"/>
    <col min="9" max="9" width="23.28515625" bestFit="1" customWidth="1"/>
    <col min="10" max="10" width="18.7109375" bestFit="1" customWidth="1"/>
  </cols>
  <sheetData>
    <row r="4" spans="3:10" x14ac:dyDescent="0.25">
      <c r="C4" s="9" t="s">
        <v>177</v>
      </c>
      <c r="D4" s="9" t="s">
        <v>163</v>
      </c>
      <c r="E4" s="9" t="s">
        <v>164</v>
      </c>
      <c r="F4" s="9" t="s">
        <v>165</v>
      </c>
      <c r="G4" s="9" t="s">
        <v>166</v>
      </c>
      <c r="H4" s="9" t="s">
        <v>167</v>
      </c>
      <c r="I4" s="18" t="s">
        <v>200</v>
      </c>
      <c r="J4" s="18" t="s">
        <v>199</v>
      </c>
    </row>
    <row r="5" spans="3:10" x14ac:dyDescent="0.25">
      <c r="C5" s="10" t="s">
        <v>178</v>
      </c>
      <c r="D5" s="10" t="s">
        <v>179</v>
      </c>
      <c r="E5" s="13">
        <f>'Lap 1 data'!$B$8</f>
        <v>1.574074074074075E-3</v>
      </c>
      <c r="F5" s="11">
        <f>'Lap 2 data'!$B$8</f>
        <v>1.5740740740740732E-3</v>
      </c>
      <c r="G5" s="11">
        <f>'Lap 3 data'!$B$8</f>
        <v>1.5740740740740732E-3</v>
      </c>
      <c r="H5" s="11">
        <f>'Lap 4 data'!$B$8</f>
        <v>1.574074074074075E-3</v>
      </c>
      <c r="I5" s="11">
        <f>AVERAGE(F5,G5,H5)</f>
        <v>1.5740740740740739E-3</v>
      </c>
      <c r="J5" s="35">
        <f>STDEV(F5:H5)</f>
        <v>1.0054477319618197E-18</v>
      </c>
    </row>
    <row r="6" spans="3:10" x14ac:dyDescent="0.25">
      <c r="C6" s="10" t="s">
        <v>180</v>
      </c>
      <c r="D6" s="10" t="s">
        <v>181</v>
      </c>
      <c r="E6" s="12">
        <f>'Lap 1 data'!$AT8</f>
        <v>1.2640555555555557</v>
      </c>
      <c r="F6" s="12">
        <f>'Lap 2 data'!$AT8</f>
        <v>1.3211944444444439</v>
      </c>
      <c r="G6" s="12">
        <f>'Lap 3 data'!$AT8</f>
        <v>1.309277777777778</v>
      </c>
      <c r="H6" s="12">
        <f>'Lap 4 data'!$AT8</f>
        <v>1.3118888888888887</v>
      </c>
      <c r="I6" s="12">
        <f>AVERAGE(F6,G6,H6)</f>
        <v>1.3141203703703701</v>
      </c>
      <c r="J6" s="35">
        <f t="shared" ref="J6:J19" si="0">STDEV(F6:H6)</f>
        <v>6.26389402151352E-3</v>
      </c>
    </row>
    <row r="7" spans="3:10" x14ac:dyDescent="0.25">
      <c r="C7" s="10" t="s">
        <v>182</v>
      </c>
      <c r="D7" s="10" t="s">
        <v>183</v>
      </c>
      <c r="E7" s="19">
        <f>'Lap 1 data'!$BW8</f>
        <v>5.5381094607722267E-2</v>
      </c>
      <c r="F7" s="19">
        <f>'Lap 2 data'!$BW8</f>
        <v>5.8158768573222212E-2</v>
      </c>
      <c r="G7" s="19">
        <f>'Lap 3 data'!$BW8</f>
        <v>5.5780915292888908E-2</v>
      </c>
      <c r="H7" s="19">
        <f>'Lap 4 data'!$BW8</f>
        <v>5.6105531521444443E-2</v>
      </c>
      <c r="I7" s="19">
        <f>AVERAGE(F7,G7,H7)</f>
        <v>5.6681738462518526E-2</v>
      </c>
      <c r="J7" s="35">
        <f t="shared" si="0"/>
        <v>1.2894019485422004E-3</v>
      </c>
    </row>
    <row r="8" spans="3:10" x14ac:dyDescent="0.25">
      <c r="C8" s="10" t="s">
        <v>184</v>
      </c>
      <c r="D8" s="10" t="s">
        <v>185</v>
      </c>
      <c r="E8" s="12">
        <f>'Lap 1 data'!$BW9</f>
        <v>22.824676263789438</v>
      </c>
      <c r="F8" s="12">
        <f>'Lap 2 data'!$BW9</f>
        <v>22.717029209121797</v>
      </c>
      <c r="G8" s="12">
        <f>'Lap 3 data'!$BW9</f>
        <v>23.471787275327983</v>
      </c>
      <c r="H8" s="12">
        <f>'Lap 4 data'!$BW9</f>
        <v>23.382523136554966</v>
      </c>
      <c r="I8" s="19">
        <f t="shared" ref="I8:I19" si="1">AVERAGE(F8,G8,H8)</f>
        <v>23.190446540334914</v>
      </c>
      <c r="J8" s="35">
        <f t="shared" si="0"/>
        <v>0.4124136257902199</v>
      </c>
    </row>
    <row r="9" spans="3:10" x14ac:dyDescent="0.25">
      <c r="C9" s="10" t="s">
        <v>2</v>
      </c>
      <c r="D9" s="10" t="s">
        <v>190</v>
      </c>
      <c r="E9" s="12">
        <f>'Lap 1 data'!BY5</f>
        <v>12197.36173681804</v>
      </c>
      <c r="F9" s="12">
        <f>'Lap 2 data'!BY5</f>
        <v>12927.79065592432</v>
      </c>
      <c r="G9" s="12">
        <f>'Lap 3 data'!BY5</f>
        <v>12398.988042577404</v>
      </c>
      <c r="H9" s="12">
        <f>'Lap 4 data'!BY5</f>
        <v>12470.522309299746</v>
      </c>
      <c r="I9" s="19">
        <f t="shared" si="1"/>
        <v>12599.100335933823</v>
      </c>
      <c r="J9" s="35">
        <f t="shared" si="0"/>
        <v>286.8924583715422</v>
      </c>
    </row>
    <row r="10" spans="3:10" x14ac:dyDescent="0.25">
      <c r="C10" s="10" t="s">
        <v>3</v>
      </c>
      <c r="D10" s="10" t="s">
        <v>190</v>
      </c>
      <c r="E10" s="12">
        <f>'Lap 1 data'!BZ5</f>
        <v>68.766790603652368</v>
      </c>
      <c r="F10" s="12">
        <f>'Lap 2 data'!BZ5</f>
        <v>2.6319663272086338</v>
      </c>
      <c r="G10" s="12">
        <f>'Lap 3 data'!BZ5</f>
        <v>2.3380945784557956</v>
      </c>
      <c r="H10" s="12">
        <f>'Lap 4 data'!BZ5</f>
        <v>2.5761524439443293</v>
      </c>
      <c r="I10" s="19">
        <f t="shared" si="1"/>
        <v>2.5154044498695858</v>
      </c>
      <c r="J10" s="35">
        <f t="shared" si="0"/>
        <v>0.15607014534125857</v>
      </c>
    </row>
    <row r="11" spans="3:10" x14ac:dyDescent="0.25">
      <c r="C11" s="10" t="s">
        <v>4</v>
      </c>
      <c r="D11" s="10" t="s">
        <v>190</v>
      </c>
      <c r="E11" s="12">
        <f>'Lap 1 data'!CA5</f>
        <v>47.836527052143083</v>
      </c>
      <c r="F11" s="12">
        <f>'Lap 2 data'!CA5</f>
        <v>54.046377060947634</v>
      </c>
      <c r="G11" s="12">
        <f>'Lap 3 data'!CA5</f>
        <v>49.709948416647968</v>
      </c>
      <c r="H11" s="12">
        <f>'Lap 4 data'!CA5</f>
        <v>46.739436386488684</v>
      </c>
      <c r="I11" s="19">
        <f t="shared" si="1"/>
        <v>50.165253954694755</v>
      </c>
      <c r="J11" s="35">
        <f t="shared" si="0"/>
        <v>3.6746867696101275</v>
      </c>
    </row>
    <row r="12" spans="3:10" x14ac:dyDescent="0.25">
      <c r="C12" s="10" t="s">
        <v>175</v>
      </c>
      <c r="D12" s="10" t="s">
        <v>190</v>
      </c>
      <c r="E12" s="12">
        <f>'Lap 1 data'!CB5</f>
        <v>4.0995896030738637</v>
      </c>
      <c r="F12" s="12">
        <f>'Lap 2 data'!CB5</f>
        <v>1.5330428412584596</v>
      </c>
      <c r="G12" s="12">
        <f>'Lap 3 data'!CB5</f>
        <v>1.7427992341233061</v>
      </c>
      <c r="H12" s="12">
        <f>'Lap 4 data'!CB5</f>
        <v>1.6901733111552371</v>
      </c>
      <c r="I12" s="19">
        <f t="shared" si="1"/>
        <v>1.655338462179001</v>
      </c>
      <c r="J12" s="35">
        <f t="shared" si="0"/>
        <v>0.1091308211016294</v>
      </c>
    </row>
    <row r="13" spans="3:10" x14ac:dyDescent="0.25">
      <c r="C13" s="10" t="s">
        <v>2</v>
      </c>
      <c r="D13" s="10" t="s">
        <v>186</v>
      </c>
      <c r="E13" s="21">
        <f>'Lap 1 data'!$CE$5</f>
        <v>367.21279786051758</v>
      </c>
      <c r="F13" s="21">
        <f>'Lap 2 data'!$CE$5</f>
        <v>372.37081762328546</v>
      </c>
      <c r="G13" s="21">
        <f>'Lap 3 data'!$CE$5</f>
        <v>360.38981665742443</v>
      </c>
      <c r="H13" s="21">
        <f>'Lap 4 data'!$CE$5</f>
        <v>361.7475981142681</v>
      </c>
      <c r="I13" s="19">
        <f t="shared" si="1"/>
        <v>364.83607746499268</v>
      </c>
      <c r="J13" s="35">
        <f t="shared" si="0"/>
        <v>6.5604972799994163</v>
      </c>
    </row>
    <row r="14" spans="3:10" x14ac:dyDescent="0.25">
      <c r="C14" s="10" t="s">
        <v>3</v>
      </c>
      <c r="D14" s="10" t="s">
        <v>186</v>
      </c>
      <c r="E14" s="21">
        <f>'Lap 1 data'!$CF$5</f>
        <v>2.070287503340301</v>
      </c>
      <c r="F14" s="21">
        <f>'Lap 2 data'!$CF$5</f>
        <v>7.5810900663873804E-2</v>
      </c>
      <c r="G14" s="21">
        <f>'Lap 3 data'!$CF$5</f>
        <v>6.7959213571613691E-2</v>
      </c>
      <c r="H14" s="21">
        <f>'Lap 4 data'!$CF$5</f>
        <v>7.4729585165658752E-2</v>
      </c>
      <c r="I14" s="19">
        <f t="shared" si="1"/>
        <v>7.2833233133715411E-2</v>
      </c>
      <c r="J14" s="35">
        <f t="shared" si="0"/>
        <v>4.2555094666188592E-3</v>
      </c>
    </row>
    <row r="15" spans="3:10" x14ac:dyDescent="0.25">
      <c r="C15" s="10" t="s">
        <v>4</v>
      </c>
      <c r="D15" s="10" t="s">
        <v>186</v>
      </c>
      <c r="E15" s="21">
        <f>'Lap 1 data'!$CG$5</f>
        <v>1.4401626612190923</v>
      </c>
      <c r="F15" s="21">
        <f>'Lap 2 data'!$CG$5</f>
        <v>1.5567465587431046</v>
      </c>
      <c r="G15" s="21">
        <f>'Lap 3 data'!$CG$5</f>
        <v>1.4448726891587325</v>
      </c>
      <c r="H15" s="21">
        <f>'Lap 4 data'!$CG$5</f>
        <v>1.3558276414307087</v>
      </c>
      <c r="I15" s="19">
        <f t="shared" si="1"/>
        <v>1.4524822964441819</v>
      </c>
      <c r="J15" s="35">
        <f t="shared" si="0"/>
        <v>0.10067538142850727</v>
      </c>
    </row>
    <row r="16" spans="3:10" x14ac:dyDescent="0.25">
      <c r="C16" s="10" t="s">
        <v>175</v>
      </c>
      <c r="D16" s="10" t="s">
        <v>186</v>
      </c>
      <c r="E16" s="21">
        <f>'Lap 1 data'!$CH$5</f>
        <v>0.12342191702657215</v>
      </c>
      <c r="F16" s="21">
        <f>'Lap 2 data'!$CH$5</f>
        <v>4.4157616057105116E-2</v>
      </c>
      <c r="G16" s="21">
        <f>'Lap 3 data'!$CH$5</f>
        <v>5.0656319233439315E-2</v>
      </c>
      <c r="H16" s="21">
        <f>'Lap 4 data'!$CH$5</f>
        <v>4.9028911583862862E-2</v>
      </c>
      <c r="I16" s="19">
        <f t="shared" si="1"/>
        <v>4.7947615624802431E-2</v>
      </c>
      <c r="J16" s="35">
        <f t="shared" si="0"/>
        <v>3.3815952532546475E-3</v>
      </c>
    </row>
    <row r="17" spans="3:10" x14ac:dyDescent="0.25">
      <c r="C17" s="10" t="s">
        <v>198</v>
      </c>
      <c r="D17" s="10" t="s">
        <v>190</v>
      </c>
      <c r="E17" s="12">
        <f>'Lap 1 data'!CC5</f>
        <v>121.59042863577275</v>
      </c>
      <c r="F17" s="12">
        <f>'Lap 2 data'!CC5</f>
        <v>58.639411128160425</v>
      </c>
      <c r="G17" s="12">
        <f>'Lap 3 data'!CC5</f>
        <v>54.186363127971383</v>
      </c>
      <c r="H17" s="12">
        <f>'Lap 4 data'!CC5</f>
        <v>51.380804510276398</v>
      </c>
      <c r="I17" s="19">
        <f t="shared" si="1"/>
        <v>54.735526255469402</v>
      </c>
      <c r="J17" s="35">
        <f t="shared" si="0"/>
        <v>3.6603316261986429</v>
      </c>
    </row>
    <row r="18" spans="3:10" x14ac:dyDescent="0.25">
      <c r="C18" s="10" t="s">
        <v>198</v>
      </c>
      <c r="D18" s="10" t="s">
        <v>186</v>
      </c>
      <c r="E18" s="21">
        <f>'Lap 1 data'!$CI5</f>
        <v>3.6338720815859653</v>
      </c>
      <c r="F18" s="21">
        <f>'Lap 2 data'!$CI5</f>
        <v>1.6767150754640836</v>
      </c>
      <c r="G18" s="21">
        <f>'Lap 3 data'!$CI5</f>
        <v>1.5634882219637856</v>
      </c>
      <c r="H18" s="21">
        <f>'Lap 4 data'!$CI5</f>
        <v>1.4795861381802302</v>
      </c>
      <c r="I18" s="19">
        <f t="shared" si="1"/>
        <v>1.5732631452026997</v>
      </c>
      <c r="J18" s="35">
        <f t="shared" si="0"/>
        <v>9.892732848869594E-2</v>
      </c>
    </row>
    <row r="19" spans="3:10" x14ac:dyDescent="0.25">
      <c r="C19" s="20" t="s">
        <v>52</v>
      </c>
      <c r="D19" s="20" t="s">
        <v>187</v>
      </c>
      <c r="E19" s="12">
        <f>'Lap 1 data'!BC5</f>
        <v>1.1923357664233571</v>
      </c>
      <c r="F19" s="12">
        <f>'Lap 2 data'!BC5</f>
        <v>1.2120437956204371</v>
      </c>
      <c r="G19" s="12">
        <f>'Lap 3 data'!BC5</f>
        <v>1.214014598540146</v>
      </c>
      <c r="H19" s="12">
        <f>'Lap 4 data'!BC5</f>
        <v>1.2032846715328469</v>
      </c>
      <c r="I19" s="19">
        <f t="shared" si="1"/>
        <v>1.20978102189781</v>
      </c>
      <c r="J19" s="35">
        <f t="shared" si="0"/>
        <v>5.7116496816025488E-3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0"/>
  <sheetViews>
    <sheetView workbookViewId="0">
      <selection activeCell="D2" sqref="D2"/>
    </sheetView>
  </sheetViews>
  <sheetFormatPr defaultRowHeight="15" x14ac:dyDescent="0.25"/>
  <cols>
    <col min="1" max="1" width="11.5703125" style="4" bestFit="1" customWidth="1"/>
    <col min="2" max="4" width="12.28515625" style="4" bestFit="1" customWidth="1"/>
  </cols>
  <sheetData>
    <row r="1" spans="1:4" x14ac:dyDescent="0.25">
      <c r="A1" s="33" t="s">
        <v>164</v>
      </c>
      <c r="B1" s="33" t="s">
        <v>165</v>
      </c>
      <c r="C1" s="33" t="s">
        <v>166</v>
      </c>
      <c r="D1" s="33" t="s">
        <v>167</v>
      </c>
    </row>
    <row r="2" spans="1:4" x14ac:dyDescent="0.25">
      <c r="A2" s="33" t="s">
        <v>256</v>
      </c>
      <c r="B2" s="33" t="s">
        <v>257</v>
      </c>
      <c r="C2" s="34" t="s">
        <v>258</v>
      </c>
      <c r="D2" s="34" t="s">
        <v>259</v>
      </c>
    </row>
    <row r="3" spans="1:4" x14ac:dyDescent="0.25">
      <c r="A3" s="33" t="s">
        <v>168</v>
      </c>
      <c r="B3" s="33" t="s">
        <v>168</v>
      </c>
      <c r="C3" s="33" t="s">
        <v>168</v>
      </c>
      <c r="D3" s="33" t="s">
        <v>168</v>
      </c>
    </row>
    <row r="4" spans="1:4" x14ac:dyDescent="0.25">
      <c r="A4" s="4">
        <f>'Raw Data'!AT49</f>
        <v>0.8</v>
      </c>
      <c r="B4" s="4">
        <f>'Raw Data'!AT185</f>
        <v>36.799999999999997</v>
      </c>
      <c r="C4" s="4">
        <f>'Raw Data'!AT321</f>
        <v>32.9</v>
      </c>
      <c r="D4" s="4">
        <f>'Raw Data'!AT457</f>
        <v>36.799999999999997</v>
      </c>
    </row>
    <row r="5" spans="1:4" x14ac:dyDescent="0.25">
      <c r="A5" s="4">
        <f>'Raw Data'!AT50</f>
        <v>5.4</v>
      </c>
      <c r="B5" s="4">
        <f>'Raw Data'!AT186</f>
        <v>37.299999999999997</v>
      </c>
      <c r="C5" s="4">
        <f>'Raw Data'!AT322</f>
        <v>35.6</v>
      </c>
      <c r="D5" s="4">
        <f>'Raw Data'!AT458</f>
        <v>36.4</v>
      </c>
    </row>
    <row r="6" spans="1:4" x14ac:dyDescent="0.25">
      <c r="A6" s="4">
        <f>'Raw Data'!AT51</f>
        <v>6.1</v>
      </c>
      <c r="B6" s="4">
        <f>'Raw Data'!AT187</f>
        <v>37.1</v>
      </c>
      <c r="C6" s="4">
        <f>'Raw Data'!AT323</f>
        <v>35.700000000000003</v>
      </c>
      <c r="D6" s="4">
        <f>'Raw Data'!AT459</f>
        <v>35.200000000000003</v>
      </c>
    </row>
    <row r="7" spans="1:4" x14ac:dyDescent="0.25">
      <c r="A7" s="4">
        <f>'Raw Data'!AT52</f>
        <v>10</v>
      </c>
      <c r="B7" s="4">
        <f>'Raw Data'!AT188</f>
        <v>36.5</v>
      </c>
      <c r="C7" s="4">
        <f>'Raw Data'!AT324</f>
        <v>36.6</v>
      </c>
      <c r="D7" s="4">
        <f>'Raw Data'!AT460</f>
        <v>36</v>
      </c>
    </row>
    <row r="8" spans="1:4" x14ac:dyDescent="0.25">
      <c r="A8" s="4">
        <f>'Raw Data'!AT53</f>
        <v>15.1</v>
      </c>
      <c r="B8" s="4">
        <f>'Raw Data'!AT189</f>
        <v>36.1</v>
      </c>
      <c r="C8" s="4">
        <f>'Raw Data'!AT325</f>
        <v>37.200000000000003</v>
      </c>
      <c r="D8" s="4">
        <f>'Raw Data'!AT461</f>
        <v>36.4</v>
      </c>
    </row>
    <row r="9" spans="1:4" x14ac:dyDescent="0.25">
      <c r="A9" s="4">
        <f>'Raw Data'!AT54</f>
        <v>20.6</v>
      </c>
      <c r="B9" s="4">
        <f>'Raw Data'!AT190</f>
        <v>36.4</v>
      </c>
      <c r="C9" s="4">
        <f>'Raw Data'!AT326</f>
        <v>37.9</v>
      </c>
      <c r="D9" s="4">
        <f>'Raw Data'!AT462</f>
        <v>36.9</v>
      </c>
    </row>
    <row r="10" spans="1:4" x14ac:dyDescent="0.25">
      <c r="A10" s="4">
        <f>'Raw Data'!AT55</f>
        <v>27.2</v>
      </c>
      <c r="B10" s="4">
        <f>'Raw Data'!AT191</f>
        <v>37.9</v>
      </c>
      <c r="C10" s="4">
        <f>'Raw Data'!AT327</f>
        <v>38.299999999999997</v>
      </c>
      <c r="D10" s="4">
        <f>'Raw Data'!AT463</f>
        <v>38.299999999999997</v>
      </c>
    </row>
    <row r="11" spans="1:4" x14ac:dyDescent="0.25">
      <c r="A11" s="4">
        <f>'Raw Data'!AT56</f>
        <v>33.299999999999997</v>
      </c>
      <c r="B11" s="4">
        <f>'Raw Data'!AT192</f>
        <v>39.1</v>
      </c>
      <c r="C11" s="4">
        <f>'Raw Data'!AT328</f>
        <v>38.799999999999997</v>
      </c>
      <c r="D11" s="4">
        <f>'Raw Data'!AT464</f>
        <v>39.9</v>
      </c>
    </row>
    <row r="12" spans="1:4" x14ac:dyDescent="0.25">
      <c r="A12" s="4">
        <f>'Raw Data'!AT57</f>
        <v>31.3</v>
      </c>
      <c r="B12" s="4">
        <f>'Raw Data'!AT193</f>
        <v>39.799999999999997</v>
      </c>
      <c r="C12" s="4">
        <f>'Raw Data'!AT329</f>
        <v>40.299999999999997</v>
      </c>
      <c r="D12" s="4">
        <f>'Raw Data'!AT465</f>
        <v>41.2</v>
      </c>
    </row>
    <row r="13" spans="1:4" x14ac:dyDescent="0.25">
      <c r="A13" s="4">
        <f>'Raw Data'!AT58</f>
        <v>30.8</v>
      </c>
      <c r="B13" s="4">
        <f>'Raw Data'!AT194</f>
        <v>40.6</v>
      </c>
      <c r="C13" s="4">
        <f>'Raw Data'!AT330</f>
        <v>42.1</v>
      </c>
      <c r="D13" s="4">
        <f>'Raw Data'!AT466</f>
        <v>42.9</v>
      </c>
    </row>
    <row r="14" spans="1:4" x14ac:dyDescent="0.25">
      <c r="A14" s="4">
        <f>'Raw Data'!AT59</f>
        <v>35</v>
      </c>
      <c r="B14" s="4">
        <f>'Raw Data'!AT195</f>
        <v>41.1</v>
      </c>
      <c r="C14" s="4">
        <f>'Raw Data'!AT331</f>
        <v>44</v>
      </c>
      <c r="D14" s="4">
        <f>'Raw Data'!AT467</f>
        <v>44.6</v>
      </c>
    </row>
    <row r="15" spans="1:4" x14ac:dyDescent="0.25">
      <c r="A15" s="4">
        <f>'Raw Data'!AT60</f>
        <v>41.4</v>
      </c>
      <c r="B15" s="4">
        <f>'Raw Data'!AT196</f>
        <v>42.4</v>
      </c>
      <c r="C15" s="4">
        <f>'Raw Data'!AT332</f>
        <v>45.2</v>
      </c>
      <c r="D15" s="4">
        <f>'Raw Data'!AT468</f>
        <v>46.2</v>
      </c>
    </row>
    <row r="16" spans="1:4" x14ac:dyDescent="0.25">
      <c r="A16" s="4">
        <f>'Raw Data'!AT61</f>
        <v>47.4</v>
      </c>
      <c r="B16" s="4">
        <f>'Raw Data'!AT197</f>
        <v>44.4</v>
      </c>
      <c r="C16" s="4">
        <f>'Raw Data'!AT333</f>
        <v>46.3</v>
      </c>
      <c r="D16" s="4">
        <f>'Raw Data'!AT469</f>
        <v>47.1</v>
      </c>
    </row>
    <row r="17" spans="1:4" x14ac:dyDescent="0.25">
      <c r="A17" s="4">
        <f>'Raw Data'!AT62</f>
        <v>50.1</v>
      </c>
      <c r="B17" s="4">
        <f>'Raw Data'!AT198</f>
        <v>45.7</v>
      </c>
      <c r="C17" s="4">
        <f>'Raw Data'!AT334</f>
        <v>46.6</v>
      </c>
      <c r="D17" s="4">
        <f>'Raw Data'!AT470</f>
        <v>47</v>
      </c>
    </row>
    <row r="18" spans="1:4" x14ac:dyDescent="0.25">
      <c r="A18" s="4">
        <f>'Raw Data'!AT63</f>
        <v>49.4</v>
      </c>
      <c r="B18" s="4">
        <f>'Raw Data'!AT199</f>
        <v>46.4</v>
      </c>
      <c r="C18" s="4">
        <f>'Raw Data'!AT335</f>
        <v>46.3</v>
      </c>
      <c r="D18" s="4">
        <f>'Raw Data'!AT471</f>
        <v>45.9</v>
      </c>
    </row>
    <row r="19" spans="1:4" x14ac:dyDescent="0.25">
      <c r="A19" s="4">
        <f>'Raw Data'!AT64</f>
        <v>47.2</v>
      </c>
      <c r="B19" s="4">
        <f>'Raw Data'!AT200</f>
        <v>46</v>
      </c>
      <c r="C19" s="4">
        <f>'Raw Data'!AT336</f>
        <v>45.3</v>
      </c>
      <c r="D19" s="4">
        <f>'Raw Data'!AT472</f>
        <v>44.8</v>
      </c>
    </row>
    <row r="20" spans="1:4" x14ac:dyDescent="0.25">
      <c r="A20" s="4">
        <f>'Raw Data'!AT65</f>
        <v>45.7</v>
      </c>
      <c r="B20" s="4">
        <f>'Raw Data'!AT201</f>
        <v>45.9</v>
      </c>
      <c r="C20" s="4">
        <f>'Raw Data'!AT337</f>
        <v>45.1</v>
      </c>
      <c r="D20" s="4">
        <f>'Raw Data'!AT473</f>
        <v>43.4</v>
      </c>
    </row>
    <row r="21" spans="1:4" x14ac:dyDescent="0.25">
      <c r="A21" s="4">
        <f>'Raw Data'!AT66</f>
        <v>43.7</v>
      </c>
      <c r="B21" s="4">
        <f>'Raw Data'!AT202</f>
        <v>45.7</v>
      </c>
      <c r="C21" s="4">
        <f>'Raw Data'!AT338</f>
        <v>41.8</v>
      </c>
      <c r="D21" s="4">
        <f>'Raw Data'!AT474</f>
        <v>40.5</v>
      </c>
    </row>
    <row r="22" spans="1:4" x14ac:dyDescent="0.25">
      <c r="A22" s="4">
        <f>'Raw Data'!AT67</f>
        <v>41.2</v>
      </c>
      <c r="B22" s="4">
        <f>'Raw Data'!AT203</f>
        <v>45.2</v>
      </c>
      <c r="C22" s="4">
        <f>'Raw Data'!AT339</f>
        <v>37.9</v>
      </c>
      <c r="D22" s="4">
        <f>'Raw Data'!AT475</f>
        <v>37.799999999999997</v>
      </c>
    </row>
    <row r="23" spans="1:4" x14ac:dyDescent="0.25">
      <c r="A23" s="4">
        <f>'Raw Data'!AT68</f>
        <v>37.299999999999997</v>
      </c>
      <c r="B23" s="4">
        <f>'Raw Data'!AT204</f>
        <v>43.3</v>
      </c>
      <c r="C23" s="4">
        <f>'Raw Data'!AT340</f>
        <v>35</v>
      </c>
      <c r="D23" s="4">
        <f>'Raw Data'!AT476</f>
        <v>34.6</v>
      </c>
    </row>
    <row r="24" spans="1:4" x14ac:dyDescent="0.25">
      <c r="A24" s="4">
        <f>'Raw Data'!AT69</f>
        <v>34.700000000000003</v>
      </c>
      <c r="B24" s="4">
        <f>'Raw Data'!AT205</f>
        <v>40.1</v>
      </c>
      <c r="C24" s="4">
        <f>'Raw Data'!AT341</f>
        <v>32.799999999999997</v>
      </c>
      <c r="D24" s="4">
        <f>'Raw Data'!AT477</f>
        <v>32</v>
      </c>
    </row>
    <row r="25" spans="1:4" x14ac:dyDescent="0.25">
      <c r="A25" s="4">
        <f>'Raw Data'!AT70</f>
        <v>32.799999999999997</v>
      </c>
      <c r="B25" s="4">
        <f>'Raw Data'!AT206</f>
        <v>37.200000000000003</v>
      </c>
      <c r="C25" s="4">
        <f>'Raw Data'!AT342</f>
        <v>30.6</v>
      </c>
      <c r="D25" s="4">
        <f>'Raw Data'!AT478</f>
        <v>29.7</v>
      </c>
    </row>
    <row r="26" spans="1:4" x14ac:dyDescent="0.25">
      <c r="A26" s="4">
        <f>'Raw Data'!AT71</f>
        <v>31.2</v>
      </c>
      <c r="B26" s="4">
        <f>'Raw Data'!AT207</f>
        <v>34.6</v>
      </c>
      <c r="C26" s="4">
        <f>'Raw Data'!AT343</f>
        <v>28.3</v>
      </c>
      <c r="D26" s="4">
        <f>'Raw Data'!AT479</f>
        <v>27.7</v>
      </c>
    </row>
    <row r="27" spans="1:4" x14ac:dyDescent="0.25">
      <c r="A27" s="4">
        <f>'Raw Data'!AT72</f>
        <v>29.1</v>
      </c>
      <c r="B27" s="4">
        <f>'Raw Data'!AT208</f>
        <v>32.200000000000003</v>
      </c>
      <c r="C27" s="4">
        <f>'Raw Data'!AT344</f>
        <v>26.5</v>
      </c>
      <c r="D27" s="4">
        <f>'Raw Data'!AT480</f>
        <v>26</v>
      </c>
    </row>
    <row r="28" spans="1:4" x14ac:dyDescent="0.25">
      <c r="A28" s="4">
        <f>'Raw Data'!AT73</f>
        <v>27.1</v>
      </c>
      <c r="B28" s="4">
        <f>'Raw Data'!AT209</f>
        <v>29.9</v>
      </c>
      <c r="C28" s="4">
        <f>'Raw Data'!AT345</f>
        <v>25.1</v>
      </c>
      <c r="D28" s="4">
        <f>'Raw Data'!AT481</f>
        <v>24.7</v>
      </c>
    </row>
    <row r="29" spans="1:4" x14ac:dyDescent="0.25">
      <c r="A29" s="4">
        <f>'Raw Data'!AT74</f>
        <v>25.2</v>
      </c>
      <c r="B29" s="4">
        <f>'Raw Data'!AT210</f>
        <v>27.9</v>
      </c>
      <c r="C29" s="4">
        <f>'Raw Data'!AT346</f>
        <v>23.9</v>
      </c>
      <c r="D29" s="4">
        <f>'Raw Data'!AT482</f>
        <v>23.5</v>
      </c>
    </row>
    <row r="30" spans="1:4" x14ac:dyDescent="0.25">
      <c r="A30" s="4">
        <f>'Raw Data'!AT75</f>
        <v>23.5</v>
      </c>
      <c r="B30" s="4">
        <f>'Raw Data'!AT211</f>
        <v>26.3</v>
      </c>
      <c r="C30" s="4">
        <f>'Raw Data'!AT347</f>
        <v>22.7</v>
      </c>
      <c r="D30" s="4">
        <f>'Raw Data'!AT483</f>
        <v>22.2</v>
      </c>
    </row>
    <row r="31" spans="1:4" x14ac:dyDescent="0.25">
      <c r="A31" s="4">
        <f>'Raw Data'!AT76</f>
        <v>22.6</v>
      </c>
      <c r="B31" s="4">
        <f>'Raw Data'!AT212</f>
        <v>24.8</v>
      </c>
      <c r="C31" s="4">
        <f>'Raw Data'!AT348</f>
        <v>21.5</v>
      </c>
      <c r="D31" s="4">
        <f>'Raw Data'!AT484</f>
        <v>21.1</v>
      </c>
    </row>
    <row r="32" spans="1:4" x14ac:dyDescent="0.25">
      <c r="A32" s="4">
        <f>'Raw Data'!AT77</f>
        <v>21.7</v>
      </c>
      <c r="B32" s="4">
        <f>'Raw Data'!AT213</f>
        <v>23.2</v>
      </c>
      <c r="C32" s="4">
        <f>'Raw Data'!AT349</f>
        <v>20.399999999999999</v>
      </c>
      <c r="D32" s="4">
        <f>'Raw Data'!AT485</f>
        <v>20.9</v>
      </c>
    </row>
    <row r="33" spans="1:4" x14ac:dyDescent="0.25">
      <c r="A33" s="4">
        <f>'Raw Data'!AT78</f>
        <v>20.7</v>
      </c>
      <c r="B33" s="4">
        <f>'Raw Data'!AT214</f>
        <v>21.7</v>
      </c>
      <c r="C33" s="4">
        <f>'Raw Data'!AT350</f>
        <v>20.5</v>
      </c>
      <c r="D33" s="4">
        <f>'Raw Data'!AT486</f>
        <v>20.6</v>
      </c>
    </row>
    <row r="34" spans="1:4" x14ac:dyDescent="0.25">
      <c r="A34" s="4">
        <f>'Raw Data'!AT79</f>
        <v>20.100000000000001</v>
      </c>
      <c r="B34" s="4">
        <f>'Raw Data'!AT215</f>
        <v>21.1</v>
      </c>
      <c r="C34" s="4">
        <f>'Raw Data'!AT351</f>
        <v>20.8</v>
      </c>
      <c r="D34" s="4">
        <f>'Raw Data'!AT487</f>
        <v>21.3</v>
      </c>
    </row>
    <row r="35" spans="1:4" x14ac:dyDescent="0.25">
      <c r="A35" s="4">
        <f>'Raw Data'!AT80</f>
        <v>20</v>
      </c>
      <c r="B35" s="4">
        <f>'Raw Data'!AT216</f>
        <v>21.9</v>
      </c>
      <c r="C35" s="4">
        <f>'Raw Data'!AT352</f>
        <v>21.7</v>
      </c>
      <c r="D35" s="4">
        <f>'Raw Data'!AT488</f>
        <v>19.399999999999999</v>
      </c>
    </row>
    <row r="36" spans="1:4" x14ac:dyDescent="0.25">
      <c r="A36" s="4">
        <f>'Raw Data'!AT81</f>
        <v>20.9</v>
      </c>
      <c r="B36" s="4">
        <f>'Raw Data'!AT217</f>
        <v>21.6</v>
      </c>
      <c r="C36" s="4">
        <f>'Raw Data'!AT353</f>
        <v>22.8</v>
      </c>
      <c r="D36" s="4">
        <f>'Raw Data'!AT489</f>
        <v>19.3</v>
      </c>
    </row>
    <row r="37" spans="1:4" x14ac:dyDescent="0.25">
      <c r="A37" s="4">
        <f>'Raw Data'!AT82</f>
        <v>16.5</v>
      </c>
      <c r="B37" s="4">
        <f>'Raw Data'!AT218</f>
        <v>20.2</v>
      </c>
      <c r="C37" s="4">
        <f>'Raw Data'!AT354</f>
        <v>23.5</v>
      </c>
      <c r="D37" s="4">
        <f>'Raw Data'!AT490</f>
        <v>24.9</v>
      </c>
    </row>
    <row r="38" spans="1:4" x14ac:dyDescent="0.25">
      <c r="A38" s="4">
        <f>'Raw Data'!AT83</f>
        <v>16.3</v>
      </c>
      <c r="B38" s="4">
        <f>'Raw Data'!AT219</f>
        <v>23.9</v>
      </c>
      <c r="C38" s="4">
        <f>'Raw Data'!AT355</f>
        <v>24.4</v>
      </c>
      <c r="D38" s="4">
        <f>'Raw Data'!AT491</f>
        <v>28.3</v>
      </c>
    </row>
    <row r="39" spans="1:4" x14ac:dyDescent="0.25">
      <c r="A39" s="4">
        <f>'Raw Data'!AT84</f>
        <v>24.2</v>
      </c>
      <c r="B39" s="4">
        <f>'Raw Data'!AT220</f>
        <v>24.1</v>
      </c>
      <c r="C39" s="4">
        <f>'Raw Data'!AT356</f>
        <v>25.3</v>
      </c>
      <c r="D39" s="4">
        <f>'Raw Data'!AT492</f>
        <v>28.5</v>
      </c>
    </row>
    <row r="40" spans="1:4" x14ac:dyDescent="0.25">
      <c r="A40" s="4">
        <f>'Raw Data'!AT85</f>
        <v>25</v>
      </c>
      <c r="B40" s="4">
        <f>'Raw Data'!AT221</f>
        <v>25.8</v>
      </c>
      <c r="C40" s="4">
        <f>'Raw Data'!AT357</f>
        <v>27.1</v>
      </c>
      <c r="D40" s="4">
        <f>'Raw Data'!AT493</f>
        <v>29.2</v>
      </c>
    </row>
    <row r="41" spans="1:4" x14ac:dyDescent="0.25">
      <c r="A41" s="4">
        <f>'Raw Data'!AT86</f>
        <v>25</v>
      </c>
      <c r="B41" s="4">
        <f>'Raw Data'!AT222</f>
        <v>28.1</v>
      </c>
      <c r="C41" s="4">
        <f>'Raw Data'!AT358</f>
        <v>28.9</v>
      </c>
      <c r="D41" s="4">
        <f>'Raw Data'!AT494</f>
        <v>30.7</v>
      </c>
    </row>
    <row r="42" spans="1:4" x14ac:dyDescent="0.25">
      <c r="A42" s="4">
        <f>'Raw Data'!AT87</f>
        <v>27.1</v>
      </c>
      <c r="B42" s="4">
        <f>'Raw Data'!AT223</f>
        <v>31.3</v>
      </c>
      <c r="C42" s="4">
        <f>'Raw Data'!AT359</f>
        <v>30.2</v>
      </c>
      <c r="D42" s="4">
        <f>'Raw Data'!AT495</f>
        <v>31.9</v>
      </c>
    </row>
    <row r="43" spans="1:4" x14ac:dyDescent="0.25">
      <c r="A43" s="4">
        <f>'Raw Data'!AT88</f>
        <v>28.4</v>
      </c>
      <c r="B43" s="4">
        <f>'Raw Data'!AT224</f>
        <v>32.799999999999997</v>
      </c>
      <c r="C43" s="4">
        <f>'Raw Data'!AT360</f>
        <v>30.6</v>
      </c>
      <c r="D43" s="4">
        <f>'Raw Data'!AT496</f>
        <v>33</v>
      </c>
    </row>
    <row r="44" spans="1:4" x14ac:dyDescent="0.25">
      <c r="A44" s="4">
        <f>'Raw Data'!AT89</f>
        <v>29.1</v>
      </c>
      <c r="B44" s="4">
        <f>'Raw Data'!AT225</f>
        <v>32.9</v>
      </c>
      <c r="C44" s="4">
        <f>'Raw Data'!AT361</f>
        <v>30.8</v>
      </c>
      <c r="D44" s="4">
        <f>'Raw Data'!AT497</f>
        <v>34.799999999999997</v>
      </c>
    </row>
    <row r="45" spans="1:4" x14ac:dyDescent="0.25">
      <c r="A45" s="4">
        <f>'Raw Data'!AT90</f>
        <v>30.2</v>
      </c>
      <c r="B45" s="4">
        <f>'Raw Data'!AT226</f>
        <v>34</v>
      </c>
      <c r="C45" s="4">
        <f>'Raw Data'!AT362</f>
        <v>30.8</v>
      </c>
      <c r="D45" s="4">
        <f>'Raw Data'!AT498</f>
        <v>35.700000000000003</v>
      </c>
    </row>
    <row r="46" spans="1:4" x14ac:dyDescent="0.25">
      <c r="A46" s="4">
        <f>'Raw Data'!AT91</f>
        <v>30.3</v>
      </c>
      <c r="B46" s="4">
        <f>'Raw Data'!AT227</f>
        <v>34.1</v>
      </c>
      <c r="C46" s="4">
        <f>'Raw Data'!AT363</f>
        <v>31.6</v>
      </c>
      <c r="D46" s="4">
        <f>'Raw Data'!AT499</f>
        <v>35.799999999999997</v>
      </c>
    </row>
    <row r="47" spans="1:4" x14ac:dyDescent="0.25">
      <c r="A47" s="4">
        <f>'Raw Data'!AT92</f>
        <v>31.8</v>
      </c>
      <c r="B47" s="4">
        <f>'Raw Data'!AT228</f>
        <v>34.1</v>
      </c>
      <c r="C47" s="4">
        <f>'Raw Data'!AT364</f>
        <v>31.6</v>
      </c>
      <c r="D47" s="4">
        <f>'Raw Data'!AT500</f>
        <v>35.299999999999997</v>
      </c>
    </row>
    <row r="48" spans="1:4" x14ac:dyDescent="0.25">
      <c r="A48" s="4">
        <f>'Raw Data'!AT93</f>
        <v>31.9</v>
      </c>
      <c r="B48" s="4">
        <f>'Raw Data'!AT229</f>
        <v>34.1</v>
      </c>
      <c r="C48" s="4">
        <f>'Raw Data'!AT365</f>
        <v>32.9</v>
      </c>
      <c r="D48" s="4">
        <f>'Raw Data'!AT501</f>
        <v>34.299999999999997</v>
      </c>
    </row>
    <row r="49" spans="1:4" x14ac:dyDescent="0.25">
      <c r="A49" s="4">
        <f>'Raw Data'!AT94</f>
        <v>33</v>
      </c>
      <c r="B49" s="4">
        <f>'Raw Data'!AT230</f>
        <v>33.9</v>
      </c>
      <c r="C49" s="4">
        <f>'Raw Data'!AT366</f>
        <v>33</v>
      </c>
      <c r="D49" s="4">
        <f>'Raw Data'!AT502</f>
        <v>33.5</v>
      </c>
    </row>
    <row r="50" spans="1:4" x14ac:dyDescent="0.25">
      <c r="A50" s="4">
        <f>'Raw Data'!AT95</f>
        <v>33.700000000000003</v>
      </c>
      <c r="B50" s="4">
        <f>'Raw Data'!AT231</f>
        <v>36.1</v>
      </c>
      <c r="C50" s="4">
        <f>'Raw Data'!AT367</f>
        <v>35.1</v>
      </c>
      <c r="D50" s="4">
        <f>'Raw Data'!AT503</f>
        <v>33.9</v>
      </c>
    </row>
    <row r="51" spans="1:4" x14ac:dyDescent="0.25">
      <c r="A51" s="4">
        <f>'Raw Data'!AT96</f>
        <v>34.1</v>
      </c>
      <c r="B51" s="4">
        <f>'Raw Data'!AT232</f>
        <v>36.200000000000003</v>
      </c>
      <c r="C51" s="4">
        <f>'Raw Data'!AT368</f>
        <v>35.799999999999997</v>
      </c>
      <c r="D51" s="4">
        <f>'Raw Data'!AT504</f>
        <v>35.1</v>
      </c>
    </row>
    <row r="52" spans="1:4" x14ac:dyDescent="0.25">
      <c r="A52" s="4">
        <f>'Raw Data'!AT97</f>
        <v>34.1</v>
      </c>
      <c r="B52" s="4">
        <f>'Raw Data'!AT233</f>
        <v>36</v>
      </c>
      <c r="C52" s="4">
        <f>'Raw Data'!AT369</f>
        <v>35.9</v>
      </c>
      <c r="D52" s="4">
        <f>'Raw Data'!AT505</f>
        <v>36.1</v>
      </c>
    </row>
    <row r="53" spans="1:4" x14ac:dyDescent="0.25">
      <c r="A53" s="4">
        <f>'Raw Data'!AT98</f>
        <v>34.4</v>
      </c>
      <c r="B53" s="4">
        <f>'Raw Data'!AT234</f>
        <v>36.5</v>
      </c>
      <c r="C53" s="4">
        <f>'Raw Data'!AT370</f>
        <v>36.200000000000003</v>
      </c>
      <c r="D53" s="4">
        <f>'Raw Data'!AT506</f>
        <v>36.700000000000003</v>
      </c>
    </row>
    <row r="54" spans="1:4" x14ac:dyDescent="0.25">
      <c r="A54" s="4">
        <f>'Raw Data'!AT99</f>
        <v>34.6</v>
      </c>
      <c r="B54" s="4">
        <f>'Raw Data'!AT235</f>
        <v>37.9</v>
      </c>
      <c r="C54" s="4">
        <f>'Raw Data'!AT371</f>
        <v>36.200000000000003</v>
      </c>
      <c r="D54" s="4">
        <f>'Raw Data'!AT507</f>
        <v>37.1</v>
      </c>
    </row>
    <row r="55" spans="1:4" x14ac:dyDescent="0.25">
      <c r="A55" s="4">
        <f>'Raw Data'!AT100</f>
        <v>35.700000000000003</v>
      </c>
      <c r="B55" s="4">
        <f>'Raw Data'!AT236</f>
        <v>38.200000000000003</v>
      </c>
      <c r="C55" s="4">
        <f>'Raw Data'!AT372</f>
        <v>36.5</v>
      </c>
      <c r="D55" s="4">
        <f>'Raw Data'!AT508</f>
        <v>37.700000000000003</v>
      </c>
    </row>
    <row r="56" spans="1:4" x14ac:dyDescent="0.25">
      <c r="A56" s="4">
        <f>'Raw Data'!AT101</f>
        <v>36.6</v>
      </c>
      <c r="B56" s="4">
        <f>'Raw Data'!AT237</f>
        <v>38.200000000000003</v>
      </c>
      <c r="C56" s="4">
        <f>'Raw Data'!AT373</f>
        <v>37.200000000000003</v>
      </c>
      <c r="D56" s="4">
        <f>'Raw Data'!AT509</f>
        <v>38.799999999999997</v>
      </c>
    </row>
    <row r="57" spans="1:4" x14ac:dyDescent="0.25">
      <c r="A57" s="4">
        <f>'Raw Data'!AT102</f>
        <v>37.4</v>
      </c>
      <c r="B57" s="4">
        <f>'Raw Data'!AT238</f>
        <v>38.6</v>
      </c>
      <c r="C57" s="4">
        <f>'Raw Data'!AT374</f>
        <v>36.9</v>
      </c>
      <c r="D57" s="4">
        <f>'Raw Data'!AT510</f>
        <v>39.799999999999997</v>
      </c>
    </row>
    <row r="58" spans="1:4" x14ac:dyDescent="0.25">
      <c r="A58" s="4">
        <f>'Raw Data'!AT103</f>
        <v>38.5</v>
      </c>
      <c r="B58" s="4">
        <f>'Raw Data'!AT239</f>
        <v>38.799999999999997</v>
      </c>
      <c r="C58" s="4">
        <f>'Raw Data'!AT375</f>
        <v>37.299999999999997</v>
      </c>
      <c r="D58" s="4">
        <f>'Raw Data'!AT511</f>
        <v>39.700000000000003</v>
      </c>
    </row>
    <row r="59" spans="1:4" x14ac:dyDescent="0.25">
      <c r="A59" s="4">
        <f>'Raw Data'!AT104</f>
        <v>39.1</v>
      </c>
      <c r="B59" s="4">
        <f>'Raw Data'!AT240</f>
        <v>39</v>
      </c>
      <c r="C59" s="4">
        <f>'Raw Data'!AT376</f>
        <v>37.700000000000003</v>
      </c>
      <c r="D59" s="4">
        <f>'Raw Data'!AT512</f>
        <v>40.299999999999997</v>
      </c>
    </row>
    <row r="60" spans="1:4" x14ac:dyDescent="0.25">
      <c r="A60" s="4">
        <f>'Raw Data'!AT105</f>
        <v>39.4</v>
      </c>
      <c r="B60" s="4">
        <f>'Raw Data'!AT241</f>
        <v>40</v>
      </c>
      <c r="C60" s="4">
        <f>'Raw Data'!AT377</f>
        <v>38.799999999999997</v>
      </c>
      <c r="D60" s="4">
        <f>'Raw Data'!AT513</f>
        <v>41.6</v>
      </c>
    </row>
    <row r="61" spans="1:4" x14ac:dyDescent="0.25">
      <c r="A61" s="4">
        <f>'Raw Data'!AT106</f>
        <v>39.5</v>
      </c>
      <c r="B61" s="4">
        <f>'Raw Data'!AT242</f>
        <v>40</v>
      </c>
      <c r="C61" s="4">
        <f>'Raw Data'!AT378</f>
        <v>39.4</v>
      </c>
      <c r="D61" s="4">
        <f>'Raw Data'!AT514</f>
        <v>43.2</v>
      </c>
    </row>
    <row r="62" spans="1:4" x14ac:dyDescent="0.25">
      <c r="A62" s="4">
        <f>'Raw Data'!AT107</f>
        <v>40.299999999999997</v>
      </c>
      <c r="B62" s="4">
        <f>'Raw Data'!AT243</f>
        <v>41</v>
      </c>
      <c r="C62" s="4">
        <f>'Raw Data'!AT379</f>
        <v>40.5</v>
      </c>
      <c r="D62" s="4">
        <f>'Raw Data'!AT515</f>
        <v>44.4</v>
      </c>
    </row>
    <row r="63" spans="1:4" x14ac:dyDescent="0.25">
      <c r="A63" s="4">
        <f>'Raw Data'!AT108</f>
        <v>41</v>
      </c>
      <c r="B63" s="4">
        <f>'Raw Data'!AT244</f>
        <v>43.2</v>
      </c>
      <c r="C63" s="4">
        <f>'Raw Data'!AT380</f>
        <v>41.2</v>
      </c>
      <c r="D63" s="4">
        <f>'Raw Data'!AT516</f>
        <v>45.5</v>
      </c>
    </row>
    <row r="64" spans="1:4" x14ac:dyDescent="0.25">
      <c r="A64" s="4">
        <f>'Raw Data'!AT109</f>
        <v>41</v>
      </c>
      <c r="B64" s="4">
        <f>'Raw Data'!AT245</f>
        <v>44.1</v>
      </c>
      <c r="C64" s="4">
        <f>'Raw Data'!AT381</f>
        <v>42.2</v>
      </c>
      <c r="D64" s="4">
        <f>'Raw Data'!AT517</f>
        <v>45.7</v>
      </c>
    </row>
    <row r="65" spans="1:4" x14ac:dyDescent="0.25">
      <c r="A65" s="4">
        <f>'Raw Data'!AT110</f>
        <v>43.5</v>
      </c>
      <c r="B65" s="4">
        <f>'Raw Data'!AT246</f>
        <v>44.8</v>
      </c>
      <c r="C65" s="4">
        <f>'Raw Data'!AT382</f>
        <v>42.9</v>
      </c>
      <c r="D65" s="4">
        <f>'Raw Data'!AT518</f>
        <v>44.9</v>
      </c>
    </row>
    <row r="66" spans="1:4" x14ac:dyDescent="0.25">
      <c r="A66" s="4">
        <f>'Raw Data'!AT111</f>
        <v>44.3</v>
      </c>
      <c r="B66" s="4">
        <f>'Raw Data'!AT247</f>
        <v>44.8</v>
      </c>
      <c r="C66" s="4">
        <f>'Raw Data'!AT383</f>
        <v>43</v>
      </c>
      <c r="D66" s="4">
        <f>'Raw Data'!AT519</f>
        <v>45</v>
      </c>
    </row>
    <row r="67" spans="1:4" x14ac:dyDescent="0.25">
      <c r="A67" s="4">
        <f>'Raw Data'!AT112</f>
        <v>44.3</v>
      </c>
      <c r="B67" s="4">
        <f>'Raw Data'!AT248</f>
        <v>44.5</v>
      </c>
      <c r="C67" s="4">
        <f>'Raw Data'!AT384</f>
        <v>43.2</v>
      </c>
      <c r="D67" s="4">
        <f>'Raw Data'!AT520</f>
        <v>46.2</v>
      </c>
    </row>
    <row r="68" spans="1:4" x14ac:dyDescent="0.25">
      <c r="A68" s="4">
        <f>'Raw Data'!AT113</f>
        <v>44.7</v>
      </c>
      <c r="B68" s="4">
        <f>'Raw Data'!AT249</f>
        <v>44.4</v>
      </c>
      <c r="C68" s="4">
        <f>'Raw Data'!AT385</f>
        <v>43.7</v>
      </c>
      <c r="D68" s="4">
        <f>'Raw Data'!AT521</f>
        <v>46.3</v>
      </c>
    </row>
    <row r="69" spans="1:4" x14ac:dyDescent="0.25">
      <c r="A69" s="4">
        <f>'Raw Data'!AT114</f>
        <v>44.7</v>
      </c>
      <c r="B69" s="4">
        <f>'Raw Data'!AT250</f>
        <v>44.9</v>
      </c>
      <c r="C69" s="4">
        <f>'Raw Data'!AT386</f>
        <v>44.8</v>
      </c>
      <c r="D69" s="4">
        <f>'Raw Data'!AT522</f>
        <v>46.8</v>
      </c>
    </row>
    <row r="70" spans="1:4" x14ac:dyDescent="0.25">
      <c r="A70" s="4">
        <f>'Raw Data'!AT115</f>
        <v>44.7</v>
      </c>
      <c r="B70" s="4">
        <f>'Raw Data'!AT251</f>
        <v>45.5</v>
      </c>
      <c r="C70" s="4">
        <f>'Raw Data'!AT387</f>
        <v>44.8</v>
      </c>
      <c r="D70" s="4">
        <f>'Raw Data'!AT523</f>
        <v>45.8</v>
      </c>
    </row>
    <row r="71" spans="1:4" x14ac:dyDescent="0.25">
      <c r="A71" s="4">
        <f>'Raw Data'!AT116</f>
        <v>44.5</v>
      </c>
      <c r="B71" s="4">
        <f>'Raw Data'!AT252</f>
        <v>45.5</v>
      </c>
      <c r="C71" s="4">
        <f>'Raw Data'!AT388</f>
        <v>45.3</v>
      </c>
      <c r="D71" s="4">
        <f>'Raw Data'!AT524</f>
        <v>45.1</v>
      </c>
    </row>
    <row r="72" spans="1:4" x14ac:dyDescent="0.25">
      <c r="A72" s="4">
        <f>'Raw Data'!AT117</f>
        <v>60.2</v>
      </c>
      <c r="B72" s="4">
        <f>'Raw Data'!AT253</f>
        <v>45.3</v>
      </c>
      <c r="C72" s="4">
        <f>'Raw Data'!AT389</f>
        <v>44.5</v>
      </c>
      <c r="D72" s="4">
        <f>'Raw Data'!AT525</f>
        <v>45.1</v>
      </c>
    </row>
    <row r="73" spans="1:4" x14ac:dyDescent="0.25">
      <c r="A73" s="4">
        <f>'Raw Data'!AT118</f>
        <v>76.5</v>
      </c>
      <c r="B73" s="4">
        <f>'Raw Data'!AT254</f>
        <v>45.5</v>
      </c>
      <c r="C73" s="4">
        <f>'Raw Data'!AT390</f>
        <v>44.5</v>
      </c>
      <c r="D73" s="4">
        <f>'Raw Data'!AT526</f>
        <v>45.9</v>
      </c>
    </row>
    <row r="74" spans="1:4" x14ac:dyDescent="0.25">
      <c r="A74" s="4">
        <f>'Raw Data'!AT119</f>
        <v>61.3</v>
      </c>
      <c r="B74" s="4">
        <f>'Raw Data'!AT255</f>
        <v>44.8</v>
      </c>
      <c r="C74" s="4">
        <f>'Raw Data'!AT391</f>
        <v>43.7</v>
      </c>
      <c r="D74" s="4">
        <f>'Raw Data'!AT527</f>
        <v>40.1</v>
      </c>
    </row>
    <row r="75" spans="1:4" x14ac:dyDescent="0.25">
      <c r="A75" s="4">
        <f>'Raw Data'!AT120</f>
        <v>44.7</v>
      </c>
      <c r="B75" s="4">
        <f>'Raw Data'!AT256</f>
        <v>40.9</v>
      </c>
      <c r="C75" s="4">
        <f>'Raw Data'!AT392</f>
        <v>40.4</v>
      </c>
      <c r="D75" s="4">
        <f>'Raw Data'!AT528</f>
        <v>36.5</v>
      </c>
    </row>
    <row r="76" spans="1:4" x14ac:dyDescent="0.25">
      <c r="A76" s="4">
        <f>'Raw Data'!AT121</f>
        <v>43.3</v>
      </c>
      <c r="B76" s="4">
        <f>'Raw Data'!AT257</f>
        <v>36.9</v>
      </c>
      <c r="C76" s="4">
        <f>'Raw Data'!AT393</f>
        <v>38.799999999999997</v>
      </c>
      <c r="D76" s="4">
        <f>'Raw Data'!AT529</f>
        <v>35.299999999999997</v>
      </c>
    </row>
    <row r="77" spans="1:4" x14ac:dyDescent="0.25">
      <c r="A77" s="4">
        <f>'Raw Data'!AT122</f>
        <v>39.799999999999997</v>
      </c>
      <c r="B77" s="4">
        <f>'Raw Data'!AT258</f>
        <v>36.700000000000003</v>
      </c>
      <c r="C77" s="4">
        <f>'Raw Data'!AT394</f>
        <v>36.5</v>
      </c>
      <c r="D77" s="4">
        <f>'Raw Data'!AT530</f>
        <v>33.799999999999997</v>
      </c>
    </row>
    <row r="78" spans="1:4" x14ac:dyDescent="0.25">
      <c r="A78" s="4">
        <f>'Raw Data'!AT123</f>
        <v>36.700000000000003</v>
      </c>
      <c r="B78" s="4">
        <f>'Raw Data'!AT259</f>
        <v>28.6</v>
      </c>
      <c r="C78" s="4">
        <f>'Raw Data'!AT395</f>
        <v>36.4</v>
      </c>
      <c r="D78" s="4">
        <f>'Raw Data'!AT531</f>
        <v>34.4</v>
      </c>
    </row>
    <row r="79" spans="1:4" x14ac:dyDescent="0.25">
      <c r="A79" s="4">
        <f>'Raw Data'!AT124</f>
        <v>36.6</v>
      </c>
      <c r="B79" s="4">
        <f>'Raw Data'!AT260</f>
        <v>32.799999999999997</v>
      </c>
      <c r="C79" s="4">
        <f>'Raw Data'!AT396</f>
        <v>35.200000000000003</v>
      </c>
      <c r="D79" s="4">
        <f>'Raw Data'!AT532</f>
        <v>34.799999999999997</v>
      </c>
    </row>
    <row r="80" spans="1:4" x14ac:dyDescent="0.25">
      <c r="A80" s="4">
        <f>'Raw Data'!AT125</f>
        <v>34.700000000000003</v>
      </c>
      <c r="B80" s="4">
        <f>'Raw Data'!AT261</f>
        <v>33.9</v>
      </c>
      <c r="C80" s="4">
        <f>'Raw Data'!AT397</f>
        <v>33.799999999999997</v>
      </c>
      <c r="D80" s="4">
        <f>'Raw Data'!AT533</f>
        <v>34.4</v>
      </c>
    </row>
    <row r="81" spans="1:4" x14ac:dyDescent="0.25">
      <c r="A81" s="4">
        <f>'Raw Data'!AT126</f>
        <v>31.3</v>
      </c>
      <c r="B81" s="4">
        <f>'Raw Data'!AT262</f>
        <v>33.4</v>
      </c>
      <c r="C81" s="4">
        <f>'Raw Data'!AT398</f>
        <v>26.4</v>
      </c>
      <c r="D81" s="4">
        <f>'Raw Data'!AT534</f>
        <v>34.200000000000003</v>
      </c>
    </row>
    <row r="82" spans="1:4" x14ac:dyDescent="0.25">
      <c r="A82" s="4">
        <f>'Raw Data'!AT127</f>
        <v>31.3</v>
      </c>
      <c r="B82" s="4">
        <f>'Raw Data'!AT263</f>
        <v>24.2</v>
      </c>
      <c r="C82" s="4">
        <f>'Raw Data'!AT399</f>
        <v>32.5</v>
      </c>
      <c r="D82" s="4">
        <f>'Raw Data'!AT535</f>
        <v>33.700000000000003</v>
      </c>
    </row>
    <row r="83" spans="1:4" x14ac:dyDescent="0.25">
      <c r="A83" s="4">
        <f>'Raw Data'!AT128</f>
        <v>31.4</v>
      </c>
      <c r="B83" s="4">
        <f>'Raw Data'!AT264</f>
        <v>30.5</v>
      </c>
      <c r="C83" s="4">
        <f>'Raw Data'!AT400</f>
        <v>32.5</v>
      </c>
      <c r="D83" s="4">
        <f>'Raw Data'!AT536</f>
        <v>32.200000000000003</v>
      </c>
    </row>
    <row r="84" spans="1:4" x14ac:dyDescent="0.25">
      <c r="A84" s="4">
        <f>'Raw Data'!AT129</f>
        <v>30.1</v>
      </c>
      <c r="B84" s="4">
        <f>'Raw Data'!AT265</f>
        <v>30.8</v>
      </c>
      <c r="C84" s="4">
        <f>'Raw Data'!AT401</f>
        <v>31.8</v>
      </c>
      <c r="D84" s="4">
        <f>'Raw Data'!AT537</f>
        <v>30.6</v>
      </c>
    </row>
    <row r="85" spans="1:4" x14ac:dyDescent="0.25">
      <c r="A85" s="4">
        <f>'Raw Data'!AT130</f>
        <v>30</v>
      </c>
      <c r="B85" s="4">
        <f>'Raw Data'!AT266</f>
        <v>30.8</v>
      </c>
      <c r="C85" s="4">
        <f>'Raw Data'!AT402</f>
        <v>31.1</v>
      </c>
      <c r="D85" s="4">
        <f>'Raw Data'!AT538</f>
        <v>29.2</v>
      </c>
    </row>
    <row r="86" spans="1:4" x14ac:dyDescent="0.25">
      <c r="A86" s="4">
        <f>'Raw Data'!AT131</f>
        <v>30</v>
      </c>
      <c r="B86" s="4">
        <f>'Raw Data'!AT267</f>
        <v>29.3</v>
      </c>
      <c r="C86" s="4">
        <f>'Raw Data'!AT403</f>
        <v>31.1</v>
      </c>
      <c r="D86" s="4">
        <f>'Raw Data'!AT539</f>
        <v>24.9</v>
      </c>
    </row>
    <row r="87" spans="1:4" x14ac:dyDescent="0.25">
      <c r="A87" s="4">
        <f>'Raw Data'!AT132</f>
        <v>29.7</v>
      </c>
      <c r="B87" s="4">
        <f>'Raw Data'!AT268</f>
        <v>29.2</v>
      </c>
      <c r="C87" s="4">
        <f>'Raw Data'!AT404</f>
        <v>29.6</v>
      </c>
      <c r="D87" s="4">
        <f>'Raw Data'!AT540</f>
        <v>25.8</v>
      </c>
    </row>
    <row r="88" spans="1:4" x14ac:dyDescent="0.25">
      <c r="A88" s="4">
        <f>'Raw Data'!AT133</f>
        <v>29.7</v>
      </c>
      <c r="B88" s="4">
        <f>'Raw Data'!AT269</f>
        <v>29.2</v>
      </c>
      <c r="C88" s="4">
        <f>'Raw Data'!AT405</f>
        <v>29.5</v>
      </c>
      <c r="D88" s="4">
        <f>'Raw Data'!AT541</f>
        <v>23.9</v>
      </c>
    </row>
    <row r="89" spans="1:4" x14ac:dyDescent="0.25">
      <c r="A89" s="4">
        <f>'Raw Data'!AT134</f>
        <v>28.4</v>
      </c>
      <c r="B89" s="4">
        <f>'Raw Data'!AT270</f>
        <v>28.1</v>
      </c>
      <c r="C89" s="4">
        <f>'Raw Data'!AT406</f>
        <v>29.5</v>
      </c>
      <c r="D89" s="4">
        <f>'Raw Data'!AT542</f>
        <v>23.1</v>
      </c>
    </row>
    <row r="90" spans="1:4" x14ac:dyDescent="0.25">
      <c r="A90" s="4">
        <f>'Raw Data'!AT135</f>
        <v>27</v>
      </c>
      <c r="B90" s="4">
        <f>'Raw Data'!AT271</f>
        <v>28.1</v>
      </c>
      <c r="C90" s="4">
        <f>'Raw Data'!AT407</f>
        <v>29.5</v>
      </c>
      <c r="D90" s="4">
        <f>'Raw Data'!AT543</f>
        <v>23.1</v>
      </c>
    </row>
    <row r="91" spans="1:4" x14ac:dyDescent="0.25">
      <c r="A91" s="4">
        <f>'Raw Data'!AT136</f>
        <v>26.9</v>
      </c>
      <c r="B91" s="4">
        <f>'Raw Data'!AT272</f>
        <v>28.1</v>
      </c>
      <c r="C91" s="4">
        <f>'Raw Data'!AT408</f>
        <v>23.3</v>
      </c>
      <c r="D91" s="4">
        <f>'Raw Data'!AT544</f>
        <v>23.1</v>
      </c>
    </row>
    <row r="92" spans="1:4" x14ac:dyDescent="0.25">
      <c r="A92" s="4">
        <f>'Raw Data'!AT137</f>
        <v>26.9</v>
      </c>
      <c r="B92" s="4">
        <f>'Raw Data'!AT273</f>
        <v>28.1</v>
      </c>
      <c r="C92" s="4">
        <f>'Raw Data'!AT409</f>
        <v>23</v>
      </c>
      <c r="D92" s="4">
        <f>'Raw Data'!AT545</f>
        <v>21</v>
      </c>
    </row>
    <row r="93" spans="1:4" x14ac:dyDescent="0.25">
      <c r="A93" s="4">
        <f>'Raw Data'!AT138</f>
        <v>26.9</v>
      </c>
      <c r="B93" s="4">
        <f>'Raw Data'!AT274</f>
        <v>28.1</v>
      </c>
      <c r="C93" s="4">
        <f>'Raw Data'!AT410</f>
        <v>21.3</v>
      </c>
      <c r="D93" s="4">
        <f>'Raw Data'!AT546</f>
        <v>22.5</v>
      </c>
    </row>
    <row r="94" spans="1:4" x14ac:dyDescent="0.25">
      <c r="A94" s="4">
        <f>'Raw Data'!AT139</f>
        <v>25.8</v>
      </c>
      <c r="B94" s="4">
        <f>'Raw Data'!AT275</f>
        <v>24.7</v>
      </c>
      <c r="C94" s="4">
        <f>'Raw Data'!AT411</f>
        <v>21.2</v>
      </c>
      <c r="D94" s="4">
        <f>'Raw Data'!AT547</f>
        <v>24</v>
      </c>
    </row>
    <row r="95" spans="1:4" x14ac:dyDescent="0.25">
      <c r="A95" s="4">
        <f>'Raw Data'!AT140</f>
        <v>25.7</v>
      </c>
      <c r="B95" s="4">
        <f>'Raw Data'!AT276</f>
        <v>24.6</v>
      </c>
      <c r="C95" s="4">
        <f>'Raw Data'!AT412</f>
        <v>21.2</v>
      </c>
      <c r="D95" s="4">
        <f>'Raw Data'!AT548</f>
        <v>25.1</v>
      </c>
    </row>
    <row r="96" spans="1:4" x14ac:dyDescent="0.25">
      <c r="A96" s="4">
        <f>'Raw Data'!AT141</f>
        <v>25.7</v>
      </c>
      <c r="B96" s="4">
        <f>'Raw Data'!AT277</f>
        <v>24.6</v>
      </c>
      <c r="C96" s="4">
        <f>'Raw Data'!AT413</f>
        <v>21.6</v>
      </c>
      <c r="D96" s="4">
        <f>'Raw Data'!AT549</f>
        <v>26.1</v>
      </c>
    </row>
    <row r="97" spans="1:4" x14ac:dyDescent="0.25">
      <c r="A97" s="4">
        <f>'Raw Data'!AT142</f>
        <v>25.7</v>
      </c>
      <c r="B97" s="4">
        <f>'Raw Data'!AT278</f>
        <v>24.6</v>
      </c>
      <c r="C97" s="4">
        <f>'Raw Data'!AT414</f>
        <v>27</v>
      </c>
      <c r="D97" s="4">
        <f>'Raw Data'!AT550</f>
        <v>26.9</v>
      </c>
    </row>
    <row r="98" spans="1:4" x14ac:dyDescent="0.25">
      <c r="A98" s="4">
        <f>'Raw Data'!AT143</f>
        <v>22.9</v>
      </c>
      <c r="B98" s="4">
        <f>'Raw Data'!AT279</f>
        <v>23.7</v>
      </c>
      <c r="C98" s="4">
        <f>'Raw Data'!AT415</f>
        <v>27.2</v>
      </c>
      <c r="D98" s="4">
        <f>'Raw Data'!AT551</f>
        <v>27</v>
      </c>
    </row>
    <row r="99" spans="1:4" x14ac:dyDescent="0.25">
      <c r="A99" s="4">
        <f>'Raw Data'!AT144</f>
        <v>22.8</v>
      </c>
      <c r="B99" s="4">
        <f>'Raw Data'!AT280</f>
        <v>23.7</v>
      </c>
      <c r="C99" s="4">
        <f>'Raw Data'!AT416</f>
        <v>27.2</v>
      </c>
      <c r="D99" s="4">
        <f>'Raw Data'!AT552</f>
        <v>29.9</v>
      </c>
    </row>
    <row r="100" spans="1:4" x14ac:dyDescent="0.25">
      <c r="A100" s="4">
        <f>'Raw Data'!AT145</f>
        <v>22.8</v>
      </c>
      <c r="B100" s="4">
        <f>'Raw Data'!AT281</f>
        <v>23.7</v>
      </c>
      <c r="C100" s="4">
        <f>'Raw Data'!AT417</f>
        <v>27.2</v>
      </c>
      <c r="D100" s="4">
        <f>'Raw Data'!AT553</f>
        <v>30.8</v>
      </c>
    </row>
    <row r="101" spans="1:4" x14ac:dyDescent="0.25">
      <c r="A101" s="4">
        <f>'Raw Data'!AT146</f>
        <v>22.8</v>
      </c>
      <c r="B101" s="4">
        <f>'Raw Data'!AT282</f>
        <v>26.1</v>
      </c>
      <c r="C101" s="4">
        <f>'Raw Data'!AT418</f>
        <v>28.1</v>
      </c>
      <c r="D101" s="4">
        <f>'Raw Data'!AT554</f>
        <v>30.6</v>
      </c>
    </row>
    <row r="102" spans="1:4" x14ac:dyDescent="0.25">
      <c r="A102" s="4">
        <f>'Raw Data'!AT147</f>
        <v>23.2</v>
      </c>
      <c r="B102" s="4">
        <f>'Raw Data'!AT283</f>
        <v>26.2</v>
      </c>
      <c r="C102" s="4">
        <f>'Raw Data'!AT419</f>
        <v>28.1</v>
      </c>
      <c r="D102" s="4">
        <f>'Raw Data'!AT555</f>
        <v>29.9</v>
      </c>
    </row>
    <row r="103" spans="1:4" x14ac:dyDescent="0.25">
      <c r="A103" s="4">
        <f>'Raw Data'!AT148</f>
        <v>23.2</v>
      </c>
      <c r="B103" s="4">
        <f>'Raw Data'!AT284</f>
        <v>29.8</v>
      </c>
      <c r="C103" s="4">
        <f>'Raw Data'!AT420</f>
        <v>32.299999999999997</v>
      </c>
      <c r="D103" s="4">
        <f>'Raw Data'!AT556</f>
        <v>29.7</v>
      </c>
    </row>
    <row r="104" spans="1:4" x14ac:dyDescent="0.25">
      <c r="A104" s="4">
        <f>'Raw Data'!AT149</f>
        <v>28.8</v>
      </c>
      <c r="B104" s="4">
        <f>'Raw Data'!AT285</f>
        <v>30.2</v>
      </c>
      <c r="C104" s="4">
        <f>'Raw Data'!AT421</f>
        <v>33</v>
      </c>
      <c r="D104" s="4">
        <f>'Raw Data'!AT557</f>
        <v>29.6</v>
      </c>
    </row>
    <row r="105" spans="1:4" x14ac:dyDescent="0.25">
      <c r="A105" s="4">
        <f>'Raw Data'!AT150</f>
        <v>29</v>
      </c>
      <c r="B105" s="4">
        <f>'Raw Data'!AT286</f>
        <v>30.7</v>
      </c>
      <c r="C105" s="4">
        <f>'Raw Data'!AT422</f>
        <v>32.200000000000003</v>
      </c>
      <c r="D105" s="4">
        <f>'Raw Data'!AT558</f>
        <v>29.6</v>
      </c>
    </row>
    <row r="106" spans="1:4" x14ac:dyDescent="0.25">
      <c r="A106" s="4">
        <f>'Raw Data'!AT151</f>
        <v>31.4</v>
      </c>
      <c r="B106" s="4">
        <f>'Raw Data'!AT287</f>
        <v>30.7</v>
      </c>
      <c r="C106" s="4">
        <f>'Raw Data'!AT423</f>
        <v>32.1</v>
      </c>
      <c r="D106" s="4">
        <f>'Raw Data'!AT559</f>
        <v>29.3</v>
      </c>
    </row>
    <row r="107" spans="1:4" x14ac:dyDescent="0.25">
      <c r="A107" s="4">
        <f>'Raw Data'!AT152</f>
        <v>31.5</v>
      </c>
      <c r="B107" s="4">
        <f>'Raw Data'!AT288</f>
        <v>30.6</v>
      </c>
      <c r="C107" s="4">
        <f>'Raw Data'!AT424</f>
        <v>31.6</v>
      </c>
      <c r="D107" s="4">
        <f>'Raw Data'!AT560</f>
        <v>29.1</v>
      </c>
    </row>
    <row r="108" spans="1:4" x14ac:dyDescent="0.25">
      <c r="A108" s="4">
        <f>'Raw Data'!AT153</f>
        <v>31.4</v>
      </c>
      <c r="B108" s="4">
        <f>'Raw Data'!AT289</f>
        <v>30.4</v>
      </c>
      <c r="C108" s="4">
        <f>'Raw Data'!AT425</f>
        <v>31.2</v>
      </c>
      <c r="D108" s="4">
        <f>'Raw Data'!AT561</f>
        <v>28.9</v>
      </c>
    </row>
    <row r="109" spans="1:4" x14ac:dyDescent="0.25">
      <c r="A109" s="4">
        <f>'Raw Data'!AT154</f>
        <v>31.5</v>
      </c>
      <c r="B109" s="4">
        <f>'Raw Data'!AT290</f>
        <v>30.6</v>
      </c>
      <c r="C109" s="4">
        <f>'Raw Data'!AT426</f>
        <v>30.8</v>
      </c>
      <c r="D109" s="4">
        <f>'Raw Data'!AT562</f>
        <v>29.5</v>
      </c>
    </row>
    <row r="110" spans="1:4" x14ac:dyDescent="0.25">
      <c r="A110" s="4">
        <f>'Raw Data'!AT155</f>
        <v>31.5</v>
      </c>
      <c r="B110" s="4">
        <f>'Raw Data'!AT291</f>
        <v>30.8</v>
      </c>
      <c r="C110" s="4">
        <f>'Raw Data'!AT427</f>
        <v>30.8</v>
      </c>
      <c r="D110" s="4">
        <f>'Raw Data'!AT563</f>
        <v>29.8</v>
      </c>
    </row>
    <row r="111" spans="1:4" x14ac:dyDescent="0.25">
      <c r="A111" s="4">
        <f>'Raw Data'!AT156</f>
        <v>31.9</v>
      </c>
      <c r="B111" s="4">
        <f>'Raw Data'!AT292</f>
        <v>30.8</v>
      </c>
      <c r="C111" s="4">
        <f>'Raw Data'!AT428</f>
        <v>30.8</v>
      </c>
      <c r="D111" s="4">
        <f>'Raw Data'!AT564</f>
        <v>30.4</v>
      </c>
    </row>
    <row r="112" spans="1:4" x14ac:dyDescent="0.25">
      <c r="A112" s="4">
        <f>'Raw Data'!AT157</f>
        <v>32.1</v>
      </c>
      <c r="B112" s="4">
        <f>'Raw Data'!AT293</f>
        <v>30.7</v>
      </c>
      <c r="C112" s="4">
        <f>'Raw Data'!AT429</f>
        <v>30.4</v>
      </c>
      <c r="D112" s="4">
        <f>'Raw Data'!AT565</f>
        <v>31.5</v>
      </c>
    </row>
    <row r="113" spans="1:4" x14ac:dyDescent="0.25">
      <c r="A113" s="4">
        <f>'Raw Data'!AT158</f>
        <v>31.6</v>
      </c>
      <c r="B113" s="4">
        <f>'Raw Data'!AT294</f>
        <v>30.7</v>
      </c>
      <c r="C113" s="4">
        <f>'Raw Data'!AT430</f>
        <v>31.8</v>
      </c>
      <c r="D113" s="4">
        <f>'Raw Data'!AT566</f>
        <v>31.5</v>
      </c>
    </row>
    <row r="114" spans="1:4" x14ac:dyDescent="0.25">
      <c r="A114" s="4">
        <f>'Raw Data'!AT159</f>
        <v>31.5</v>
      </c>
      <c r="B114" s="4">
        <f>'Raw Data'!AT295</f>
        <v>31.3</v>
      </c>
      <c r="C114" s="4">
        <f>'Raw Data'!AT431</f>
        <v>31.9</v>
      </c>
      <c r="D114" s="4">
        <f>'Raw Data'!AT567</f>
        <v>31.9</v>
      </c>
    </row>
    <row r="115" spans="1:4" x14ac:dyDescent="0.25">
      <c r="A115" s="4">
        <f>'Raw Data'!AT160</f>
        <v>31.8</v>
      </c>
      <c r="B115" s="4">
        <f>'Raw Data'!AT296</f>
        <v>31.3</v>
      </c>
      <c r="C115" s="4">
        <f>'Raw Data'!AT432</f>
        <v>32.5</v>
      </c>
      <c r="D115" s="4">
        <f>'Raw Data'!AT568</f>
        <v>33</v>
      </c>
    </row>
    <row r="116" spans="1:4" x14ac:dyDescent="0.25">
      <c r="A116" s="4">
        <f>'Raw Data'!AT161</f>
        <v>31.8</v>
      </c>
      <c r="B116" s="4">
        <f>'Raw Data'!AT297</f>
        <v>31.3</v>
      </c>
      <c r="C116" s="4">
        <f>'Raw Data'!AT433</f>
        <v>34.200000000000003</v>
      </c>
      <c r="D116" s="4">
        <f>'Raw Data'!AT569</f>
        <v>33.1</v>
      </c>
    </row>
    <row r="117" spans="1:4" x14ac:dyDescent="0.25">
      <c r="A117" s="4">
        <f>'Raw Data'!AT162</f>
        <v>31.8</v>
      </c>
      <c r="B117" s="4">
        <f>'Raw Data'!AT298</f>
        <v>32.700000000000003</v>
      </c>
      <c r="C117" s="4">
        <f>'Raw Data'!AT434</f>
        <v>37</v>
      </c>
      <c r="D117" s="4">
        <f>'Raw Data'!AT570</f>
        <v>35.1</v>
      </c>
    </row>
    <row r="118" spans="1:4" x14ac:dyDescent="0.25">
      <c r="A118" s="4">
        <f>'Raw Data'!AT163</f>
        <v>31.8</v>
      </c>
      <c r="B118" s="4">
        <f>'Raw Data'!AT299</f>
        <v>32.799999999999997</v>
      </c>
      <c r="C118" s="4">
        <f>'Raw Data'!AT435</f>
        <v>38.200000000000003</v>
      </c>
      <c r="D118" s="4">
        <f>'Raw Data'!AT571</f>
        <v>38.200000000000003</v>
      </c>
    </row>
    <row r="119" spans="1:4" x14ac:dyDescent="0.25">
      <c r="A119" s="4">
        <f>'Raw Data'!AT164</f>
        <v>33.4</v>
      </c>
      <c r="B119" s="4">
        <f>'Raw Data'!AT300</f>
        <v>37.299999999999997</v>
      </c>
      <c r="C119" s="4">
        <f>'Raw Data'!AT436</f>
        <v>39.6</v>
      </c>
      <c r="D119" s="4">
        <f>'Raw Data'!AT572</f>
        <v>38.299999999999997</v>
      </c>
    </row>
    <row r="120" spans="1:4" x14ac:dyDescent="0.25">
      <c r="A120" s="4">
        <f>'Raw Data'!AT165</f>
        <v>37.1</v>
      </c>
      <c r="B120" s="4">
        <f>'Raw Data'!AT301</f>
        <v>40.299999999999997</v>
      </c>
      <c r="C120" s="4">
        <f>'Raw Data'!AT437</f>
        <v>40.700000000000003</v>
      </c>
      <c r="D120" s="4">
        <f>'Raw Data'!AT573</f>
        <v>40.9</v>
      </c>
    </row>
    <row r="121" spans="1:4" x14ac:dyDescent="0.25">
      <c r="A121" s="4">
        <f>'Raw Data'!AT166</f>
        <v>39.700000000000003</v>
      </c>
      <c r="B121" s="4">
        <f>'Raw Data'!AT302</f>
        <v>40.4</v>
      </c>
      <c r="C121" s="4">
        <f>'Raw Data'!AT438</f>
        <v>41.8</v>
      </c>
      <c r="D121" s="4">
        <f>'Raw Data'!AT574</f>
        <v>41</v>
      </c>
    </row>
    <row r="122" spans="1:4" x14ac:dyDescent="0.25">
      <c r="A122" s="4">
        <f>'Raw Data'!AT167</f>
        <v>41.1</v>
      </c>
      <c r="B122" s="4">
        <f>'Raw Data'!AT303</f>
        <v>42.2</v>
      </c>
      <c r="C122" s="4">
        <f>'Raw Data'!AT439</f>
        <v>43.6</v>
      </c>
      <c r="D122" s="4">
        <f>'Raw Data'!AT575</f>
        <v>43.7</v>
      </c>
    </row>
    <row r="123" spans="1:4" x14ac:dyDescent="0.25">
      <c r="A123" s="4">
        <f>'Raw Data'!AT168</f>
        <v>41.2</v>
      </c>
      <c r="B123" s="4">
        <f>'Raw Data'!AT304</f>
        <v>44.3</v>
      </c>
      <c r="C123" s="4">
        <f>'Raw Data'!AT440</f>
        <v>43.7</v>
      </c>
      <c r="D123" s="4">
        <f>'Raw Data'!AT576</f>
        <v>43.8</v>
      </c>
    </row>
    <row r="124" spans="1:4" x14ac:dyDescent="0.25">
      <c r="A124" s="4">
        <f>'Raw Data'!AT169</f>
        <v>44.2</v>
      </c>
      <c r="B124" s="4">
        <f>'Raw Data'!AT305</f>
        <v>44.4</v>
      </c>
      <c r="C124" s="4">
        <f>'Raw Data'!AT441</f>
        <v>44.4</v>
      </c>
      <c r="D124" s="4">
        <f>'Raw Data'!AT577</f>
        <v>44.9</v>
      </c>
    </row>
    <row r="125" spans="1:4" x14ac:dyDescent="0.25">
      <c r="A125" s="4">
        <f>'Raw Data'!AT170</f>
        <v>45.6</v>
      </c>
      <c r="B125" s="4">
        <f>'Raw Data'!AT306</f>
        <v>45.8</v>
      </c>
      <c r="C125" s="4">
        <f>'Raw Data'!AT442</f>
        <v>45</v>
      </c>
      <c r="D125" s="4">
        <f>'Raw Data'!AT578</f>
        <v>43.8</v>
      </c>
    </row>
    <row r="126" spans="1:4" x14ac:dyDescent="0.25">
      <c r="A126" s="4">
        <f>'Raw Data'!AT171</f>
        <v>45.7</v>
      </c>
      <c r="B126" s="4">
        <f>'Raw Data'!AT307</f>
        <v>43.3</v>
      </c>
      <c r="C126" s="4">
        <f>'Raw Data'!AT443</f>
        <v>44.2</v>
      </c>
      <c r="D126" s="4">
        <f>'Raw Data'!AT579</f>
        <v>40.4</v>
      </c>
    </row>
    <row r="127" spans="1:4" x14ac:dyDescent="0.25">
      <c r="A127" s="4">
        <f>'Raw Data'!AT172</f>
        <v>44</v>
      </c>
      <c r="B127" s="4">
        <f>'Raw Data'!AT308</f>
        <v>43.2</v>
      </c>
      <c r="C127" s="4">
        <f>'Raw Data'!AT444</f>
        <v>41</v>
      </c>
      <c r="D127" s="4">
        <f>'Raw Data'!AT580</f>
        <v>38</v>
      </c>
    </row>
    <row r="128" spans="1:4" x14ac:dyDescent="0.25">
      <c r="A128" s="4">
        <f>'Raw Data'!AT173</f>
        <v>42.3</v>
      </c>
      <c r="B128" s="4">
        <f>'Raw Data'!AT309</f>
        <v>39.700000000000003</v>
      </c>
      <c r="C128" s="4">
        <f>'Raw Data'!AT445</f>
        <v>37.6</v>
      </c>
      <c r="D128" s="4">
        <f>'Raw Data'!AT581</f>
        <v>34</v>
      </c>
    </row>
    <row r="129" spans="1:4" x14ac:dyDescent="0.25">
      <c r="A129" s="4">
        <f>'Raw Data'!AT174</f>
        <v>42.2</v>
      </c>
      <c r="B129" s="4">
        <f>'Raw Data'!AT310</f>
        <v>38.4</v>
      </c>
      <c r="C129" s="4">
        <f>'Raw Data'!AT446</f>
        <v>36.6</v>
      </c>
      <c r="D129" s="4">
        <f>'Raw Data'!AT582</f>
        <v>34.5</v>
      </c>
    </row>
    <row r="130" spans="1:4" x14ac:dyDescent="0.25">
      <c r="A130" s="4">
        <f>'Raw Data'!AT175</f>
        <v>39</v>
      </c>
      <c r="B130" s="4">
        <f>'Raw Data'!AT311</f>
        <v>37.299999999999997</v>
      </c>
      <c r="C130" s="4">
        <f>'Raw Data'!AT447</f>
        <v>36.6</v>
      </c>
      <c r="D130" s="4">
        <f>'Raw Data'!AT583</f>
        <v>34.5</v>
      </c>
    </row>
    <row r="131" spans="1:4" x14ac:dyDescent="0.25">
      <c r="A131" s="4">
        <f>'Raw Data'!AT176</f>
        <v>37.700000000000003</v>
      </c>
      <c r="B131" s="4">
        <f>'Raw Data'!AT312</f>
        <v>37.299999999999997</v>
      </c>
      <c r="C131" s="4">
        <f>'Raw Data'!AT448</f>
        <v>36.6</v>
      </c>
      <c r="D131" s="4">
        <f>'Raw Data'!AT584</f>
        <v>34.1</v>
      </c>
    </row>
    <row r="132" spans="1:4" x14ac:dyDescent="0.25">
      <c r="A132" s="4">
        <f>'Raw Data'!AT177</f>
        <v>37.6</v>
      </c>
      <c r="B132" s="4">
        <f>'Raw Data'!AT313</f>
        <v>37.299999999999997</v>
      </c>
      <c r="C132" s="4">
        <f>'Raw Data'!AT449</f>
        <v>36.6</v>
      </c>
      <c r="D132" s="4">
        <f>'Raw Data'!AT585</f>
        <v>35.799999999999997</v>
      </c>
    </row>
    <row r="133" spans="1:4" x14ac:dyDescent="0.25">
      <c r="A133" s="4">
        <f>'Raw Data'!AT178</f>
        <v>37.299999999999997</v>
      </c>
      <c r="B133" s="4">
        <f>'Raw Data'!AT314</f>
        <v>36.5</v>
      </c>
      <c r="C133" s="4">
        <f>'Raw Data'!AT450</f>
        <v>35.799999999999997</v>
      </c>
      <c r="D133" s="4">
        <f>'Raw Data'!AT586</f>
        <v>35.4</v>
      </c>
    </row>
    <row r="134" spans="1:4" x14ac:dyDescent="0.25">
      <c r="A134" s="4">
        <f>'Raw Data'!AT179</f>
        <v>37.299999999999997</v>
      </c>
      <c r="B134" s="4">
        <f>'Raw Data'!AT315</f>
        <v>36.5</v>
      </c>
      <c r="C134" s="4">
        <f>'Raw Data'!AT451</f>
        <v>35.9</v>
      </c>
      <c r="D134" s="4">
        <f>'Raw Data'!AT587</f>
        <v>35.200000000000003</v>
      </c>
    </row>
    <row r="135" spans="1:4" x14ac:dyDescent="0.25">
      <c r="A135" s="4">
        <f>'Raw Data'!AT180</f>
        <v>37.299999999999997</v>
      </c>
      <c r="B135" s="4">
        <f>'Raw Data'!AT316</f>
        <v>33.1</v>
      </c>
      <c r="C135" s="4">
        <f>'Raw Data'!AT452</f>
        <v>35.9</v>
      </c>
      <c r="D135" s="4">
        <f>'Raw Data'!AT588</f>
        <v>34.5</v>
      </c>
    </row>
    <row r="136" spans="1:4" x14ac:dyDescent="0.25">
      <c r="A136" s="4">
        <f>'Raw Data'!AT181</f>
        <v>36.799999999999997</v>
      </c>
      <c r="B136" s="4">
        <f>'Raw Data'!AT317</f>
        <v>33</v>
      </c>
      <c r="C136" s="4">
        <f>'Raw Data'!AT453</f>
        <v>35.9</v>
      </c>
      <c r="D136" s="4">
        <f>'Raw Data'!AT589</f>
        <v>36.1</v>
      </c>
    </row>
    <row r="137" spans="1:4" x14ac:dyDescent="0.25">
      <c r="A137" s="4">
        <f>'Raw Data'!AT182</f>
        <v>34.299999999999997</v>
      </c>
      <c r="B137" s="4">
        <f>'Raw Data'!AT318</f>
        <v>33</v>
      </c>
      <c r="C137" s="4">
        <f>'Raw Data'!AT454</f>
        <v>35.299999999999997</v>
      </c>
      <c r="D137" s="4">
        <f>'Raw Data'!AT590</f>
        <v>35.9</v>
      </c>
    </row>
    <row r="138" spans="1:4" x14ac:dyDescent="0.25">
      <c r="A138" s="4">
        <f>'Raw Data'!AT183</f>
        <v>34.200000000000003</v>
      </c>
      <c r="B138" s="4">
        <f>'Raw Data'!AT319</f>
        <v>32.9</v>
      </c>
      <c r="C138" s="4">
        <f>'Raw Data'!AT455</f>
        <v>36.700000000000003</v>
      </c>
      <c r="D138" s="4">
        <f>'Raw Data'!AT591</f>
        <v>36</v>
      </c>
    </row>
    <row r="139" spans="1:4" x14ac:dyDescent="0.25">
      <c r="A139" s="4">
        <f>'Raw Data'!AT184</f>
        <v>34.9</v>
      </c>
      <c r="B139" s="4">
        <f>'Raw Data'!AT320</f>
        <v>32.9</v>
      </c>
      <c r="C139" s="4">
        <f>'Raw Data'!AT456</f>
        <v>36.799999999999997</v>
      </c>
      <c r="D139" s="4">
        <f>'Raw Data'!AT592</f>
        <v>36.4</v>
      </c>
    </row>
    <row r="140" spans="1:4" x14ac:dyDescent="0.25">
      <c r="A140" s="4">
        <f>'Raw Data'!AT185</f>
        <v>36.799999999999997</v>
      </c>
      <c r="B140" s="4">
        <f>'Raw Data'!AT321</f>
        <v>32.9</v>
      </c>
      <c r="C140" s="4">
        <f>'Raw Data'!AT457</f>
        <v>36.799999999999997</v>
      </c>
      <c r="D140" s="4">
        <f>'Raw Data'!AT593</f>
        <v>35.6</v>
      </c>
    </row>
  </sheetData>
  <customSheetViews>
    <customSheetView guid="{2B424CCC-7244-4294-A128-8AE125D4F682}">
      <selection activeCell="D14" sqref="D14"/>
      <pageMargins left="0.7" right="0.7" top="0.75" bottom="0.75" header="0.3" footer="0.3"/>
    </customSheetView>
  </customSheetView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8"/>
  <sheetViews>
    <sheetView zoomScaleNormal="100" workbookViewId="0">
      <pane xSplit="2" ySplit="9" topLeftCell="AF10" activePane="bottomRight" state="frozen"/>
      <selection pane="topRight" activeCell="C1" sqref="C1"/>
      <selection pane="bottomLeft" activeCell="A10" sqref="A10"/>
      <selection pane="bottomRight" activeCell="J163" sqref="J163"/>
    </sheetView>
  </sheetViews>
  <sheetFormatPr defaultRowHeight="15" x14ac:dyDescent="0.25"/>
  <cols>
    <col min="1" max="1" width="13.85546875" style="4" bestFit="1" customWidth="1"/>
    <col min="2" max="2" width="13.28515625" style="4" bestFit="1" customWidth="1"/>
    <col min="3" max="4" width="12" style="4" bestFit="1" customWidth="1"/>
    <col min="5" max="5" width="14.85546875" style="4" bestFit="1" customWidth="1"/>
    <col min="6" max="8" width="12" style="4" bestFit="1" customWidth="1"/>
    <col min="9" max="9" width="9.85546875" style="4" bestFit="1" customWidth="1"/>
    <col min="10" max="10" width="12" style="4" bestFit="1" customWidth="1"/>
    <col min="11" max="11" width="27.28515625" style="4" bestFit="1" customWidth="1"/>
    <col min="12" max="13" width="12" style="4" bestFit="1" customWidth="1"/>
    <col min="14" max="14" width="11" style="4" bestFit="1" customWidth="1"/>
    <col min="15" max="15" width="12" style="4" bestFit="1" customWidth="1"/>
    <col min="16" max="16" width="11" style="4" bestFit="1" customWidth="1"/>
    <col min="17" max="17" width="12" style="4" bestFit="1" customWidth="1"/>
    <col min="18" max="18" width="11" style="4" bestFit="1" customWidth="1"/>
    <col min="19" max="20" width="12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12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3" width="12" style="4" bestFit="1" customWidth="1"/>
    <col min="44" max="44" width="12.7109375" style="4" bestFit="1" customWidth="1"/>
    <col min="45" max="45" width="12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2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12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5" width="12" style="4" bestFit="1" customWidth="1"/>
    <col min="76" max="76" width="6.42578125" style="4" bestFit="1" customWidth="1"/>
    <col min="77" max="80" width="12" style="4" customWidth="1"/>
    <col min="81" max="81" width="14.7109375" style="4" bestFit="1" customWidth="1"/>
    <col min="82" max="82" width="3.5703125" style="4" customWidth="1"/>
    <col min="83" max="86" width="12" style="4" bestFit="1" customWidth="1"/>
    <col min="87" max="87" width="14.7109375" style="4" bestFit="1" customWidth="1"/>
    <col min="88" max="16384" width="9.140625" style="4"/>
  </cols>
  <sheetData>
    <row r="1" spans="1:87" s="1" customFormat="1" x14ac:dyDescent="0.25">
      <c r="A1" s="6" t="s">
        <v>0</v>
      </c>
      <c r="B1" s="7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173</v>
      </c>
      <c r="BY1" s="1" t="s">
        <v>2</v>
      </c>
      <c r="BZ1" s="1" t="s">
        <v>3</v>
      </c>
      <c r="CA1" s="1" t="s">
        <v>4</v>
      </c>
      <c r="CB1" s="1" t="s">
        <v>175</v>
      </c>
      <c r="CC1" s="1" t="s">
        <v>189</v>
      </c>
      <c r="CE1" s="1" t="s">
        <v>2</v>
      </c>
      <c r="CF1" s="1" t="s">
        <v>3</v>
      </c>
      <c r="CG1" s="1" t="s">
        <v>4</v>
      </c>
      <c r="CH1" s="1" t="s">
        <v>175</v>
      </c>
      <c r="CI1" s="1" t="s">
        <v>189</v>
      </c>
    </row>
    <row r="2" spans="1:87" s="1" customFormat="1" x14ac:dyDescent="0.25">
      <c r="A2" s="6" t="s">
        <v>72</v>
      </c>
      <c r="B2" s="7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  <c r="CC2" s="1" t="s">
        <v>197</v>
      </c>
      <c r="CI2" s="1" t="s">
        <v>197</v>
      </c>
    </row>
    <row r="3" spans="1:87" s="1" customFormat="1" x14ac:dyDescent="0.25">
      <c r="A3" s="6" t="s">
        <v>145</v>
      </c>
      <c r="B3" s="7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  <c r="BW3" s="1" t="s">
        <v>174</v>
      </c>
      <c r="BY3" s="1" t="s">
        <v>188</v>
      </c>
      <c r="BZ3" s="1" t="s">
        <v>188</v>
      </c>
      <c r="CA3" s="1" t="s">
        <v>188</v>
      </c>
      <c r="CB3" s="1" t="s">
        <v>188</v>
      </c>
      <c r="CC3" s="1" t="s">
        <v>188</v>
      </c>
      <c r="CE3" s="1" t="s">
        <v>176</v>
      </c>
      <c r="CF3" s="1" t="s">
        <v>176</v>
      </c>
      <c r="CG3" s="1" t="s">
        <v>176</v>
      </c>
      <c r="CH3" s="1" t="s">
        <v>176</v>
      </c>
      <c r="CI3" s="1" t="s">
        <v>176</v>
      </c>
    </row>
    <row r="4" spans="1:87" s="14" customFormat="1" x14ac:dyDescent="0.25">
      <c r="A4" s="6" t="s">
        <v>193</v>
      </c>
    </row>
    <row r="5" spans="1:87" s="14" customFormat="1" x14ac:dyDescent="0.25">
      <c r="A5" s="14" t="s">
        <v>169</v>
      </c>
      <c r="C5" s="14">
        <f>AVERAGE(C10:C150)</f>
        <v>12.581737226277374</v>
      </c>
      <c r="D5" s="14">
        <f t="shared" ref="D5:BO5" si="0">AVERAGE(D10:D150)</f>
        <v>6.2102919708029204E-2</v>
      </c>
      <c r="E5" s="14">
        <f t="shared" si="0"/>
        <v>621.04127539416027</v>
      </c>
      <c r="F5" s="14">
        <f t="shared" si="0"/>
        <v>598.83649635036477</v>
      </c>
      <c r="G5" s="14">
        <f t="shared" si="0"/>
        <v>14.86423357664234</v>
      </c>
      <c r="H5" s="14">
        <f t="shared" si="0"/>
        <v>269.25547445255449</v>
      </c>
      <c r="I5" s="14" t="e">
        <f t="shared" si="0"/>
        <v>#DIV/0!</v>
      </c>
      <c r="J5" s="14">
        <f t="shared" si="0"/>
        <v>3.5401459854014607</v>
      </c>
      <c r="K5" s="14">
        <f t="shared" si="0"/>
        <v>0.89208248175182447</v>
      </c>
      <c r="L5" s="14">
        <f t="shared" si="0"/>
        <v>11.218341605839417</v>
      </c>
      <c r="M5" s="14">
        <f t="shared" si="0"/>
        <v>5.4357664233576623E-2</v>
      </c>
      <c r="N5" s="14">
        <f t="shared" si="0"/>
        <v>534.69159927007286</v>
      </c>
      <c r="O5" s="14">
        <f t="shared" si="0"/>
        <v>13.265070802919702</v>
      </c>
      <c r="P5" s="14">
        <f t="shared" si="0"/>
        <v>547.95547445255465</v>
      </c>
      <c r="Q5" s="14">
        <f t="shared" si="0"/>
        <v>403.12856496350332</v>
      </c>
      <c r="R5" s="14">
        <f t="shared" si="0"/>
        <v>10.001211678832115</v>
      </c>
      <c r="S5" s="14">
        <f t="shared" si="0"/>
        <v>413.12846715328459</v>
      </c>
      <c r="T5" s="14">
        <f t="shared" si="0"/>
        <v>269.29885036496336</v>
      </c>
      <c r="U5" s="14" t="e">
        <f t="shared" si="0"/>
        <v>#DIV/0!</v>
      </c>
      <c r="V5" s="14" t="e">
        <f t="shared" si="0"/>
        <v>#DIV/0!</v>
      </c>
      <c r="W5" s="14">
        <f t="shared" si="0"/>
        <v>0</v>
      </c>
      <c r="X5" s="14">
        <f t="shared" si="0"/>
        <v>3.158859124087591</v>
      </c>
      <c r="Y5" s="14">
        <f t="shared" si="0"/>
        <v>12.029927007299264</v>
      </c>
      <c r="Z5" s="14">
        <f t="shared" si="0"/>
        <v>885.73722627737232</v>
      </c>
      <c r="AA5" s="14">
        <f t="shared" si="0"/>
        <v>913.60583941605842</v>
      </c>
      <c r="AB5" s="14">
        <f t="shared" si="0"/>
        <v>856.22627737226276</v>
      </c>
      <c r="AC5" s="14">
        <f t="shared" si="0"/>
        <v>56.302189781021895</v>
      </c>
      <c r="AD5" s="14">
        <f t="shared" si="0"/>
        <v>5.5560583941605737</v>
      </c>
      <c r="AE5" s="14">
        <f t="shared" si="0"/>
        <v>0.12970802919708047</v>
      </c>
      <c r="AF5" s="14">
        <f t="shared" si="0"/>
        <v>990.36496350364962</v>
      </c>
      <c r="AG5" s="14">
        <f t="shared" si="0"/>
        <v>-13</v>
      </c>
      <c r="AH5" s="14">
        <f t="shared" si="0"/>
        <v>16.366375197080291</v>
      </c>
      <c r="AI5" s="14">
        <f t="shared" si="0"/>
        <v>30.045291934306569</v>
      </c>
      <c r="AJ5" s="14">
        <f t="shared" si="0"/>
        <v>190.32554744525547</v>
      </c>
      <c r="AK5" s="14">
        <f t="shared" si="0"/>
        <v>139.55036496350363</v>
      </c>
      <c r="AL5" s="14">
        <f t="shared" si="0"/>
        <v>2.9540145985401467</v>
      </c>
      <c r="AM5" s="14">
        <f t="shared" si="0"/>
        <v>195</v>
      </c>
      <c r="AN5" s="14" t="e">
        <f t="shared" si="0"/>
        <v>#DIV/0!</v>
      </c>
      <c r="AO5" s="14">
        <f t="shared" si="0"/>
        <v>1.832116788321168</v>
      </c>
      <c r="AP5" s="14">
        <f t="shared" si="0"/>
        <v>0.67833071438226544</v>
      </c>
      <c r="AQ5" s="14">
        <f t="shared" si="0"/>
        <v>47.16150748905109</v>
      </c>
      <c r="AR5" s="14">
        <f t="shared" si="0"/>
        <v>-88.487406795620487</v>
      </c>
      <c r="AS5" s="14">
        <f t="shared" si="0"/>
        <v>310.79124087591225</v>
      </c>
      <c r="AT5" s="14">
        <f t="shared" si="0"/>
        <v>33.216058394160584</v>
      </c>
      <c r="AU5" s="14">
        <f t="shared" si="0"/>
        <v>12</v>
      </c>
      <c r="AV5" s="14">
        <f t="shared" si="0"/>
        <v>9.540145985401459</v>
      </c>
      <c r="AW5" s="14" t="e">
        <f t="shared" si="0"/>
        <v>#DIV/0!</v>
      </c>
      <c r="AX5" s="14">
        <f t="shared" si="0"/>
        <v>1.2830498175182485</v>
      </c>
      <c r="AY5" s="14">
        <f t="shared" si="0"/>
        <v>1.3861506496350346</v>
      </c>
      <c r="AZ5" s="14">
        <f t="shared" si="0"/>
        <v>2.1639099927007304</v>
      </c>
      <c r="BA5" s="14">
        <f t="shared" si="0"/>
        <v>14.022999999999968</v>
      </c>
      <c r="BB5" s="14">
        <f t="shared" si="0"/>
        <v>16.721021897810235</v>
      </c>
      <c r="BC5" s="14">
        <f t="shared" si="0"/>
        <v>1.1923357664233571</v>
      </c>
      <c r="BD5" s="14">
        <f t="shared" si="0"/>
        <v>12.105379562043794</v>
      </c>
      <c r="BE5" s="14">
        <f t="shared" si="0"/>
        <v>3013.9748540145988</v>
      </c>
      <c r="BF5" s="14">
        <f t="shared" si="0"/>
        <v>8.1766934306569308</v>
      </c>
      <c r="BG5" s="14">
        <f t="shared" si="0"/>
        <v>15.180270072992698</v>
      </c>
      <c r="BH5" s="14">
        <f t="shared" si="0"/>
        <v>0.37544525547445279</v>
      </c>
      <c r="BI5" s="14">
        <f t="shared" si="0"/>
        <v>15.555729927007301</v>
      </c>
      <c r="BJ5" s="14">
        <f t="shared" si="0"/>
        <v>11.445116788321165</v>
      </c>
      <c r="BK5" s="14">
        <f t="shared" si="0"/>
        <v>0.28308029197080287</v>
      </c>
      <c r="BL5" s="14">
        <f t="shared" si="0"/>
        <v>11.728233576642333</v>
      </c>
      <c r="BM5" s="14">
        <f t="shared" si="0"/>
        <v>2.4420897810218976</v>
      </c>
      <c r="BN5" s="14" t="e">
        <f t="shared" si="0"/>
        <v>#DIV/0!</v>
      </c>
      <c r="BO5" s="14" t="e">
        <f t="shared" si="0"/>
        <v>#DIV/0!</v>
      </c>
      <c r="BP5" s="14" t="e">
        <f t="shared" ref="BP5:BW5" si="1">AVERAGE(BP10:BP150)</f>
        <v>#DIV/0!</v>
      </c>
      <c r="BQ5" s="14">
        <f t="shared" si="1"/>
        <v>621.16473722627745</v>
      </c>
      <c r="BR5" s="14">
        <f t="shared" si="1"/>
        <v>0.22539997080291962</v>
      </c>
      <c r="BS5" s="14">
        <f t="shared" si="1"/>
        <v>-5</v>
      </c>
      <c r="BT5" s="14">
        <f t="shared" si="1"/>
        <v>0.39343623357664248</v>
      </c>
      <c r="BU5" s="14">
        <f t="shared" si="1"/>
        <v>5.5082121094890502</v>
      </c>
      <c r="BV5" s="14">
        <f t="shared" si="1"/>
        <v>7.947411700729921</v>
      </c>
      <c r="BW5" s="14">
        <f t="shared" si="1"/>
        <v>1.4552696393270086</v>
      </c>
      <c r="BX5" s="23"/>
      <c r="BY5" s="14">
        <f t="shared" ref="BY5:CB5" si="2">AVERAGE(BY10:BY150)</f>
        <v>12197.36173681804</v>
      </c>
      <c r="BZ5" s="14">
        <f t="shared" si="2"/>
        <v>68.766790603652368</v>
      </c>
      <c r="CA5" s="14">
        <f t="shared" si="2"/>
        <v>47.836527052143083</v>
      </c>
      <c r="CB5" s="14">
        <f t="shared" si="2"/>
        <v>4.0995896030738637</v>
      </c>
      <c r="CC5" s="24">
        <f>BZ8/(136/3600)+CB8/(136/3600)+CA8/(136/3600)</f>
        <v>121.59042863577275</v>
      </c>
      <c r="CD5" s="23"/>
      <c r="CE5" s="22">
        <f>BY8/$AT8</f>
        <v>367.21279786051758</v>
      </c>
      <c r="CF5" s="22">
        <f>BZ8/$AT8</f>
        <v>2.070287503340301</v>
      </c>
      <c r="CG5" s="22">
        <f>CA8/$AT8</f>
        <v>1.4401626612190923</v>
      </c>
      <c r="CH5" s="22">
        <f>CB8/$AT8</f>
        <v>0.12342191702657215</v>
      </c>
      <c r="CI5" s="25">
        <f>(BZ8+CB8+CA8)/AT8</f>
        <v>3.6338720815859653</v>
      </c>
    </row>
    <row r="6" spans="1:87" s="14" customFormat="1" x14ac:dyDescent="0.25">
      <c r="A6" s="14" t="s">
        <v>170</v>
      </c>
      <c r="C6" s="14">
        <f>MIN(C10:C150)</f>
        <v>10.419</v>
      </c>
      <c r="D6" s="14">
        <f t="shared" ref="D6:BO6" si="3">MIN(D10:D150)</f>
        <v>-3.0000000000000001E-3</v>
      </c>
      <c r="E6" s="14">
        <f t="shared" si="3"/>
        <v>-29.799665999999998</v>
      </c>
      <c r="F6" s="14">
        <f t="shared" si="3"/>
        <v>79.3</v>
      </c>
      <c r="G6" s="14">
        <f t="shared" si="3"/>
        <v>6.5</v>
      </c>
      <c r="H6" s="14">
        <f t="shared" si="3"/>
        <v>-5.9</v>
      </c>
      <c r="I6" s="14">
        <f t="shared" si="3"/>
        <v>0</v>
      </c>
      <c r="J6" s="14">
        <f t="shared" si="3"/>
        <v>0.9</v>
      </c>
      <c r="K6" s="14">
        <f t="shared" si="3"/>
        <v>0.86670000000000003</v>
      </c>
      <c r="L6" s="14">
        <f t="shared" si="3"/>
        <v>9.3336000000000006</v>
      </c>
      <c r="M6" s="14">
        <f t="shared" si="3"/>
        <v>0</v>
      </c>
      <c r="N6" s="14">
        <f t="shared" si="3"/>
        <v>71.428200000000004</v>
      </c>
      <c r="O6" s="14">
        <f t="shared" si="3"/>
        <v>5.8666999999999998</v>
      </c>
      <c r="P6" s="14">
        <f t="shared" si="3"/>
        <v>81.2</v>
      </c>
      <c r="Q6" s="14">
        <f t="shared" si="3"/>
        <v>53.845500000000001</v>
      </c>
      <c r="R6" s="14">
        <f t="shared" si="3"/>
        <v>4.4225000000000003</v>
      </c>
      <c r="S6" s="14">
        <f t="shared" si="3"/>
        <v>61.2</v>
      </c>
      <c r="T6" s="14">
        <f t="shared" si="3"/>
        <v>0</v>
      </c>
      <c r="U6" s="14">
        <f t="shared" si="3"/>
        <v>0</v>
      </c>
      <c r="V6" s="14">
        <f t="shared" si="3"/>
        <v>0</v>
      </c>
      <c r="W6" s="14">
        <f t="shared" si="3"/>
        <v>0</v>
      </c>
      <c r="X6" s="14">
        <f t="shared" si="3"/>
        <v>0.80189999999999995</v>
      </c>
      <c r="Y6" s="14">
        <f t="shared" si="3"/>
        <v>11.8</v>
      </c>
      <c r="Z6" s="14">
        <f t="shared" si="3"/>
        <v>870</v>
      </c>
      <c r="AA6" s="14">
        <f t="shared" si="3"/>
        <v>894</v>
      </c>
      <c r="AB6" s="14">
        <f t="shared" si="3"/>
        <v>842</v>
      </c>
      <c r="AC6" s="14">
        <f t="shared" si="3"/>
        <v>55</v>
      </c>
      <c r="AD6" s="14">
        <f t="shared" si="3"/>
        <v>5.43</v>
      </c>
      <c r="AE6" s="14">
        <f t="shared" si="3"/>
        <v>0.12</v>
      </c>
      <c r="AF6" s="14">
        <f t="shared" si="3"/>
        <v>989</v>
      </c>
      <c r="AG6" s="14">
        <f t="shared" si="3"/>
        <v>-13</v>
      </c>
      <c r="AH6" s="14">
        <f t="shared" si="3"/>
        <v>15</v>
      </c>
      <c r="AI6" s="14">
        <f t="shared" si="3"/>
        <v>30</v>
      </c>
      <c r="AJ6" s="14">
        <f t="shared" si="3"/>
        <v>188</v>
      </c>
      <c r="AK6" s="14">
        <f t="shared" si="3"/>
        <v>138</v>
      </c>
      <c r="AL6" s="14">
        <f t="shared" si="3"/>
        <v>2.4</v>
      </c>
      <c r="AM6" s="14">
        <f t="shared" si="3"/>
        <v>195</v>
      </c>
      <c r="AN6" s="14">
        <f t="shared" si="3"/>
        <v>0</v>
      </c>
      <c r="AO6" s="14">
        <f t="shared" si="3"/>
        <v>1</v>
      </c>
      <c r="AP6" s="14">
        <f t="shared" si="3"/>
        <v>0.67754629629629637</v>
      </c>
      <c r="AQ6" s="14">
        <f t="shared" si="3"/>
        <v>47.158535000000001</v>
      </c>
      <c r="AR6" s="14">
        <f t="shared" si="3"/>
        <v>-88.492131999999998</v>
      </c>
      <c r="AS6" s="14">
        <f t="shared" si="3"/>
        <v>303</v>
      </c>
      <c r="AT6" s="14">
        <f t="shared" si="3"/>
        <v>0.8</v>
      </c>
      <c r="AU6" s="14">
        <f t="shared" si="3"/>
        <v>12</v>
      </c>
      <c r="AV6" s="14">
        <f t="shared" si="3"/>
        <v>3</v>
      </c>
      <c r="AW6" s="14">
        <f t="shared" si="3"/>
        <v>0</v>
      </c>
      <c r="AX6" s="14">
        <f t="shared" si="3"/>
        <v>0.70840000000000003</v>
      </c>
      <c r="AY6" s="14">
        <f t="shared" si="3"/>
        <v>1</v>
      </c>
      <c r="AZ6" s="14">
        <f t="shared" si="3"/>
        <v>1.3126</v>
      </c>
      <c r="BA6" s="14">
        <f t="shared" si="3"/>
        <v>14.023</v>
      </c>
      <c r="BB6" s="14">
        <f t="shared" si="3"/>
        <v>13.4</v>
      </c>
      <c r="BC6" s="14">
        <f t="shared" si="3"/>
        <v>0.96</v>
      </c>
      <c r="BD6" s="14">
        <f t="shared" si="3"/>
        <v>10.907</v>
      </c>
      <c r="BE6" s="14">
        <f t="shared" si="3"/>
        <v>2585.1909999999998</v>
      </c>
      <c r="BF6" s="14">
        <f t="shared" si="3"/>
        <v>0</v>
      </c>
      <c r="BG6" s="14">
        <f t="shared" si="3"/>
        <v>2.1760000000000002</v>
      </c>
      <c r="BH6" s="14">
        <f t="shared" si="3"/>
        <v>0.161</v>
      </c>
      <c r="BI6" s="14">
        <f t="shared" si="3"/>
        <v>2.4750000000000001</v>
      </c>
      <c r="BJ6" s="14">
        <f t="shared" si="3"/>
        <v>1.64</v>
      </c>
      <c r="BK6" s="14">
        <f t="shared" si="3"/>
        <v>0.122</v>
      </c>
      <c r="BL6" s="14">
        <f t="shared" si="3"/>
        <v>1.8660000000000001</v>
      </c>
      <c r="BM6" s="14">
        <f t="shared" si="3"/>
        <v>0</v>
      </c>
      <c r="BN6" s="14">
        <f t="shared" si="3"/>
        <v>0</v>
      </c>
      <c r="BO6" s="14">
        <f t="shared" si="3"/>
        <v>0</v>
      </c>
      <c r="BP6" s="14">
        <f t="shared" ref="BP6:BW6" si="4">MIN(BP10:BP150)</f>
        <v>0</v>
      </c>
      <c r="BQ6" s="14">
        <f t="shared" si="4"/>
        <v>155.14500000000001</v>
      </c>
      <c r="BR6" s="14">
        <f t="shared" si="4"/>
        <v>1.6397999999999999E-2</v>
      </c>
      <c r="BS6" s="14">
        <f t="shared" si="4"/>
        <v>-5</v>
      </c>
      <c r="BT6" s="14">
        <f t="shared" si="4"/>
        <v>0.36559599999999998</v>
      </c>
      <c r="BU6" s="14">
        <f t="shared" si="4"/>
        <v>0.40072600000000003</v>
      </c>
      <c r="BV6" s="14">
        <f t="shared" si="4"/>
        <v>7.3850470000000001</v>
      </c>
      <c r="BW6" s="14">
        <f t="shared" si="4"/>
        <v>0.1058718092</v>
      </c>
      <c r="BX6" s="23"/>
      <c r="BY6" s="14">
        <f t="shared" ref="BY6:CB6" si="5">MIN(BY10:BY150)</f>
        <v>770.25215246984396</v>
      </c>
      <c r="BZ6" s="14">
        <f t="shared" si="5"/>
        <v>0</v>
      </c>
      <c r="CA6" s="14">
        <f t="shared" si="5"/>
        <v>0.55552525162200006</v>
      </c>
      <c r="CB6" s="14">
        <f t="shared" si="5"/>
        <v>0</v>
      </c>
      <c r="CC6" s="23"/>
      <c r="CD6" s="23"/>
      <c r="CE6" s="26"/>
      <c r="CF6" s="26"/>
      <c r="CG6" s="26"/>
      <c r="CH6" s="26"/>
      <c r="CI6" s="23"/>
    </row>
    <row r="7" spans="1:87" s="14" customFormat="1" x14ac:dyDescent="0.25">
      <c r="A7" s="14" t="s">
        <v>171</v>
      </c>
      <c r="C7" s="14">
        <f>MAX(C10:C150)</f>
        <v>14.86</v>
      </c>
      <c r="D7" s="14">
        <f t="shared" ref="D7:BO7" si="6">MAX(D10:D150)</f>
        <v>2.1798999999999999</v>
      </c>
      <c r="E7" s="14">
        <f t="shared" si="6"/>
        <v>21799.119299999998</v>
      </c>
      <c r="F7" s="14">
        <f t="shared" si="6"/>
        <v>994.1</v>
      </c>
      <c r="G7" s="14">
        <f t="shared" si="6"/>
        <v>42.5</v>
      </c>
      <c r="H7" s="14">
        <f t="shared" si="6"/>
        <v>14961.3</v>
      </c>
      <c r="I7" s="14">
        <f t="shared" si="6"/>
        <v>0</v>
      </c>
      <c r="J7" s="14">
        <f t="shared" si="6"/>
        <v>12.57</v>
      </c>
      <c r="K7" s="14">
        <f t="shared" si="6"/>
        <v>0.90169999999999995</v>
      </c>
      <c r="L7" s="14">
        <f t="shared" si="6"/>
        <v>13.003299999999999</v>
      </c>
      <c r="M7" s="14">
        <f t="shared" si="6"/>
        <v>1.8915</v>
      </c>
      <c r="N7" s="14">
        <f t="shared" si="6"/>
        <v>885.52080000000001</v>
      </c>
      <c r="O7" s="14">
        <f t="shared" si="6"/>
        <v>37.854799999999997</v>
      </c>
      <c r="P7" s="14">
        <f t="shared" si="6"/>
        <v>912.2</v>
      </c>
      <c r="Q7" s="14">
        <f t="shared" si="6"/>
        <v>667.56870000000004</v>
      </c>
      <c r="R7" s="14">
        <f t="shared" si="6"/>
        <v>28.537600000000001</v>
      </c>
      <c r="S7" s="14">
        <f t="shared" si="6"/>
        <v>687.6</v>
      </c>
      <c r="T7" s="14">
        <f t="shared" si="6"/>
        <v>14961.3197</v>
      </c>
      <c r="U7" s="14">
        <f t="shared" si="6"/>
        <v>0</v>
      </c>
      <c r="V7" s="14">
        <f t="shared" si="6"/>
        <v>0</v>
      </c>
      <c r="W7" s="14">
        <f t="shared" si="6"/>
        <v>0</v>
      </c>
      <c r="X7" s="14">
        <f t="shared" si="6"/>
        <v>11.2559</v>
      </c>
      <c r="Y7" s="14">
        <f t="shared" si="6"/>
        <v>12.4</v>
      </c>
      <c r="Z7" s="14">
        <f t="shared" si="6"/>
        <v>909</v>
      </c>
      <c r="AA7" s="14">
        <f t="shared" si="6"/>
        <v>941</v>
      </c>
      <c r="AB7" s="14">
        <f t="shared" si="6"/>
        <v>883</v>
      </c>
      <c r="AC7" s="14">
        <f t="shared" si="6"/>
        <v>58</v>
      </c>
      <c r="AD7" s="14">
        <f t="shared" si="6"/>
        <v>5.73</v>
      </c>
      <c r="AE7" s="14">
        <f t="shared" si="6"/>
        <v>0.13</v>
      </c>
      <c r="AF7" s="14">
        <f t="shared" si="6"/>
        <v>991</v>
      </c>
      <c r="AG7" s="14">
        <f t="shared" si="6"/>
        <v>-13</v>
      </c>
      <c r="AH7" s="14">
        <f t="shared" si="6"/>
        <v>17</v>
      </c>
      <c r="AI7" s="14">
        <f t="shared" si="6"/>
        <v>31</v>
      </c>
      <c r="AJ7" s="14">
        <f t="shared" si="6"/>
        <v>192</v>
      </c>
      <c r="AK7" s="14">
        <f t="shared" si="6"/>
        <v>141</v>
      </c>
      <c r="AL7" s="14">
        <f t="shared" si="6"/>
        <v>3.8</v>
      </c>
      <c r="AM7" s="14">
        <f t="shared" si="6"/>
        <v>195</v>
      </c>
      <c r="AN7" s="14">
        <f t="shared" si="6"/>
        <v>0</v>
      </c>
      <c r="AO7" s="14">
        <f t="shared" si="6"/>
        <v>2</v>
      </c>
      <c r="AP7" s="14">
        <f t="shared" si="6"/>
        <v>0.67910879629629628</v>
      </c>
      <c r="AQ7" s="14">
        <f t="shared" si="6"/>
        <v>47.164465999999997</v>
      </c>
      <c r="AR7" s="14">
        <f t="shared" si="6"/>
        <v>-88.483857999999998</v>
      </c>
      <c r="AS7" s="14">
        <f t="shared" si="6"/>
        <v>315.8</v>
      </c>
      <c r="AT7" s="14">
        <f t="shared" si="6"/>
        <v>76.5</v>
      </c>
      <c r="AU7" s="14">
        <f t="shared" si="6"/>
        <v>12</v>
      </c>
      <c r="AV7" s="14">
        <f t="shared" si="6"/>
        <v>11</v>
      </c>
      <c r="AW7" s="14">
        <f t="shared" si="6"/>
        <v>0</v>
      </c>
      <c r="AX7" s="14">
        <f t="shared" si="6"/>
        <v>1.9</v>
      </c>
      <c r="AY7" s="14">
        <f t="shared" si="6"/>
        <v>2.9706000000000001</v>
      </c>
      <c r="AZ7" s="14">
        <f t="shared" si="6"/>
        <v>3.3</v>
      </c>
      <c r="BA7" s="14">
        <f t="shared" si="6"/>
        <v>14.023</v>
      </c>
      <c r="BB7" s="14">
        <f t="shared" si="6"/>
        <v>18.260000000000002</v>
      </c>
      <c r="BC7" s="14">
        <f t="shared" si="6"/>
        <v>1.3</v>
      </c>
      <c r="BD7" s="14">
        <f t="shared" si="6"/>
        <v>15.387</v>
      </c>
      <c r="BE7" s="14">
        <f t="shared" si="6"/>
        <v>3034.0349999999999</v>
      </c>
      <c r="BF7" s="14">
        <f t="shared" si="6"/>
        <v>271.31700000000001</v>
      </c>
      <c r="BG7" s="14">
        <f t="shared" si="6"/>
        <v>24.788</v>
      </c>
      <c r="BH7" s="14">
        <f t="shared" si="6"/>
        <v>1.0509999999999999</v>
      </c>
      <c r="BI7" s="14">
        <f t="shared" si="6"/>
        <v>25.346</v>
      </c>
      <c r="BJ7" s="14">
        <f t="shared" si="6"/>
        <v>18.686</v>
      </c>
      <c r="BK7" s="14">
        <f t="shared" si="6"/>
        <v>0.79300000000000004</v>
      </c>
      <c r="BL7" s="14">
        <f t="shared" si="6"/>
        <v>19.108000000000001</v>
      </c>
      <c r="BM7" s="14">
        <f t="shared" si="6"/>
        <v>138.2484</v>
      </c>
      <c r="BN7" s="14">
        <f t="shared" si="6"/>
        <v>0</v>
      </c>
      <c r="BO7" s="14">
        <f t="shared" si="6"/>
        <v>0</v>
      </c>
      <c r="BP7" s="14">
        <f t="shared" ref="BP7:BW7" si="7">MAX(BP10:BP150)</f>
        <v>0</v>
      </c>
      <c r="BQ7" s="14">
        <f t="shared" si="7"/>
        <v>2286.9050000000002</v>
      </c>
      <c r="BR7" s="14">
        <f t="shared" si="7"/>
        <v>0.75843899999999997</v>
      </c>
      <c r="BS7" s="14">
        <f t="shared" si="7"/>
        <v>-5</v>
      </c>
      <c r="BT7" s="14">
        <f t="shared" si="7"/>
        <v>0.422402</v>
      </c>
      <c r="BU7" s="14">
        <f t="shared" si="7"/>
        <v>18.534352999999999</v>
      </c>
      <c r="BV7" s="14">
        <f t="shared" si="7"/>
        <v>8.5325290000000003</v>
      </c>
      <c r="BW7" s="14">
        <f t="shared" si="7"/>
        <v>4.8967760625999999</v>
      </c>
      <c r="BX7" s="23"/>
      <c r="BY7" s="14">
        <f t="shared" ref="BY7:CB7" si="8">MAX(BY10:BY150)</f>
        <v>37457.912381639711</v>
      </c>
      <c r="BZ7" s="14">
        <f t="shared" si="8"/>
        <v>3496.6961223545673</v>
      </c>
      <c r="CA7" s="14">
        <f t="shared" si="8"/>
        <v>108.85652190705598</v>
      </c>
      <c r="CB7" s="14">
        <f t="shared" si="8"/>
        <v>89.006154277856211</v>
      </c>
      <c r="CC7" s="23"/>
      <c r="CD7" s="23"/>
      <c r="CE7" s="27"/>
      <c r="CF7" s="27"/>
      <c r="CG7" s="27"/>
      <c r="CH7" s="27"/>
      <c r="CI7" s="23"/>
    </row>
    <row r="8" spans="1:87" s="14" customFormat="1" x14ac:dyDescent="0.25">
      <c r="A8" s="14" t="s">
        <v>172</v>
      </c>
      <c r="B8" s="16">
        <f>B146-B10</f>
        <v>1.574074074074075E-3</v>
      </c>
      <c r="AT8" s="15">
        <f>SUM(AT10:AT150)/3600</f>
        <v>1.2640555555555557</v>
      </c>
      <c r="BU8" s="28">
        <f>SUM(BU10:BU150)/3600</f>
        <v>0.2096180719444444</v>
      </c>
      <c r="BV8" s="23"/>
      <c r="BW8" s="28">
        <f>SUM(BW10:BW150)/3600</f>
        <v>5.5381094607722267E-2</v>
      </c>
      <c r="BX8" s="23"/>
      <c r="BY8" s="28">
        <f>SUM(BY10:BY150)/3600</f>
        <v>464.17737720668651</v>
      </c>
      <c r="BZ8" s="28">
        <f>SUM(BZ10:BZ150)/3600</f>
        <v>2.6169584201945484</v>
      </c>
      <c r="CA8" s="28">
        <f>SUM(CA10:CA150)/3600</f>
        <v>1.8204456128176674</v>
      </c>
      <c r="CB8" s="28">
        <f>SUM(CB10:CB150)/3600</f>
        <v>0.15601215989475536</v>
      </c>
      <c r="CC8" s="29"/>
      <c r="CD8" s="23"/>
      <c r="CE8" s="23"/>
      <c r="CF8" s="23"/>
      <c r="CG8" s="23"/>
      <c r="CH8" s="23"/>
      <c r="CI8" s="29"/>
    </row>
    <row r="9" spans="1:87" x14ac:dyDescent="0.25">
      <c r="BW9" s="30">
        <f>AT8/BW8</f>
        <v>22.824676263789438</v>
      </c>
      <c r="BX9" s="31" t="s">
        <v>191</v>
      </c>
    </row>
    <row r="10" spans="1:87" x14ac:dyDescent="0.25">
      <c r="A10" s="2">
        <v>42068</v>
      </c>
      <c r="B10" s="3">
        <v>1.0944444444444444E-2</v>
      </c>
      <c r="C10" s="4">
        <v>10.419</v>
      </c>
      <c r="D10" s="4">
        <v>3.39E-2</v>
      </c>
      <c r="E10" s="4">
        <v>338.80097899999998</v>
      </c>
      <c r="F10" s="4">
        <v>95.2</v>
      </c>
      <c r="G10" s="4">
        <v>6.5</v>
      </c>
      <c r="H10" s="4">
        <v>14961.3</v>
      </c>
      <c r="J10" s="4">
        <v>12.57</v>
      </c>
      <c r="K10" s="4">
        <v>0.89580000000000004</v>
      </c>
      <c r="L10" s="4">
        <v>9.3336000000000006</v>
      </c>
      <c r="M10" s="4">
        <v>3.04E-2</v>
      </c>
      <c r="N10" s="4">
        <v>85.261799999999994</v>
      </c>
      <c r="O10" s="4">
        <v>5.8666999999999998</v>
      </c>
      <c r="P10" s="4">
        <v>91.1</v>
      </c>
      <c r="Q10" s="4">
        <v>64.273899999999998</v>
      </c>
      <c r="R10" s="4">
        <v>4.4225000000000003</v>
      </c>
      <c r="S10" s="4">
        <v>68.7</v>
      </c>
      <c r="T10" s="4">
        <v>14961.3197</v>
      </c>
      <c r="W10" s="4">
        <v>0</v>
      </c>
      <c r="X10" s="4">
        <v>11.2559</v>
      </c>
      <c r="Y10" s="4">
        <v>12.3</v>
      </c>
      <c r="Z10" s="4">
        <v>876</v>
      </c>
      <c r="AA10" s="4">
        <v>908</v>
      </c>
      <c r="AB10" s="4">
        <v>851</v>
      </c>
      <c r="AC10" s="4">
        <v>56</v>
      </c>
      <c r="AD10" s="4">
        <v>5.52</v>
      </c>
      <c r="AE10" s="4">
        <v>0.13</v>
      </c>
      <c r="AF10" s="4">
        <v>991</v>
      </c>
      <c r="AG10" s="4">
        <v>-13</v>
      </c>
      <c r="AH10" s="4">
        <v>15</v>
      </c>
      <c r="AI10" s="4">
        <v>30</v>
      </c>
      <c r="AJ10" s="4">
        <v>190</v>
      </c>
      <c r="AK10" s="4">
        <v>141</v>
      </c>
      <c r="AL10" s="4">
        <v>3.4</v>
      </c>
      <c r="AM10" s="4">
        <v>195</v>
      </c>
      <c r="AN10" s="4" t="s">
        <v>155</v>
      </c>
      <c r="AO10" s="4">
        <v>2</v>
      </c>
      <c r="AP10" s="5">
        <v>0.67754629629629637</v>
      </c>
      <c r="AQ10" s="4">
        <v>47.159272999999999</v>
      </c>
      <c r="AR10" s="4">
        <v>-88.489703000000006</v>
      </c>
      <c r="AS10" s="4">
        <v>309.60000000000002</v>
      </c>
      <c r="AT10" s="4">
        <v>0.8</v>
      </c>
      <c r="AU10" s="4">
        <v>12</v>
      </c>
      <c r="AV10" s="4">
        <v>10</v>
      </c>
      <c r="AW10" s="4" t="s">
        <v>202</v>
      </c>
      <c r="AX10" s="4">
        <v>0.99580000000000002</v>
      </c>
      <c r="AY10" s="4">
        <v>1.2958000000000001</v>
      </c>
      <c r="AZ10" s="4">
        <v>1.5958000000000001</v>
      </c>
      <c r="BA10" s="4">
        <v>14.023</v>
      </c>
      <c r="BB10" s="4">
        <v>17.239999999999998</v>
      </c>
      <c r="BC10" s="4">
        <v>1.23</v>
      </c>
      <c r="BD10" s="4">
        <v>11.631</v>
      </c>
      <c r="BE10" s="4">
        <v>2608.0619999999999</v>
      </c>
      <c r="BF10" s="4">
        <v>5.3979999999999997</v>
      </c>
      <c r="BG10" s="4">
        <v>2.4950000000000001</v>
      </c>
      <c r="BH10" s="4">
        <v>0.17199999999999999</v>
      </c>
      <c r="BI10" s="4">
        <v>2.6669999999999998</v>
      </c>
      <c r="BJ10" s="4">
        <v>1.881</v>
      </c>
      <c r="BK10" s="4">
        <v>0.129</v>
      </c>
      <c r="BL10" s="4">
        <v>2.0099999999999998</v>
      </c>
      <c r="BM10" s="4">
        <v>138.2484</v>
      </c>
      <c r="BQ10" s="4">
        <v>2286.9050000000002</v>
      </c>
      <c r="BR10" s="4">
        <v>1.6397999999999999E-2</v>
      </c>
      <c r="BS10" s="4">
        <v>-5</v>
      </c>
      <c r="BT10" s="4">
        <v>0.42080099999999998</v>
      </c>
      <c r="BU10" s="4">
        <v>0.40072600000000003</v>
      </c>
      <c r="BV10" s="4">
        <v>8.5001800000000003</v>
      </c>
      <c r="BW10" s="4">
        <f>BU10*0.2642</f>
        <v>0.1058718092</v>
      </c>
      <c r="BY10" s="4">
        <f>BE10*$BU10*0.737</f>
        <v>770.25215246984396</v>
      </c>
      <c r="BZ10" s="4">
        <f>BF10*$BU10*0.737</f>
        <v>1.5942186646760002</v>
      </c>
      <c r="CA10" s="4">
        <f>BJ10*$BU10*0.737</f>
        <v>0.55552525162200006</v>
      </c>
      <c r="CB10" s="4">
        <f>BM10*$BU10*0.737</f>
        <v>40.829599785400802</v>
      </c>
      <c r="CE10" s="32" t="s">
        <v>192</v>
      </c>
    </row>
    <row r="11" spans="1:87" x14ac:dyDescent="0.25">
      <c r="A11" s="2">
        <v>42068</v>
      </c>
      <c r="B11" s="3">
        <v>1.0956018518518519E-2</v>
      </c>
      <c r="C11" s="4">
        <v>11.055999999999999</v>
      </c>
      <c r="D11" s="4">
        <v>0.02</v>
      </c>
      <c r="E11" s="4">
        <v>200.13866200000001</v>
      </c>
      <c r="F11" s="4">
        <v>88.5</v>
      </c>
      <c r="G11" s="4">
        <v>9.9</v>
      </c>
      <c r="H11" s="4">
        <v>7091.5</v>
      </c>
      <c r="J11" s="4">
        <v>12</v>
      </c>
      <c r="K11" s="4">
        <v>0.89829999999999999</v>
      </c>
      <c r="L11" s="4">
        <v>9.9314999999999998</v>
      </c>
      <c r="M11" s="4">
        <v>1.7999999999999999E-2</v>
      </c>
      <c r="N11" s="4">
        <v>79.531300000000002</v>
      </c>
      <c r="O11" s="4">
        <v>8.8857999999999997</v>
      </c>
      <c r="P11" s="4">
        <v>88.4</v>
      </c>
      <c r="Q11" s="4">
        <v>59.954000000000001</v>
      </c>
      <c r="R11" s="4">
        <v>6.6985000000000001</v>
      </c>
      <c r="S11" s="4">
        <v>66.7</v>
      </c>
      <c r="T11" s="4">
        <v>7091.4993000000004</v>
      </c>
      <c r="W11" s="4">
        <v>0</v>
      </c>
      <c r="X11" s="4">
        <v>10.780099999999999</v>
      </c>
      <c r="Y11" s="4">
        <v>12.3</v>
      </c>
      <c r="Z11" s="4">
        <v>879</v>
      </c>
      <c r="AA11" s="4">
        <v>912</v>
      </c>
      <c r="AB11" s="4">
        <v>855</v>
      </c>
      <c r="AC11" s="4">
        <v>56</v>
      </c>
      <c r="AD11" s="4">
        <v>5.52</v>
      </c>
      <c r="AE11" s="4">
        <v>0.13</v>
      </c>
      <c r="AF11" s="4">
        <v>991</v>
      </c>
      <c r="AG11" s="4">
        <v>-13</v>
      </c>
      <c r="AH11" s="4">
        <v>15.199</v>
      </c>
      <c r="AI11" s="4">
        <v>30</v>
      </c>
      <c r="AJ11" s="4">
        <v>190</v>
      </c>
      <c r="AK11" s="4">
        <v>141</v>
      </c>
      <c r="AL11" s="4">
        <v>3.5</v>
      </c>
      <c r="AM11" s="4">
        <v>195</v>
      </c>
      <c r="AN11" s="4" t="s">
        <v>155</v>
      </c>
      <c r="AO11" s="4">
        <v>2</v>
      </c>
      <c r="AP11" s="5">
        <v>0.6775578703703703</v>
      </c>
      <c r="AQ11" s="4">
        <v>47.159230000000001</v>
      </c>
      <c r="AR11" s="4">
        <v>-88.489635000000007</v>
      </c>
      <c r="AS11" s="4">
        <v>309.7</v>
      </c>
      <c r="AT11" s="4">
        <v>5.4</v>
      </c>
      <c r="AU11" s="4">
        <v>12</v>
      </c>
      <c r="AV11" s="4">
        <v>10</v>
      </c>
      <c r="AW11" s="4" t="s">
        <v>202</v>
      </c>
      <c r="AX11" s="4">
        <v>1.2874000000000001</v>
      </c>
      <c r="AY11" s="4">
        <v>1.0125999999999999</v>
      </c>
      <c r="AZ11" s="4">
        <v>1.7916000000000001</v>
      </c>
      <c r="BA11" s="4">
        <v>14.023</v>
      </c>
      <c r="BB11" s="4">
        <v>17.66</v>
      </c>
      <c r="BC11" s="4">
        <v>1.26</v>
      </c>
      <c r="BD11" s="4">
        <v>11.32</v>
      </c>
      <c r="BE11" s="4">
        <v>2827.7809999999999</v>
      </c>
      <c r="BF11" s="4">
        <v>3.258</v>
      </c>
      <c r="BG11" s="4">
        <v>2.371</v>
      </c>
      <c r="BH11" s="4">
        <v>0.26500000000000001</v>
      </c>
      <c r="BI11" s="4">
        <v>2.6360000000000001</v>
      </c>
      <c r="BJ11" s="4">
        <v>1.788</v>
      </c>
      <c r="BK11" s="4">
        <v>0.2</v>
      </c>
      <c r="BL11" s="4">
        <v>1.9870000000000001</v>
      </c>
      <c r="BM11" s="4">
        <v>66.7714</v>
      </c>
      <c r="BQ11" s="4">
        <v>2231.79</v>
      </c>
      <c r="BR11" s="4">
        <v>1.8596999999999999E-2</v>
      </c>
      <c r="BS11" s="4">
        <v>-5</v>
      </c>
      <c r="BT11" s="4">
        <v>0.420597</v>
      </c>
      <c r="BU11" s="4">
        <v>0.45446399999999998</v>
      </c>
      <c r="BV11" s="4">
        <v>8.4960590000000007</v>
      </c>
      <c r="BW11" s="4">
        <f t="shared" ref="BW11:BW74" si="9">BU11*0.2642</f>
        <v>0.1200693888</v>
      </c>
      <c r="BY11" s="4">
        <f t="shared" ref="BY11:BY74" si="10">BE11*$BU11*0.737</f>
        <v>947.13687765100792</v>
      </c>
      <c r="BZ11" s="4">
        <f t="shared" ref="BZ11:BZ74" si="11">BF11*$BU11*0.737</f>
        <v>1.0912344157439999</v>
      </c>
      <c r="CA11" s="4">
        <f t="shared" ref="CA11:CA74" si="12">BJ11*$BU11*0.737</f>
        <v>0.59887266278399998</v>
      </c>
      <c r="CB11" s="4">
        <f t="shared" ref="CB11:CB74" si="13">BM11*$BU11*0.737</f>
        <v>22.364410579315198</v>
      </c>
    </row>
    <row r="12" spans="1:87" x14ac:dyDescent="0.25">
      <c r="A12" s="2">
        <v>42068</v>
      </c>
      <c r="B12" s="3">
        <v>1.0967592592592591E-2</v>
      </c>
      <c r="C12" s="4">
        <v>11.255000000000001</v>
      </c>
      <c r="D12" s="4">
        <v>1.9099999999999999E-2</v>
      </c>
      <c r="E12" s="4">
        <v>191.38793100000001</v>
      </c>
      <c r="F12" s="4">
        <v>79.3</v>
      </c>
      <c r="G12" s="4">
        <v>10.9</v>
      </c>
      <c r="H12" s="4">
        <v>2772.2</v>
      </c>
      <c r="J12" s="4">
        <v>11.84</v>
      </c>
      <c r="K12" s="4">
        <v>0.90080000000000005</v>
      </c>
      <c r="L12" s="4">
        <v>10.138</v>
      </c>
      <c r="M12" s="4">
        <v>1.72E-2</v>
      </c>
      <c r="N12" s="4">
        <v>71.428200000000004</v>
      </c>
      <c r="O12" s="4">
        <v>9.7984000000000009</v>
      </c>
      <c r="P12" s="4">
        <v>81.2</v>
      </c>
      <c r="Q12" s="4">
        <v>53.845500000000001</v>
      </c>
      <c r="R12" s="4">
        <v>7.3864999999999998</v>
      </c>
      <c r="S12" s="4">
        <v>61.2</v>
      </c>
      <c r="T12" s="4">
        <v>2772.1873999999998</v>
      </c>
      <c r="W12" s="4">
        <v>0</v>
      </c>
      <c r="X12" s="4">
        <v>10.668900000000001</v>
      </c>
      <c r="Y12" s="4">
        <v>12.3</v>
      </c>
      <c r="Z12" s="4">
        <v>883</v>
      </c>
      <c r="AA12" s="4">
        <v>915</v>
      </c>
      <c r="AB12" s="4">
        <v>859</v>
      </c>
      <c r="AC12" s="4">
        <v>56</v>
      </c>
      <c r="AD12" s="4">
        <v>5.52</v>
      </c>
      <c r="AE12" s="4">
        <v>0.13</v>
      </c>
      <c r="AF12" s="4">
        <v>991</v>
      </c>
      <c r="AG12" s="4">
        <v>-13</v>
      </c>
      <c r="AH12" s="4">
        <v>16</v>
      </c>
      <c r="AI12" s="4">
        <v>30</v>
      </c>
      <c r="AJ12" s="4">
        <v>190</v>
      </c>
      <c r="AK12" s="4">
        <v>141</v>
      </c>
      <c r="AL12" s="4">
        <v>3.3</v>
      </c>
      <c r="AM12" s="4">
        <v>195</v>
      </c>
      <c r="AN12" s="4" t="s">
        <v>155</v>
      </c>
      <c r="AO12" s="4">
        <v>2</v>
      </c>
      <c r="AP12" s="5">
        <v>0.67756944444444445</v>
      </c>
      <c r="AQ12" s="4">
        <v>47.159216999999998</v>
      </c>
      <c r="AR12" s="4">
        <v>-88.489598999999998</v>
      </c>
      <c r="AS12" s="4">
        <v>309.7</v>
      </c>
      <c r="AT12" s="4">
        <v>6.1</v>
      </c>
      <c r="AU12" s="4">
        <v>12</v>
      </c>
      <c r="AV12" s="4">
        <v>10</v>
      </c>
      <c r="AW12" s="4" t="s">
        <v>202</v>
      </c>
      <c r="AX12" s="4">
        <v>1.3</v>
      </c>
      <c r="AY12" s="4">
        <v>1</v>
      </c>
      <c r="AZ12" s="4">
        <v>1.8</v>
      </c>
      <c r="BA12" s="4">
        <v>14.023</v>
      </c>
      <c r="BB12" s="4">
        <v>18.11</v>
      </c>
      <c r="BC12" s="4">
        <v>1.29</v>
      </c>
      <c r="BD12" s="4">
        <v>11.018000000000001</v>
      </c>
      <c r="BE12" s="4">
        <v>2949.3980000000001</v>
      </c>
      <c r="BF12" s="4">
        <v>3.1920000000000002</v>
      </c>
      <c r="BG12" s="4">
        <v>2.1760000000000002</v>
      </c>
      <c r="BH12" s="4">
        <v>0.29899999999999999</v>
      </c>
      <c r="BI12" s="4">
        <v>2.4750000000000001</v>
      </c>
      <c r="BJ12" s="4">
        <v>1.64</v>
      </c>
      <c r="BK12" s="4">
        <v>0.22500000000000001</v>
      </c>
      <c r="BL12" s="4">
        <v>1.8660000000000001</v>
      </c>
      <c r="BM12" s="4">
        <v>26.67</v>
      </c>
      <c r="BQ12" s="4">
        <v>2256.8249999999998</v>
      </c>
      <c r="BR12" s="4">
        <v>2.1000000000000001E-2</v>
      </c>
      <c r="BS12" s="4">
        <v>-5</v>
      </c>
      <c r="BT12" s="4">
        <v>0.422402</v>
      </c>
      <c r="BU12" s="4">
        <v>0.51318799999999998</v>
      </c>
      <c r="BV12" s="4">
        <v>8.5325290000000003</v>
      </c>
      <c r="BW12" s="4">
        <f t="shared" si="9"/>
        <v>0.1355842696</v>
      </c>
      <c r="BY12" s="4">
        <f t="shared" si="10"/>
        <v>1115.520002027288</v>
      </c>
      <c r="BZ12" s="4">
        <f t="shared" si="11"/>
        <v>1.2072768227519999</v>
      </c>
      <c r="CA12" s="4">
        <f t="shared" si="12"/>
        <v>0.62028007183999989</v>
      </c>
      <c r="CB12" s="4">
        <f t="shared" si="13"/>
        <v>10.087115558520001</v>
      </c>
    </row>
    <row r="13" spans="1:87" x14ac:dyDescent="0.25">
      <c r="A13" s="2">
        <v>42068</v>
      </c>
      <c r="B13" s="3">
        <v>1.0979166666666667E-2</v>
      </c>
      <c r="C13" s="4">
        <v>11.994</v>
      </c>
      <c r="D13" s="4">
        <v>0.26390000000000002</v>
      </c>
      <c r="E13" s="4">
        <v>2639.33871</v>
      </c>
      <c r="F13" s="4">
        <v>98.8</v>
      </c>
      <c r="G13" s="4">
        <v>11</v>
      </c>
      <c r="H13" s="4">
        <v>1278.3</v>
      </c>
      <c r="J13" s="4">
        <v>11.3</v>
      </c>
      <c r="K13" s="4">
        <v>0.89400000000000002</v>
      </c>
      <c r="L13" s="4">
        <v>10.723100000000001</v>
      </c>
      <c r="M13" s="4">
        <v>0.23599999999999999</v>
      </c>
      <c r="N13" s="4">
        <v>88.292000000000002</v>
      </c>
      <c r="O13" s="4">
        <v>9.8148</v>
      </c>
      <c r="P13" s="4">
        <v>98.1</v>
      </c>
      <c r="Q13" s="4">
        <v>66.558099999999996</v>
      </c>
      <c r="R13" s="4">
        <v>7.3987999999999996</v>
      </c>
      <c r="S13" s="4">
        <v>74</v>
      </c>
      <c r="T13" s="4">
        <v>1278.2813000000001</v>
      </c>
      <c r="W13" s="4">
        <v>0</v>
      </c>
      <c r="X13" s="4">
        <v>10.103300000000001</v>
      </c>
      <c r="Y13" s="4">
        <v>12.3</v>
      </c>
      <c r="Z13" s="4">
        <v>888</v>
      </c>
      <c r="AA13" s="4">
        <v>921</v>
      </c>
      <c r="AB13" s="4">
        <v>863</v>
      </c>
      <c r="AC13" s="4">
        <v>56</v>
      </c>
      <c r="AD13" s="4">
        <v>5.52</v>
      </c>
      <c r="AE13" s="4">
        <v>0.13</v>
      </c>
      <c r="AF13" s="4">
        <v>991</v>
      </c>
      <c r="AG13" s="4">
        <v>-13</v>
      </c>
      <c r="AH13" s="4">
        <v>16</v>
      </c>
      <c r="AI13" s="4">
        <v>30</v>
      </c>
      <c r="AJ13" s="4">
        <v>190</v>
      </c>
      <c r="AK13" s="4">
        <v>141</v>
      </c>
      <c r="AL13" s="4">
        <v>3.2</v>
      </c>
      <c r="AM13" s="4">
        <v>195</v>
      </c>
      <c r="AN13" s="4" t="s">
        <v>155</v>
      </c>
      <c r="AO13" s="4">
        <v>2</v>
      </c>
      <c r="AP13" s="5">
        <v>0.6775810185185186</v>
      </c>
      <c r="AQ13" s="4">
        <v>47.159188999999998</v>
      </c>
      <c r="AR13" s="4">
        <v>-88.489530000000002</v>
      </c>
      <c r="AS13" s="4">
        <v>309.3</v>
      </c>
      <c r="AT13" s="4">
        <v>10</v>
      </c>
      <c r="AU13" s="4">
        <v>12</v>
      </c>
      <c r="AV13" s="4">
        <v>10</v>
      </c>
      <c r="AW13" s="4" t="s">
        <v>202</v>
      </c>
      <c r="AX13" s="4">
        <v>1.2041999999999999</v>
      </c>
      <c r="AY13" s="4">
        <v>1.0958000000000001</v>
      </c>
      <c r="AZ13" s="4">
        <v>1.8957999999999999</v>
      </c>
      <c r="BA13" s="4">
        <v>14.023</v>
      </c>
      <c r="BB13" s="4">
        <v>16.95</v>
      </c>
      <c r="BC13" s="4">
        <v>1.21</v>
      </c>
      <c r="BD13" s="4">
        <v>11.852</v>
      </c>
      <c r="BE13" s="4">
        <v>2934.7959999999998</v>
      </c>
      <c r="BF13" s="4">
        <v>41.103999999999999</v>
      </c>
      <c r="BG13" s="4">
        <v>2.5310000000000001</v>
      </c>
      <c r="BH13" s="4">
        <v>0.28100000000000003</v>
      </c>
      <c r="BI13" s="4">
        <v>2.8119999999999998</v>
      </c>
      <c r="BJ13" s="4">
        <v>1.9079999999999999</v>
      </c>
      <c r="BK13" s="4">
        <v>0.21199999999999999</v>
      </c>
      <c r="BL13" s="4">
        <v>2.12</v>
      </c>
      <c r="BM13" s="4">
        <v>11.5693</v>
      </c>
      <c r="BQ13" s="4">
        <v>2010.585</v>
      </c>
      <c r="BR13" s="4">
        <v>2.2206E-2</v>
      </c>
      <c r="BS13" s="4">
        <v>-5</v>
      </c>
      <c r="BT13" s="4">
        <v>0.42</v>
      </c>
      <c r="BU13" s="4">
        <v>0.54266000000000003</v>
      </c>
      <c r="BV13" s="4">
        <v>8.484</v>
      </c>
      <c r="BW13" s="4">
        <f t="shared" si="9"/>
        <v>0.14337077200000001</v>
      </c>
      <c r="BY13" s="4">
        <f t="shared" si="10"/>
        <v>1173.7435448543201</v>
      </c>
      <c r="BZ13" s="4">
        <f t="shared" si="11"/>
        <v>16.439151023680001</v>
      </c>
      <c r="CA13" s="4">
        <f t="shared" si="12"/>
        <v>0.76308632135999988</v>
      </c>
      <c r="CB13" s="4">
        <f t="shared" si="13"/>
        <v>4.6270307011060003</v>
      </c>
    </row>
    <row r="14" spans="1:87" x14ac:dyDescent="0.25">
      <c r="A14" s="2">
        <v>42068</v>
      </c>
      <c r="B14" s="3">
        <v>1.099074074074074E-2</v>
      </c>
      <c r="C14" s="4">
        <v>13.561999999999999</v>
      </c>
      <c r="D14" s="4">
        <v>0.45019999999999999</v>
      </c>
      <c r="E14" s="4">
        <v>4501.9482760000001</v>
      </c>
      <c r="F14" s="4">
        <v>203.6</v>
      </c>
      <c r="G14" s="4">
        <v>11.2</v>
      </c>
      <c r="H14" s="4">
        <v>1003.9</v>
      </c>
      <c r="J14" s="4">
        <v>9.8699999999999992</v>
      </c>
      <c r="K14" s="4">
        <v>0.88029999999999997</v>
      </c>
      <c r="L14" s="4">
        <v>11.938499999999999</v>
      </c>
      <c r="M14" s="4">
        <v>0.39629999999999999</v>
      </c>
      <c r="N14" s="4">
        <v>179.233</v>
      </c>
      <c r="O14" s="4">
        <v>9.8201999999999998</v>
      </c>
      <c r="P14" s="4">
        <v>189.1</v>
      </c>
      <c r="Q14" s="4">
        <v>135.11330000000001</v>
      </c>
      <c r="R14" s="4">
        <v>7.4028999999999998</v>
      </c>
      <c r="S14" s="4">
        <v>142.5</v>
      </c>
      <c r="T14" s="4">
        <v>1003.9496</v>
      </c>
      <c r="W14" s="4">
        <v>0</v>
      </c>
      <c r="X14" s="4">
        <v>8.6873000000000005</v>
      </c>
      <c r="Y14" s="4">
        <v>12.3</v>
      </c>
      <c r="Z14" s="4">
        <v>893</v>
      </c>
      <c r="AA14" s="4">
        <v>925</v>
      </c>
      <c r="AB14" s="4">
        <v>867</v>
      </c>
      <c r="AC14" s="4">
        <v>56</v>
      </c>
      <c r="AD14" s="4">
        <v>5.52</v>
      </c>
      <c r="AE14" s="4">
        <v>0.13</v>
      </c>
      <c r="AF14" s="4">
        <v>991</v>
      </c>
      <c r="AG14" s="4">
        <v>-13</v>
      </c>
      <c r="AH14" s="4">
        <v>16</v>
      </c>
      <c r="AI14" s="4">
        <v>30</v>
      </c>
      <c r="AJ14" s="4">
        <v>190</v>
      </c>
      <c r="AK14" s="4">
        <v>141</v>
      </c>
      <c r="AL14" s="4">
        <v>3</v>
      </c>
      <c r="AM14" s="4">
        <v>195</v>
      </c>
      <c r="AN14" s="4" t="s">
        <v>155</v>
      </c>
      <c r="AO14" s="4">
        <v>2</v>
      </c>
      <c r="AP14" s="5">
        <v>0.67759259259259252</v>
      </c>
      <c r="AQ14" s="4">
        <v>47.159140000000001</v>
      </c>
      <c r="AR14" s="4">
        <v>-88.489435999999998</v>
      </c>
      <c r="AS14" s="4">
        <v>309.2</v>
      </c>
      <c r="AT14" s="4">
        <v>15.1</v>
      </c>
      <c r="AU14" s="4">
        <v>12</v>
      </c>
      <c r="AV14" s="4">
        <v>9</v>
      </c>
      <c r="AW14" s="4" t="s">
        <v>202</v>
      </c>
      <c r="AX14" s="4">
        <v>1.2958000000000001</v>
      </c>
      <c r="AY14" s="4">
        <v>1.1958</v>
      </c>
      <c r="AZ14" s="4">
        <v>1.9958</v>
      </c>
      <c r="BA14" s="4">
        <v>14.023</v>
      </c>
      <c r="BB14" s="4">
        <v>14.98</v>
      </c>
      <c r="BC14" s="4">
        <v>1.07</v>
      </c>
      <c r="BD14" s="4">
        <v>13.599</v>
      </c>
      <c r="BE14" s="4">
        <v>2912.0140000000001</v>
      </c>
      <c r="BF14" s="4">
        <v>61.524000000000001</v>
      </c>
      <c r="BG14" s="4">
        <v>4.5780000000000003</v>
      </c>
      <c r="BH14" s="4">
        <v>0.251</v>
      </c>
      <c r="BI14" s="4">
        <v>4.8289999999999997</v>
      </c>
      <c r="BJ14" s="4">
        <v>3.4510000000000001</v>
      </c>
      <c r="BK14" s="4">
        <v>0.189</v>
      </c>
      <c r="BL14" s="4">
        <v>3.64</v>
      </c>
      <c r="BM14" s="4">
        <v>8.0980000000000008</v>
      </c>
      <c r="BQ14" s="4">
        <v>1540.7260000000001</v>
      </c>
      <c r="BR14" s="4">
        <v>3.3758000000000003E-2</v>
      </c>
      <c r="BS14" s="4">
        <v>-5</v>
      </c>
      <c r="BT14" s="4">
        <v>0.420205</v>
      </c>
      <c r="BU14" s="4">
        <v>0.82496700000000001</v>
      </c>
      <c r="BV14" s="4">
        <v>8.488137</v>
      </c>
      <c r="BW14" s="4">
        <f t="shared" si="9"/>
        <v>0.21795628140000001</v>
      </c>
      <c r="BY14" s="4">
        <f t="shared" si="10"/>
        <v>1770.506489257506</v>
      </c>
      <c r="BZ14" s="4">
        <f t="shared" si="11"/>
        <v>37.406633774795999</v>
      </c>
      <c r="CA14" s="4">
        <f t="shared" si="12"/>
        <v>2.0982103432290002</v>
      </c>
      <c r="CB14" s="4">
        <f t="shared" si="13"/>
        <v>4.9235894985420003</v>
      </c>
    </row>
    <row r="15" spans="1:87" x14ac:dyDescent="0.25">
      <c r="A15" s="2">
        <v>42068</v>
      </c>
      <c r="B15" s="3">
        <v>1.1002314814814814E-2</v>
      </c>
      <c r="C15" s="4">
        <v>14.368</v>
      </c>
      <c r="D15" s="4">
        <v>0.38129999999999997</v>
      </c>
      <c r="E15" s="4">
        <v>3812.816092</v>
      </c>
      <c r="F15" s="4">
        <v>247.9</v>
      </c>
      <c r="G15" s="4">
        <v>13.8</v>
      </c>
      <c r="H15" s="4">
        <v>723.5</v>
      </c>
      <c r="J15" s="4">
        <v>8.6</v>
      </c>
      <c r="K15" s="4">
        <v>0.875</v>
      </c>
      <c r="L15" s="4">
        <v>12.5718</v>
      </c>
      <c r="M15" s="4">
        <v>0.33360000000000001</v>
      </c>
      <c r="N15" s="4">
        <v>216.9461</v>
      </c>
      <c r="O15" s="4">
        <v>12.0709</v>
      </c>
      <c r="P15" s="4">
        <v>229</v>
      </c>
      <c r="Q15" s="4">
        <v>163.54300000000001</v>
      </c>
      <c r="R15" s="4">
        <v>9.0996000000000006</v>
      </c>
      <c r="S15" s="4">
        <v>172.6</v>
      </c>
      <c r="T15" s="4">
        <v>723.52329999999995</v>
      </c>
      <c r="W15" s="4">
        <v>0</v>
      </c>
      <c r="X15" s="4">
        <v>7.5266000000000002</v>
      </c>
      <c r="Y15" s="4">
        <v>12.3</v>
      </c>
      <c r="Z15" s="4">
        <v>894</v>
      </c>
      <c r="AA15" s="4">
        <v>925</v>
      </c>
      <c r="AB15" s="4">
        <v>866</v>
      </c>
      <c r="AC15" s="4">
        <v>56</v>
      </c>
      <c r="AD15" s="4">
        <v>5.52</v>
      </c>
      <c r="AE15" s="4">
        <v>0.13</v>
      </c>
      <c r="AF15" s="4">
        <v>991</v>
      </c>
      <c r="AG15" s="4">
        <v>-13</v>
      </c>
      <c r="AH15" s="4">
        <v>16</v>
      </c>
      <c r="AI15" s="4">
        <v>30</v>
      </c>
      <c r="AJ15" s="4">
        <v>190</v>
      </c>
      <c r="AK15" s="4">
        <v>141</v>
      </c>
      <c r="AL15" s="4">
        <v>3</v>
      </c>
      <c r="AM15" s="4">
        <v>195</v>
      </c>
      <c r="AN15" s="4" t="s">
        <v>155</v>
      </c>
      <c r="AO15" s="4">
        <v>2</v>
      </c>
      <c r="AP15" s="5">
        <v>0.67760416666666667</v>
      </c>
      <c r="AQ15" s="4">
        <v>47.159094000000003</v>
      </c>
      <c r="AR15" s="4">
        <v>-88.489333999999999</v>
      </c>
      <c r="AS15" s="4">
        <v>309.3</v>
      </c>
      <c r="AT15" s="4">
        <v>20.6</v>
      </c>
      <c r="AU15" s="4">
        <v>12</v>
      </c>
      <c r="AV15" s="4">
        <v>9</v>
      </c>
      <c r="AW15" s="4" t="s">
        <v>202</v>
      </c>
      <c r="AX15" s="4">
        <v>1.3957999999999999</v>
      </c>
      <c r="AY15" s="4">
        <v>1.2</v>
      </c>
      <c r="AZ15" s="4">
        <v>2.0958000000000001</v>
      </c>
      <c r="BA15" s="4">
        <v>14.023</v>
      </c>
      <c r="BB15" s="4">
        <v>14.32</v>
      </c>
      <c r="BC15" s="4">
        <v>1.02</v>
      </c>
      <c r="BD15" s="4">
        <v>14.291</v>
      </c>
      <c r="BE15" s="4">
        <v>2937.8939999999998</v>
      </c>
      <c r="BF15" s="4">
        <v>49.619</v>
      </c>
      <c r="BG15" s="4">
        <v>5.3090000000000002</v>
      </c>
      <c r="BH15" s="4">
        <v>0.29499999999999998</v>
      </c>
      <c r="BI15" s="4">
        <v>5.6050000000000004</v>
      </c>
      <c r="BJ15" s="4">
        <v>4.0019999999999998</v>
      </c>
      <c r="BK15" s="4">
        <v>0.223</v>
      </c>
      <c r="BL15" s="4">
        <v>4.2249999999999996</v>
      </c>
      <c r="BM15" s="4">
        <v>5.5913000000000004</v>
      </c>
      <c r="BQ15" s="4">
        <v>1278.9090000000001</v>
      </c>
      <c r="BR15" s="4">
        <v>6.0408000000000003E-2</v>
      </c>
      <c r="BS15" s="4">
        <v>-5</v>
      </c>
      <c r="BT15" s="4">
        <v>0.420796</v>
      </c>
      <c r="BU15" s="4">
        <v>1.4762109999999999</v>
      </c>
      <c r="BV15" s="4">
        <v>8.5000830000000001</v>
      </c>
      <c r="BW15" s="4">
        <f t="shared" si="9"/>
        <v>0.39001494619999999</v>
      </c>
      <c r="BY15" s="4">
        <f t="shared" si="10"/>
        <v>3196.3332110102574</v>
      </c>
      <c r="BZ15" s="4">
        <f t="shared" si="11"/>
        <v>53.983859729833</v>
      </c>
      <c r="CA15" s="4">
        <f t="shared" si="12"/>
        <v>4.3540459630139994</v>
      </c>
      <c r="CB15" s="4">
        <f t="shared" si="13"/>
        <v>6.0831527218890997</v>
      </c>
    </row>
    <row r="16" spans="1:87" x14ac:dyDescent="0.25">
      <c r="A16" s="2">
        <v>42068</v>
      </c>
      <c r="B16" s="3">
        <v>1.1013888888888887E-2</v>
      </c>
      <c r="C16" s="4">
        <v>13.474</v>
      </c>
      <c r="D16" s="4">
        <v>0.23430000000000001</v>
      </c>
      <c r="E16" s="4">
        <v>2343.1859129999998</v>
      </c>
      <c r="F16" s="4">
        <v>226.9</v>
      </c>
      <c r="G16" s="4">
        <v>14.5</v>
      </c>
      <c r="H16" s="4">
        <v>616.9</v>
      </c>
      <c r="J16" s="4">
        <v>7.83</v>
      </c>
      <c r="K16" s="4">
        <v>0.88319999999999999</v>
      </c>
      <c r="L16" s="4">
        <v>11.8995</v>
      </c>
      <c r="M16" s="4">
        <v>0.2069</v>
      </c>
      <c r="N16" s="4">
        <v>200.35329999999999</v>
      </c>
      <c r="O16" s="4">
        <v>12.805999999999999</v>
      </c>
      <c r="P16" s="4">
        <v>213.2</v>
      </c>
      <c r="Q16" s="4">
        <v>151.03460000000001</v>
      </c>
      <c r="R16" s="4">
        <v>9.6537000000000006</v>
      </c>
      <c r="S16" s="4">
        <v>160.69999999999999</v>
      </c>
      <c r="T16" s="4">
        <v>616.88959999999997</v>
      </c>
      <c r="W16" s="4">
        <v>0</v>
      </c>
      <c r="X16" s="4">
        <v>6.9160000000000004</v>
      </c>
      <c r="Y16" s="4">
        <v>12.2</v>
      </c>
      <c r="Z16" s="4">
        <v>881</v>
      </c>
      <c r="AA16" s="4">
        <v>912</v>
      </c>
      <c r="AB16" s="4">
        <v>852</v>
      </c>
      <c r="AC16" s="4">
        <v>56</v>
      </c>
      <c r="AD16" s="4">
        <v>5.52</v>
      </c>
      <c r="AE16" s="4">
        <v>0.13</v>
      </c>
      <c r="AF16" s="4">
        <v>991</v>
      </c>
      <c r="AG16" s="4">
        <v>-13</v>
      </c>
      <c r="AH16" s="4">
        <v>16</v>
      </c>
      <c r="AI16" s="4">
        <v>30</v>
      </c>
      <c r="AJ16" s="4">
        <v>190</v>
      </c>
      <c r="AK16" s="4">
        <v>141</v>
      </c>
      <c r="AL16" s="4">
        <v>2.8</v>
      </c>
      <c r="AM16" s="4">
        <v>195</v>
      </c>
      <c r="AN16" s="4" t="s">
        <v>155</v>
      </c>
      <c r="AO16" s="4">
        <v>2</v>
      </c>
      <c r="AP16" s="5">
        <v>0.67761574074074071</v>
      </c>
      <c r="AQ16" s="4">
        <v>47.159018000000003</v>
      </c>
      <c r="AR16" s="4">
        <v>-88.489170000000001</v>
      </c>
      <c r="AS16" s="4">
        <v>309</v>
      </c>
      <c r="AT16" s="4">
        <v>27.2</v>
      </c>
      <c r="AU16" s="4">
        <v>12</v>
      </c>
      <c r="AV16" s="4">
        <v>9</v>
      </c>
      <c r="AW16" s="4" t="s">
        <v>202</v>
      </c>
      <c r="AX16" s="4">
        <v>1.4</v>
      </c>
      <c r="AY16" s="4">
        <v>1.295704</v>
      </c>
      <c r="AZ16" s="4">
        <v>2.1</v>
      </c>
      <c r="BA16" s="4">
        <v>14.023</v>
      </c>
      <c r="BB16" s="4">
        <v>15.36</v>
      </c>
      <c r="BC16" s="4">
        <v>1.1000000000000001</v>
      </c>
      <c r="BD16" s="4">
        <v>13.228</v>
      </c>
      <c r="BE16" s="4">
        <v>2966.424</v>
      </c>
      <c r="BF16" s="4">
        <v>32.835000000000001</v>
      </c>
      <c r="BG16" s="4">
        <v>5.23</v>
      </c>
      <c r="BH16" s="4">
        <v>0.33400000000000002</v>
      </c>
      <c r="BI16" s="4">
        <v>5.5650000000000004</v>
      </c>
      <c r="BJ16" s="4">
        <v>3.9430000000000001</v>
      </c>
      <c r="BK16" s="4">
        <v>0.252</v>
      </c>
      <c r="BL16" s="4">
        <v>4.1950000000000003</v>
      </c>
      <c r="BM16" s="4">
        <v>5.0854999999999997</v>
      </c>
      <c r="BQ16" s="4">
        <v>1253.598</v>
      </c>
      <c r="BR16" s="4">
        <v>6.6664000000000001E-2</v>
      </c>
      <c r="BS16" s="4">
        <v>-5</v>
      </c>
      <c r="BT16" s="4">
        <v>0.420406</v>
      </c>
      <c r="BU16" s="4">
        <v>1.6291100000000001</v>
      </c>
      <c r="BV16" s="4">
        <v>8.4921930000000003</v>
      </c>
      <c r="BW16" s="4">
        <f t="shared" si="9"/>
        <v>0.43041086200000001</v>
      </c>
      <c r="BY16" s="4">
        <f t="shared" si="10"/>
        <v>3561.6490489456805</v>
      </c>
      <c r="BZ16" s="4">
        <f t="shared" si="11"/>
        <v>39.423476388449998</v>
      </c>
      <c r="CA16" s="4">
        <f t="shared" si="12"/>
        <v>4.73417899801</v>
      </c>
      <c r="CB16" s="4">
        <f t="shared" si="13"/>
        <v>6.1059262729849992</v>
      </c>
    </row>
    <row r="17" spans="1:80" x14ac:dyDescent="0.25">
      <c r="A17" s="2">
        <v>42068</v>
      </c>
      <c r="B17" s="3">
        <v>1.1025462962962964E-2</v>
      </c>
      <c r="C17" s="4">
        <v>13.61</v>
      </c>
      <c r="D17" s="4">
        <v>0.64300000000000002</v>
      </c>
      <c r="E17" s="4">
        <v>6430</v>
      </c>
      <c r="F17" s="4">
        <v>180.2</v>
      </c>
      <c r="G17" s="4">
        <v>14.5</v>
      </c>
      <c r="H17" s="4">
        <v>528.29999999999995</v>
      </c>
      <c r="J17" s="4">
        <v>7.1</v>
      </c>
      <c r="K17" s="4">
        <v>0.87860000000000005</v>
      </c>
      <c r="L17" s="4">
        <v>11.9581</v>
      </c>
      <c r="M17" s="4">
        <v>0.56499999999999995</v>
      </c>
      <c r="N17" s="4">
        <v>158.3639</v>
      </c>
      <c r="O17" s="4">
        <v>12.7402</v>
      </c>
      <c r="P17" s="4">
        <v>171.1</v>
      </c>
      <c r="Q17" s="4">
        <v>119.3813</v>
      </c>
      <c r="R17" s="4">
        <v>9.6041000000000007</v>
      </c>
      <c r="S17" s="4">
        <v>129</v>
      </c>
      <c r="T17" s="4">
        <v>528.26779999999997</v>
      </c>
      <c r="W17" s="4">
        <v>0</v>
      </c>
      <c r="X17" s="4">
        <v>6.2382999999999997</v>
      </c>
      <c r="Y17" s="4">
        <v>12.3</v>
      </c>
      <c r="Z17" s="4">
        <v>882</v>
      </c>
      <c r="AA17" s="4">
        <v>913</v>
      </c>
      <c r="AB17" s="4">
        <v>856</v>
      </c>
      <c r="AC17" s="4">
        <v>56</v>
      </c>
      <c r="AD17" s="4">
        <v>5.52</v>
      </c>
      <c r="AE17" s="4">
        <v>0.13</v>
      </c>
      <c r="AF17" s="4">
        <v>991</v>
      </c>
      <c r="AG17" s="4">
        <v>-13</v>
      </c>
      <c r="AH17" s="4">
        <v>16</v>
      </c>
      <c r="AI17" s="4">
        <v>30</v>
      </c>
      <c r="AJ17" s="4">
        <v>190</v>
      </c>
      <c r="AK17" s="4">
        <v>141</v>
      </c>
      <c r="AL17" s="4">
        <v>2.9</v>
      </c>
      <c r="AM17" s="4">
        <v>195</v>
      </c>
      <c r="AN17" s="4" t="s">
        <v>155</v>
      </c>
      <c r="AO17" s="4">
        <v>2</v>
      </c>
      <c r="AP17" s="5">
        <v>0.67762731481481486</v>
      </c>
      <c r="AQ17" s="4">
        <v>47.158946</v>
      </c>
      <c r="AR17" s="4">
        <v>-88.488963999999996</v>
      </c>
      <c r="AS17" s="4">
        <v>308.89999999999998</v>
      </c>
      <c r="AT17" s="4">
        <v>33.299999999999997</v>
      </c>
      <c r="AU17" s="4">
        <v>12</v>
      </c>
      <c r="AV17" s="4">
        <v>10</v>
      </c>
      <c r="AW17" s="4" t="s">
        <v>202</v>
      </c>
      <c r="AX17" s="4">
        <v>1.4957959999999999</v>
      </c>
      <c r="AY17" s="4">
        <v>1.3</v>
      </c>
      <c r="AZ17" s="4">
        <v>2.1</v>
      </c>
      <c r="BA17" s="4">
        <v>14.023</v>
      </c>
      <c r="BB17" s="4">
        <v>14.77</v>
      </c>
      <c r="BC17" s="4">
        <v>1.05</v>
      </c>
      <c r="BD17" s="4">
        <v>13.813000000000001</v>
      </c>
      <c r="BE17" s="4">
        <v>2884.0509999999999</v>
      </c>
      <c r="BF17" s="4">
        <v>86.724000000000004</v>
      </c>
      <c r="BG17" s="4">
        <v>4</v>
      </c>
      <c r="BH17" s="4">
        <v>0.32200000000000001</v>
      </c>
      <c r="BI17" s="4">
        <v>4.3220000000000001</v>
      </c>
      <c r="BJ17" s="4">
        <v>3.0150000000000001</v>
      </c>
      <c r="BK17" s="4">
        <v>0.24299999999999999</v>
      </c>
      <c r="BL17" s="4">
        <v>3.258</v>
      </c>
      <c r="BM17" s="4">
        <v>4.2131999999999996</v>
      </c>
      <c r="BQ17" s="4">
        <v>1093.9760000000001</v>
      </c>
      <c r="BR17" s="4">
        <v>0.15421699999999999</v>
      </c>
      <c r="BS17" s="4">
        <v>-5</v>
      </c>
      <c r="BT17" s="4">
        <v>0.42179800000000001</v>
      </c>
      <c r="BU17" s="4">
        <v>3.7686730000000002</v>
      </c>
      <c r="BV17" s="4">
        <v>8.5203240000000005</v>
      </c>
      <c r="BW17" s="4">
        <f t="shared" si="9"/>
        <v>0.99568340659999999</v>
      </c>
      <c r="BY17" s="4">
        <f t="shared" si="10"/>
        <v>8010.4862639960511</v>
      </c>
      <c r="BZ17" s="4">
        <f t="shared" si="11"/>
        <v>240.87695077472401</v>
      </c>
      <c r="CA17" s="4">
        <f t="shared" si="12"/>
        <v>8.3741986830150008</v>
      </c>
      <c r="CB17" s="4">
        <f t="shared" si="13"/>
        <v>11.702213562613199</v>
      </c>
    </row>
    <row r="18" spans="1:80" x14ac:dyDescent="0.25">
      <c r="A18" s="2">
        <v>42068</v>
      </c>
      <c r="B18" s="3">
        <v>1.1037037037037038E-2</v>
      </c>
      <c r="C18" s="4">
        <v>13.477</v>
      </c>
      <c r="D18" s="4">
        <v>2.1000999999999999</v>
      </c>
      <c r="E18" s="4">
        <v>21000.685170000001</v>
      </c>
      <c r="F18" s="4">
        <v>155.19999999999999</v>
      </c>
      <c r="G18" s="4">
        <v>14.4</v>
      </c>
      <c r="H18" s="4">
        <v>695.1</v>
      </c>
      <c r="J18" s="4">
        <v>6.17</v>
      </c>
      <c r="K18" s="4">
        <v>0.86670000000000003</v>
      </c>
      <c r="L18" s="4">
        <v>11.680099999999999</v>
      </c>
      <c r="M18" s="4">
        <v>1.82</v>
      </c>
      <c r="N18" s="4">
        <v>134.51820000000001</v>
      </c>
      <c r="O18" s="4">
        <v>12.498799999999999</v>
      </c>
      <c r="P18" s="4">
        <v>147</v>
      </c>
      <c r="Q18" s="4">
        <v>101.4054</v>
      </c>
      <c r="R18" s="4">
        <v>9.4222000000000001</v>
      </c>
      <c r="S18" s="4">
        <v>110.8</v>
      </c>
      <c r="T18" s="4">
        <v>695.13919999999996</v>
      </c>
      <c r="W18" s="4">
        <v>0</v>
      </c>
      <c r="X18" s="4">
        <v>5.351</v>
      </c>
      <c r="Y18" s="4">
        <v>12.2</v>
      </c>
      <c r="Z18" s="4">
        <v>893</v>
      </c>
      <c r="AA18" s="4">
        <v>924</v>
      </c>
      <c r="AB18" s="4">
        <v>868</v>
      </c>
      <c r="AC18" s="4">
        <v>56</v>
      </c>
      <c r="AD18" s="4">
        <v>5.52</v>
      </c>
      <c r="AE18" s="4">
        <v>0.13</v>
      </c>
      <c r="AF18" s="4">
        <v>991</v>
      </c>
      <c r="AG18" s="4">
        <v>-13</v>
      </c>
      <c r="AH18" s="4">
        <v>16</v>
      </c>
      <c r="AI18" s="4">
        <v>30</v>
      </c>
      <c r="AJ18" s="4">
        <v>190</v>
      </c>
      <c r="AK18" s="4">
        <v>141</v>
      </c>
      <c r="AL18" s="4">
        <v>2.9</v>
      </c>
      <c r="AM18" s="4">
        <v>195</v>
      </c>
      <c r="AN18" s="4" t="s">
        <v>155</v>
      </c>
      <c r="AO18" s="4">
        <v>2</v>
      </c>
      <c r="AP18" s="5">
        <v>0.67763888888888879</v>
      </c>
      <c r="AQ18" s="4">
        <v>47.158923000000001</v>
      </c>
      <c r="AR18" s="4">
        <v>-88.488788999999997</v>
      </c>
      <c r="AS18" s="4">
        <v>309</v>
      </c>
      <c r="AT18" s="4">
        <v>31.3</v>
      </c>
      <c r="AU18" s="4">
        <v>12</v>
      </c>
      <c r="AV18" s="4">
        <v>10</v>
      </c>
      <c r="AW18" s="4" t="s">
        <v>202</v>
      </c>
      <c r="AX18" s="4">
        <v>1.5</v>
      </c>
      <c r="AY18" s="4">
        <v>1.0125999999999999</v>
      </c>
      <c r="AZ18" s="4">
        <v>2.1958000000000002</v>
      </c>
      <c r="BA18" s="4">
        <v>14.023</v>
      </c>
      <c r="BB18" s="4">
        <v>13.4</v>
      </c>
      <c r="BC18" s="4">
        <v>0.96</v>
      </c>
      <c r="BD18" s="4">
        <v>15.387</v>
      </c>
      <c r="BE18" s="4">
        <v>2610.049</v>
      </c>
      <c r="BF18" s="4">
        <v>258.85599999999999</v>
      </c>
      <c r="BG18" s="4">
        <v>3.1480000000000001</v>
      </c>
      <c r="BH18" s="4">
        <v>0.29199999999999998</v>
      </c>
      <c r="BI18" s="4">
        <v>3.44</v>
      </c>
      <c r="BJ18" s="4">
        <v>2.3730000000000002</v>
      </c>
      <c r="BK18" s="4">
        <v>0.22</v>
      </c>
      <c r="BL18" s="4">
        <v>2.5939999999999999</v>
      </c>
      <c r="BM18" s="4">
        <v>5.1368</v>
      </c>
      <c r="BQ18" s="4">
        <v>869.43600000000004</v>
      </c>
      <c r="BR18" s="4">
        <v>0.48121199999999997</v>
      </c>
      <c r="BS18" s="4">
        <v>-5</v>
      </c>
      <c r="BT18" s="4">
        <v>0.42059800000000003</v>
      </c>
      <c r="BU18" s="4">
        <v>11.759613</v>
      </c>
      <c r="BV18" s="4">
        <v>8.4960880000000003</v>
      </c>
      <c r="BW18" s="4">
        <f t="shared" si="9"/>
        <v>3.1068897546000001</v>
      </c>
      <c r="BY18" s="4">
        <f t="shared" si="10"/>
        <v>22620.863453314269</v>
      </c>
      <c r="BZ18" s="4">
        <f t="shared" si="11"/>
        <v>2243.4621840705358</v>
      </c>
      <c r="CA18" s="4">
        <f t="shared" si="12"/>
        <v>20.566398935313</v>
      </c>
      <c r="CB18" s="4">
        <f t="shared" si="13"/>
        <v>44.519796903040799</v>
      </c>
    </row>
    <row r="19" spans="1:80" x14ac:dyDescent="0.25">
      <c r="A19" s="2">
        <v>42068</v>
      </c>
      <c r="B19" s="3">
        <v>1.1048611111111111E-2</v>
      </c>
      <c r="C19" s="4">
        <v>13.22</v>
      </c>
      <c r="D19" s="4">
        <v>2.1798999999999999</v>
      </c>
      <c r="E19" s="4">
        <v>21799.119299999998</v>
      </c>
      <c r="F19" s="4">
        <v>154.19999999999999</v>
      </c>
      <c r="G19" s="4">
        <v>9</v>
      </c>
      <c r="H19" s="4">
        <v>926.7</v>
      </c>
      <c r="J19" s="4">
        <v>5.19</v>
      </c>
      <c r="K19" s="4">
        <v>0.86770000000000003</v>
      </c>
      <c r="L19" s="4">
        <v>11.4711</v>
      </c>
      <c r="M19" s="4">
        <v>1.8915</v>
      </c>
      <c r="N19" s="4">
        <v>133.7807</v>
      </c>
      <c r="O19" s="4">
        <v>7.7762000000000002</v>
      </c>
      <c r="P19" s="4">
        <v>141.6</v>
      </c>
      <c r="Q19" s="4">
        <v>100.8494</v>
      </c>
      <c r="R19" s="4">
        <v>5.8620000000000001</v>
      </c>
      <c r="S19" s="4">
        <v>106.7</v>
      </c>
      <c r="T19" s="4">
        <v>926.68520000000001</v>
      </c>
      <c r="W19" s="4">
        <v>0</v>
      </c>
      <c r="X19" s="4">
        <v>4.5045000000000002</v>
      </c>
      <c r="Y19" s="4">
        <v>12.2</v>
      </c>
      <c r="Z19" s="4">
        <v>905</v>
      </c>
      <c r="AA19" s="4">
        <v>936</v>
      </c>
      <c r="AB19" s="4">
        <v>879</v>
      </c>
      <c r="AC19" s="4">
        <v>56</v>
      </c>
      <c r="AD19" s="4">
        <v>5.52</v>
      </c>
      <c r="AE19" s="4">
        <v>0.13</v>
      </c>
      <c r="AF19" s="4">
        <v>991</v>
      </c>
      <c r="AG19" s="4">
        <v>-13</v>
      </c>
      <c r="AH19" s="4">
        <v>16</v>
      </c>
      <c r="AI19" s="4">
        <v>30</v>
      </c>
      <c r="AJ19" s="4">
        <v>190</v>
      </c>
      <c r="AK19" s="4">
        <v>141</v>
      </c>
      <c r="AL19" s="4">
        <v>3</v>
      </c>
      <c r="AM19" s="4">
        <v>195</v>
      </c>
      <c r="AN19" s="4" t="s">
        <v>155</v>
      </c>
      <c r="AO19" s="4">
        <v>2</v>
      </c>
      <c r="AP19" s="5">
        <v>0.67765046296296294</v>
      </c>
      <c r="AQ19" s="4">
        <v>47.158895999999999</v>
      </c>
      <c r="AR19" s="4">
        <v>-88.488612000000003</v>
      </c>
      <c r="AS19" s="4">
        <v>309.10000000000002</v>
      </c>
      <c r="AT19" s="4">
        <v>30.8</v>
      </c>
      <c r="AU19" s="4">
        <v>12</v>
      </c>
      <c r="AV19" s="4">
        <v>10</v>
      </c>
      <c r="AW19" s="4" t="s">
        <v>202</v>
      </c>
      <c r="AX19" s="4">
        <v>1.5</v>
      </c>
      <c r="AY19" s="4">
        <v>1.0958000000000001</v>
      </c>
      <c r="AZ19" s="4">
        <v>2.2000000000000002</v>
      </c>
      <c r="BA19" s="4">
        <v>14.023</v>
      </c>
      <c r="BB19" s="4">
        <v>13.51</v>
      </c>
      <c r="BC19" s="4">
        <v>0.96</v>
      </c>
      <c r="BD19" s="4">
        <v>15.246</v>
      </c>
      <c r="BE19" s="4">
        <v>2585.1909999999998</v>
      </c>
      <c r="BF19" s="4">
        <v>271.31700000000001</v>
      </c>
      <c r="BG19" s="4">
        <v>3.157</v>
      </c>
      <c r="BH19" s="4">
        <v>0.184</v>
      </c>
      <c r="BI19" s="4">
        <v>3.3410000000000002</v>
      </c>
      <c r="BJ19" s="4">
        <v>2.38</v>
      </c>
      <c r="BK19" s="4">
        <v>0.13800000000000001</v>
      </c>
      <c r="BL19" s="4">
        <v>2.5179999999999998</v>
      </c>
      <c r="BM19" s="4">
        <v>6.9062000000000001</v>
      </c>
      <c r="BQ19" s="4">
        <v>738.12699999999995</v>
      </c>
      <c r="BR19" s="4">
        <v>0.71557700000000002</v>
      </c>
      <c r="BS19" s="4">
        <v>-5</v>
      </c>
      <c r="BT19" s="4">
        <v>0.4194</v>
      </c>
      <c r="BU19" s="4">
        <v>17.486923000000001</v>
      </c>
      <c r="BV19" s="4">
        <v>8.4718719999999994</v>
      </c>
      <c r="BW19" s="4">
        <f t="shared" si="9"/>
        <v>4.6200450566000004</v>
      </c>
      <c r="BY19" s="4">
        <f t="shared" si="10"/>
        <v>33317.58550052494</v>
      </c>
      <c r="BZ19" s="4">
        <f t="shared" si="11"/>
        <v>3496.6961223545673</v>
      </c>
      <c r="CA19" s="4">
        <f t="shared" si="12"/>
        <v>30.673112157379997</v>
      </c>
      <c r="CB19" s="4">
        <f t="shared" si="13"/>
        <v>89.006154277856211</v>
      </c>
    </row>
    <row r="20" spans="1:80" x14ac:dyDescent="0.25">
      <c r="A20" s="2">
        <v>42068</v>
      </c>
      <c r="B20" s="3">
        <v>1.1060185185185185E-2</v>
      </c>
      <c r="C20" s="4">
        <v>13.167</v>
      </c>
      <c r="D20" s="4">
        <v>1.3143</v>
      </c>
      <c r="E20" s="4">
        <v>13143.338900000001</v>
      </c>
      <c r="F20" s="4">
        <v>161</v>
      </c>
      <c r="G20" s="4">
        <v>7.4</v>
      </c>
      <c r="H20" s="4">
        <v>713.7</v>
      </c>
      <c r="J20" s="4">
        <v>4.05</v>
      </c>
      <c r="K20" s="4">
        <v>0.87609999999999999</v>
      </c>
      <c r="L20" s="4">
        <v>11.535500000000001</v>
      </c>
      <c r="M20" s="4">
        <v>1.1515</v>
      </c>
      <c r="N20" s="4">
        <v>141.07730000000001</v>
      </c>
      <c r="O20" s="4">
        <v>6.4828999999999999</v>
      </c>
      <c r="P20" s="4">
        <v>147.6</v>
      </c>
      <c r="Q20" s="4">
        <v>106.34990000000001</v>
      </c>
      <c r="R20" s="4">
        <v>4.8871000000000002</v>
      </c>
      <c r="S20" s="4">
        <v>111.2</v>
      </c>
      <c r="T20" s="4">
        <v>713.67330000000004</v>
      </c>
      <c r="W20" s="4">
        <v>0</v>
      </c>
      <c r="X20" s="4">
        <v>3.5488</v>
      </c>
      <c r="Y20" s="4">
        <v>12.3</v>
      </c>
      <c r="Z20" s="4">
        <v>909</v>
      </c>
      <c r="AA20" s="4">
        <v>941</v>
      </c>
      <c r="AB20" s="4">
        <v>883</v>
      </c>
      <c r="AC20" s="4">
        <v>56</v>
      </c>
      <c r="AD20" s="4">
        <v>5.52</v>
      </c>
      <c r="AE20" s="4">
        <v>0.13</v>
      </c>
      <c r="AF20" s="4">
        <v>991</v>
      </c>
      <c r="AG20" s="4">
        <v>-13</v>
      </c>
      <c r="AH20" s="4">
        <v>16</v>
      </c>
      <c r="AI20" s="4">
        <v>30</v>
      </c>
      <c r="AJ20" s="4">
        <v>190</v>
      </c>
      <c r="AK20" s="4">
        <v>141</v>
      </c>
      <c r="AL20" s="4">
        <v>3.3</v>
      </c>
      <c r="AM20" s="4">
        <v>195</v>
      </c>
      <c r="AN20" s="4" t="s">
        <v>155</v>
      </c>
      <c r="AO20" s="4">
        <v>2</v>
      </c>
      <c r="AP20" s="5">
        <v>0.67766203703703709</v>
      </c>
      <c r="AQ20" s="4">
        <v>47.158883000000003</v>
      </c>
      <c r="AR20" s="4">
        <v>-88.488380000000006</v>
      </c>
      <c r="AS20" s="4">
        <v>308.5</v>
      </c>
      <c r="AT20" s="4">
        <v>35</v>
      </c>
      <c r="AU20" s="4">
        <v>12</v>
      </c>
      <c r="AV20" s="4">
        <v>10</v>
      </c>
      <c r="AW20" s="4" t="s">
        <v>202</v>
      </c>
      <c r="AX20" s="4">
        <v>1.5958000000000001</v>
      </c>
      <c r="AY20" s="4">
        <v>1.0042</v>
      </c>
      <c r="AZ20" s="4">
        <v>2.2000000000000002</v>
      </c>
      <c r="BA20" s="4">
        <v>14.023</v>
      </c>
      <c r="BB20" s="4">
        <v>14.44</v>
      </c>
      <c r="BC20" s="4">
        <v>1.03</v>
      </c>
      <c r="BD20" s="4">
        <v>14.146000000000001</v>
      </c>
      <c r="BE20" s="4">
        <v>2742.1970000000001</v>
      </c>
      <c r="BF20" s="4">
        <v>174.215</v>
      </c>
      <c r="BG20" s="4">
        <v>3.512</v>
      </c>
      <c r="BH20" s="4">
        <v>0.161</v>
      </c>
      <c r="BI20" s="4">
        <v>3.673</v>
      </c>
      <c r="BJ20" s="4">
        <v>2.6480000000000001</v>
      </c>
      <c r="BK20" s="4">
        <v>0.122</v>
      </c>
      <c r="BL20" s="4">
        <v>2.7690000000000001</v>
      </c>
      <c r="BM20" s="4">
        <v>5.6102999999999996</v>
      </c>
      <c r="BQ20" s="4">
        <v>613.39400000000001</v>
      </c>
      <c r="BR20" s="4">
        <v>0.75843899999999997</v>
      </c>
      <c r="BS20" s="4">
        <v>-5</v>
      </c>
      <c r="BT20" s="4">
        <v>0.42020400000000002</v>
      </c>
      <c r="BU20" s="4">
        <v>18.534352999999999</v>
      </c>
      <c r="BV20" s="4">
        <v>8.4881209999999996</v>
      </c>
      <c r="BW20" s="4">
        <f t="shared" si="9"/>
        <v>4.8967760625999999</v>
      </c>
      <c r="BY20" s="4">
        <f t="shared" si="10"/>
        <v>37457.912381639711</v>
      </c>
      <c r="BZ20" s="4">
        <f t="shared" si="11"/>
        <v>2379.7452209186149</v>
      </c>
      <c r="CA20" s="4">
        <f t="shared" si="12"/>
        <v>36.171198490327996</v>
      </c>
      <c r="CB20" s="4">
        <f t="shared" si="13"/>
        <v>76.635677828658288</v>
      </c>
    </row>
    <row r="21" spans="1:80" x14ac:dyDescent="0.25">
      <c r="A21" s="2">
        <v>42068</v>
      </c>
      <c r="B21" s="3">
        <v>1.107175925925926E-2</v>
      </c>
      <c r="C21" s="4">
        <v>12.95</v>
      </c>
      <c r="D21" s="4">
        <v>0.36990000000000001</v>
      </c>
      <c r="E21" s="4">
        <v>3699.0682200000001</v>
      </c>
      <c r="F21" s="4">
        <v>203.3</v>
      </c>
      <c r="G21" s="4">
        <v>7.4</v>
      </c>
      <c r="H21" s="4">
        <v>300.7</v>
      </c>
      <c r="J21" s="4">
        <v>3</v>
      </c>
      <c r="K21" s="4">
        <v>0.88649999999999995</v>
      </c>
      <c r="L21" s="4">
        <v>11.4801</v>
      </c>
      <c r="M21" s="4">
        <v>0.32790000000000002</v>
      </c>
      <c r="N21" s="4">
        <v>180.2337</v>
      </c>
      <c r="O21" s="4">
        <v>6.5598999999999998</v>
      </c>
      <c r="P21" s="4">
        <v>186.8</v>
      </c>
      <c r="Q21" s="4">
        <v>135.86760000000001</v>
      </c>
      <c r="R21" s="4">
        <v>4.9451999999999998</v>
      </c>
      <c r="S21" s="4">
        <v>140.80000000000001</v>
      </c>
      <c r="T21" s="4">
        <v>300.68040000000002</v>
      </c>
      <c r="W21" s="4">
        <v>0</v>
      </c>
      <c r="X21" s="4">
        <v>2.6602999999999999</v>
      </c>
      <c r="Y21" s="4">
        <v>12.2</v>
      </c>
      <c r="Z21" s="4">
        <v>901</v>
      </c>
      <c r="AA21" s="4">
        <v>933</v>
      </c>
      <c r="AB21" s="4">
        <v>875</v>
      </c>
      <c r="AC21" s="4">
        <v>56</v>
      </c>
      <c r="AD21" s="4">
        <v>5.52</v>
      </c>
      <c r="AE21" s="4">
        <v>0.13</v>
      </c>
      <c r="AF21" s="4">
        <v>991</v>
      </c>
      <c r="AG21" s="4">
        <v>-13</v>
      </c>
      <c r="AH21" s="4">
        <v>16</v>
      </c>
      <c r="AI21" s="4">
        <v>30</v>
      </c>
      <c r="AJ21" s="4">
        <v>190</v>
      </c>
      <c r="AK21" s="4">
        <v>141</v>
      </c>
      <c r="AL21" s="4">
        <v>3.3</v>
      </c>
      <c r="AM21" s="4">
        <v>195</v>
      </c>
      <c r="AN21" s="4" t="s">
        <v>155</v>
      </c>
      <c r="AO21" s="4">
        <v>2</v>
      </c>
      <c r="AP21" s="5">
        <v>0.67767361111111113</v>
      </c>
      <c r="AQ21" s="4">
        <v>47.158880000000003</v>
      </c>
      <c r="AR21" s="4">
        <v>-88.488096999999996</v>
      </c>
      <c r="AS21" s="4">
        <v>308.5</v>
      </c>
      <c r="AT21" s="4">
        <v>41.4</v>
      </c>
      <c r="AU21" s="4">
        <v>12</v>
      </c>
      <c r="AV21" s="4">
        <v>10</v>
      </c>
      <c r="AW21" s="4" t="s">
        <v>202</v>
      </c>
      <c r="AX21" s="4">
        <v>1.6</v>
      </c>
      <c r="AY21" s="4">
        <v>1.0958000000000001</v>
      </c>
      <c r="AZ21" s="4">
        <v>2.2957999999999998</v>
      </c>
      <c r="BA21" s="4">
        <v>14.023</v>
      </c>
      <c r="BB21" s="4">
        <v>15.8</v>
      </c>
      <c r="BC21" s="4">
        <v>1.1299999999999999</v>
      </c>
      <c r="BD21" s="4">
        <v>12.805999999999999</v>
      </c>
      <c r="BE21" s="4">
        <v>2941.9250000000002</v>
      </c>
      <c r="BF21" s="4">
        <v>53.484000000000002</v>
      </c>
      <c r="BG21" s="4">
        <v>4.8369999999999997</v>
      </c>
      <c r="BH21" s="4">
        <v>0.17599999999999999</v>
      </c>
      <c r="BI21" s="4">
        <v>5.0129999999999999</v>
      </c>
      <c r="BJ21" s="4">
        <v>3.6459999999999999</v>
      </c>
      <c r="BK21" s="4">
        <v>0.13300000000000001</v>
      </c>
      <c r="BL21" s="4">
        <v>3.7789999999999999</v>
      </c>
      <c r="BM21" s="4">
        <v>2.5480999999999998</v>
      </c>
      <c r="BQ21" s="4">
        <v>495.7</v>
      </c>
      <c r="BR21" s="4">
        <v>0.53217499999999995</v>
      </c>
      <c r="BS21" s="4">
        <v>-5</v>
      </c>
      <c r="BT21" s="4">
        <v>0.41699999999999998</v>
      </c>
      <c r="BU21" s="4">
        <v>13.005026000000001</v>
      </c>
      <c r="BV21" s="4">
        <v>8.4234000000000009</v>
      </c>
      <c r="BW21" s="4">
        <f t="shared" si="9"/>
        <v>3.4359278691999999</v>
      </c>
      <c r="BY21" s="4">
        <f t="shared" si="10"/>
        <v>28197.480791791852</v>
      </c>
      <c r="BZ21" s="4">
        <f t="shared" si="11"/>
        <v>512.62831740040804</v>
      </c>
      <c r="CA21" s="4">
        <f t="shared" si="12"/>
        <v>34.945831374652002</v>
      </c>
      <c r="CB21" s="4">
        <f t="shared" si="13"/>
        <v>24.422784675192201</v>
      </c>
    </row>
    <row r="22" spans="1:80" x14ac:dyDescent="0.25">
      <c r="A22" s="2">
        <v>42068</v>
      </c>
      <c r="B22" s="3">
        <v>1.1083333333333334E-2</v>
      </c>
      <c r="C22" s="4">
        <v>12.673</v>
      </c>
      <c r="D22" s="4">
        <v>7.1300000000000002E-2</v>
      </c>
      <c r="E22" s="4">
        <v>712.56880699999999</v>
      </c>
      <c r="F22" s="4">
        <v>448.3</v>
      </c>
      <c r="G22" s="4">
        <v>7.2</v>
      </c>
      <c r="H22" s="4">
        <v>171.3</v>
      </c>
      <c r="J22" s="4">
        <v>2.2999999999999998</v>
      </c>
      <c r="K22" s="4">
        <v>0.89149999999999996</v>
      </c>
      <c r="L22" s="4">
        <v>11.297800000000001</v>
      </c>
      <c r="M22" s="4">
        <v>6.3500000000000001E-2</v>
      </c>
      <c r="N22" s="4">
        <v>399.6438</v>
      </c>
      <c r="O22" s="4">
        <v>6.4381000000000004</v>
      </c>
      <c r="P22" s="4">
        <v>406.1</v>
      </c>
      <c r="Q22" s="4">
        <v>301.2681</v>
      </c>
      <c r="R22" s="4">
        <v>4.8532999999999999</v>
      </c>
      <c r="S22" s="4">
        <v>306.10000000000002</v>
      </c>
      <c r="T22" s="4">
        <v>171.28380000000001</v>
      </c>
      <c r="W22" s="4">
        <v>0</v>
      </c>
      <c r="X22" s="4">
        <v>2.0489999999999999</v>
      </c>
      <c r="Y22" s="4">
        <v>12.3</v>
      </c>
      <c r="Z22" s="4">
        <v>891</v>
      </c>
      <c r="AA22" s="4">
        <v>921</v>
      </c>
      <c r="AB22" s="4">
        <v>864</v>
      </c>
      <c r="AC22" s="4">
        <v>56</v>
      </c>
      <c r="AD22" s="4">
        <v>5.52</v>
      </c>
      <c r="AE22" s="4">
        <v>0.13</v>
      </c>
      <c r="AF22" s="4">
        <v>991</v>
      </c>
      <c r="AG22" s="4">
        <v>-13</v>
      </c>
      <c r="AH22" s="4">
        <v>16</v>
      </c>
      <c r="AI22" s="4">
        <v>30</v>
      </c>
      <c r="AJ22" s="4">
        <v>190</v>
      </c>
      <c r="AK22" s="4">
        <v>141</v>
      </c>
      <c r="AL22" s="4">
        <v>3.5</v>
      </c>
      <c r="AM22" s="4">
        <v>195</v>
      </c>
      <c r="AN22" s="4" t="s">
        <v>155</v>
      </c>
      <c r="AO22" s="4">
        <v>2</v>
      </c>
      <c r="AP22" s="5">
        <v>0.67768518518518517</v>
      </c>
      <c r="AQ22" s="4">
        <v>47.158887</v>
      </c>
      <c r="AR22" s="4">
        <v>-88.487780000000001</v>
      </c>
      <c r="AS22" s="4">
        <v>307.8</v>
      </c>
      <c r="AT22" s="4">
        <v>47.4</v>
      </c>
      <c r="AU22" s="4">
        <v>12</v>
      </c>
      <c r="AV22" s="4">
        <v>10</v>
      </c>
      <c r="AW22" s="4" t="s">
        <v>202</v>
      </c>
      <c r="AX22" s="4">
        <v>1.6</v>
      </c>
      <c r="AY22" s="4">
        <v>1.1958</v>
      </c>
      <c r="AZ22" s="4">
        <v>2.2999999999999998</v>
      </c>
      <c r="BA22" s="4">
        <v>14.023</v>
      </c>
      <c r="BB22" s="4">
        <v>16.53</v>
      </c>
      <c r="BC22" s="4">
        <v>1.18</v>
      </c>
      <c r="BD22" s="4">
        <v>12.173999999999999</v>
      </c>
      <c r="BE22" s="4">
        <v>3012.585</v>
      </c>
      <c r="BF22" s="4">
        <v>10.781000000000001</v>
      </c>
      <c r="BG22" s="4">
        <v>11.16</v>
      </c>
      <c r="BH22" s="4">
        <v>0.18</v>
      </c>
      <c r="BI22" s="4">
        <v>11.34</v>
      </c>
      <c r="BJ22" s="4">
        <v>8.4130000000000003</v>
      </c>
      <c r="BK22" s="4">
        <v>0.13600000000000001</v>
      </c>
      <c r="BL22" s="4">
        <v>8.548</v>
      </c>
      <c r="BM22" s="4">
        <v>1.5104</v>
      </c>
      <c r="BQ22" s="4">
        <v>397.27300000000002</v>
      </c>
      <c r="BR22" s="4">
        <v>0.35797099999999998</v>
      </c>
      <c r="BS22" s="4">
        <v>-5</v>
      </c>
      <c r="BT22" s="4">
        <v>0.41680099999999998</v>
      </c>
      <c r="BU22" s="4">
        <v>8.747916</v>
      </c>
      <c r="BV22" s="4">
        <v>8.4193800000000003</v>
      </c>
      <c r="BW22" s="4">
        <f t="shared" si="9"/>
        <v>2.3111994071999997</v>
      </c>
      <c r="BY22" s="4">
        <f t="shared" si="10"/>
        <v>19422.78046534782</v>
      </c>
      <c r="BZ22" s="4">
        <f t="shared" si="11"/>
        <v>69.507415125852006</v>
      </c>
      <c r="CA22" s="4">
        <f t="shared" si="12"/>
        <v>54.240412155996005</v>
      </c>
      <c r="CB22" s="4">
        <f t="shared" si="13"/>
        <v>9.7378721645567996</v>
      </c>
    </row>
    <row r="23" spans="1:80" x14ac:dyDescent="0.25">
      <c r="A23" s="2">
        <v>42068</v>
      </c>
      <c r="B23" s="3">
        <v>1.1094907407407407E-2</v>
      </c>
      <c r="C23" s="4">
        <v>12.503</v>
      </c>
      <c r="D23" s="4">
        <v>2.1999999999999999E-2</v>
      </c>
      <c r="E23" s="4">
        <v>220.49207699999999</v>
      </c>
      <c r="F23" s="4">
        <v>773.1</v>
      </c>
      <c r="G23" s="4">
        <v>7.1</v>
      </c>
      <c r="H23" s="4">
        <v>93.6</v>
      </c>
      <c r="J23" s="4">
        <v>2</v>
      </c>
      <c r="K23" s="4">
        <v>0.89329999999999998</v>
      </c>
      <c r="L23" s="4">
        <v>11.1685</v>
      </c>
      <c r="M23" s="4">
        <v>1.9699999999999999E-2</v>
      </c>
      <c r="N23" s="4">
        <v>690.58590000000004</v>
      </c>
      <c r="O23" s="4">
        <v>6.3422000000000001</v>
      </c>
      <c r="P23" s="4">
        <v>696.9</v>
      </c>
      <c r="Q23" s="4">
        <v>520.59230000000002</v>
      </c>
      <c r="R23" s="4">
        <v>4.7809999999999997</v>
      </c>
      <c r="S23" s="4">
        <v>525.4</v>
      </c>
      <c r="T23" s="4">
        <v>93.599000000000004</v>
      </c>
      <c r="W23" s="4">
        <v>0</v>
      </c>
      <c r="X23" s="4">
        <v>1.7867999999999999</v>
      </c>
      <c r="Y23" s="4">
        <v>12.2</v>
      </c>
      <c r="Z23" s="4">
        <v>885</v>
      </c>
      <c r="AA23" s="4">
        <v>915</v>
      </c>
      <c r="AB23" s="4">
        <v>858</v>
      </c>
      <c r="AC23" s="4">
        <v>56</v>
      </c>
      <c r="AD23" s="4">
        <v>5.52</v>
      </c>
      <c r="AE23" s="4">
        <v>0.13</v>
      </c>
      <c r="AF23" s="4">
        <v>991</v>
      </c>
      <c r="AG23" s="4">
        <v>-13</v>
      </c>
      <c r="AH23" s="4">
        <v>16</v>
      </c>
      <c r="AI23" s="4">
        <v>30</v>
      </c>
      <c r="AJ23" s="4">
        <v>190</v>
      </c>
      <c r="AK23" s="4">
        <v>140.80000000000001</v>
      </c>
      <c r="AL23" s="4">
        <v>3.3</v>
      </c>
      <c r="AM23" s="4">
        <v>195</v>
      </c>
      <c r="AN23" s="4" t="s">
        <v>155</v>
      </c>
      <c r="AO23" s="4">
        <v>2</v>
      </c>
      <c r="AP23" s="5">
        <v>0.67769675925925921</v>
      </c>
      <c r="AQ23" s="4">
        <v>47.158901999999998</v>
      </c>
      <c r="AR23" s="4">
        <v>-88.487468000000007</v>
      </c>
      <c r="AS23" s="4">
        <v>308.2</v>
      </c>
      <c r="AT23" s="4">
        <v>50.1</v>
      </c>
      <c r="AU23" s="4">
        <v>12</v>
      </c>
      <c r="AV23" s="4">
        <v>10</v>
      </c>
      <c r="AW23" s="4" t="s">
        <v>202</v>
      </c>
      <c r="AX23" s="4">
        <v>1.6958</v>
      </c>
      <c r="AY23" s="4">
        <v>1.5831999999999999</v>
      </c>
      <c r="AZ23" s="4">
        <v>2.6831999999999998</v>
      </c>
      <c r="BA23" s="4">
        <v>14.023</v>
      </c>
      <c r="BB23" s="4">
        <v>16.829999999999998</v>
      </c>
      <c r="BC23" s="4">
        <v>1.2</v>
      </c>
      <c r="BD23" s="4">
        <v>11.949</v>
      </c>
      <c r="BE23" s="4">
        <v>3026.393</v>
      </c>
      <c r="BF23" s="4">
        <v>3.3969999999999998</v>
      </c>
      <c r="BG23" s="4">
        <v>19.597000000000001</v>
      </c>
      <c r="BH23" s="4">
        <v>0.18</v>
      </c>
      <c r="BI23" s="4">
        <v>19.777000000000001</v>
      </c>
      <c r="BJ23" s="4">
        <v>14.773</v>
      </c>
      <c r="BK23" s="4">
        <v>0.13600000000000001</v>
      </c>
      <c r="BL23" s="4">
        <v>14.909000000000001</v>
      </c>
      <c r="BM23" s="4">
        <v>0.8387</v>
      </c>
      <c r="BQ23" s="4">
        <v>352.041</v>
      </c>
      <c r="BR23" s="4">
        <v>0.22040299999999999</v>
      </c>
      <c r="BS23" s="4">
        <v>-5</v>
      </c>
      <c r="BT23" s="4">
        <v>0.41580099999999998</v>
      </c>
      <c r="BU23" s="4">
        <v>5.3860989999999997</v>
      </c>
      <c r="BV23" s="4">
        <v>8.3991799999999994</v>
      </c>
      <c r="BW23" s="4">
        <f t="shared" si="9"/>
        <v>1.4230073557999998</v>
      </c>
      <c r="BY23" s="4">
        <f t="shared" si="10"/>
        <v>12013.433353138458</v>
      </c>
      <c r="BZ23" s="4">
        <f t="shared" si="11"/>
        <v>13.484578209310998</v>
      </c>
      <c r="CA23" s="4">
        <f t="shared" si="12"/>
        <v>58.642235468398994</v>
      </c>
      <c r="CB23" s="4">
        <f t="shared" si="13"/>
        <v>3.3292657474680998</v>
      </c>
    </row>
    <row r="24" spans="1:80" x14ac:dyDescent="0.25">
      <c r="A24" s="2">
        <v>42068</v>
      </c>
      <c r="B24" s="3">
        <v>1.1106481481481481E-2</v>
      </c>
      <c r="C24" s="4">
        <v>12.603999999999999</v>
      </c>
      <c r="D24" s="4">
        <v>1.3299999999999999E-2</v>
      </c>
      <c r="E24" s="4">
        <v>133.13043500000001</v>
      </c>
      <c r="F24" s="4">
        <v>944.3</v>
      </c>
      <c r="G24" s="4">
        <v>7.2</v>
      </c>
      <c r="H24" s="4">
        <v>80.099999999999994</v>
      </c>
      <c r="J24" s="4">
        <v>2</v>
      </c>
      <c r="K24" s="4">
        <v>0.89249999999999996</v>
      </c>
      <c r="L24" s="4">
        <v>11.2493</v>
      </c>
      <c r="M24" s="4">
        <v>1.1900000000000001E-2</v>
      </c>
      <c r="N24" s="4">
        <v>842.79809999999998</v>
      </c>
      <c r="O24" s="4">
        <v>6.4260999999999999</v>
      </c>
      <c r="P24" s="4">
        <v>849.2</v>
      </c>
      <c r="Q24" s="4">
        <v>635.33609999999999</v>
      </c>
      <c r="R24" s="4">
        <v>4.8442999999999996</v>
      </c>
      <c r="S24" s="4">
        <v>640.20000000000005</v>
      </c>
      <c r="T24" s="4">
        <v>80.099999999999994</v>
      </c>
      <c r="W24" s="4">
        <v>0</v>
      </c>
      <c r="X24" s="4">
        <v>1.7849999999999999</v>
      </c>
      <c r="Y24" s="4">
        <v>12.2</v>
      </c>
      <c r="Z24" s="4">
        <v>882</v>
      </c>
      <c r="AA24" s="4">
        <v>913</v>
      </c>
      <c r="AB24" s="4">
        <v>856</v>
      </c>
      <c r="AC24" s="4">
        <v>56</v>
      </c>
      <c r="AD24" s="4">
        <v>5.52</v>
      </c>
      <c r="AE24" s="4">
        <v>0.13</v>
      </c>
      <c r="AF24" s="4">
        <v>991</v>
      </c>
      <c r="AG24" s="4">
        <v>-13</v>
      </c>
      <c r="AH24" s="4">
        <v>16.198801</v>
      </c>
      <c r="AI24" s="4">
        <v>30</v>
      </c>
      <c r="AJ24" s="4">
        <v>190</v>
      </c>
      <c r="AK24" s="4">
        <v>140.19999999999999</v>
      </c>
      <c r="AL24" s="4">
        <v>3.1</v>
      </c>
      <c r="AM24" s="4">
        <v>195</v>
      </c>
      <c r="AN24" s="4" t="s">
        <v>155</v>
      </c>
      <c r="AO24" s="4">
        <v>2</v>
      </c>
      <c r="AP24" s="5">
        <v>0.67770833333333336</v>
      </c>
      <c r="AQ24" s="4">
        <v>47.158904999999997</v>
      </c>
      <c r="AR24" s="4">
        <v>-88.487182000000004</v>
      </c>
      <c r="AS24" s="4">
        <v>307.8</v>
      </c>
      <c r="AT24" s="4">
        <v>49.4</v>
      </c>
      <c r="AU24" s="4">
        <v>12</v>
      </c>
      <c r="AV24" s="4">
        <v>9</v>
      </c>
      <c r="AW24" s="4" t="s">
        <v>206</v>
      </c>
      <c r="AX24" s="4">
        <v>1.7</v>
      </c>
      <c r="AY24" s="4">
        <v>1.6</v>
      </c>
      <c r="AZ24" s="4">
        <v>2.5084</v>
      </c>
      <c r="BA24" s="4">
        <v>14.023</v>
      </c>
      <c r="BB24" s="4">
        <v>16.71</v>
      </c>
      <c r="BC24" s="4">
        <v>1.19</v>
      </c>
      <c r="BD24" s="4">
        <v>12.042999999999999</v>
      </c>
      <c r="BE24" s="4">
        <v>3028.8420000000001</v>
      </c>
      <c r="BF24" s="4">
        <v>2.036</v>
      </c>
      <c r="BG24" s="4">
        <v>23.763999999999999</v>
      </c>
      <c r="BH24" s="4">
        <v>0.18099999999999999</v>
      </c>
      <c r="BI24" s="4">
        <v>23.945</v>
      </c>
      <c r="BJ24" s="4">
        <v>17.914000000000001</v>
      </c>
      <c r="BK24" s="4">
        <v>0.13700000000000001</v>
      </c>
      <c r="BL24" s="4">
        <v>18.050999999999998</v>
      </c>
      <c r="BM24" s="4">
        <v>0.71319999999999995</v>
      </c>
      <c r="BQ24" s="4">
        <v>349.459</v>
      </c>
      <c r="BR24" s="4">
        <v>0.21402399999999999</v>
      </c>
      <c r="BS24" s="4">
        <v>-5</v>
      </c>
      <c r="BT24" s="4">
        <v>0.41539799999999999</v>
      </c>
      <c r="BU24" s="4">
        <v>5.2302109999999997</v>
      </c>
      <c r="BV24" s="4">
        <v>8.3910319999999992</v>
      </c>
      <c r="BW24" s="4">
        <f t="shared" si="9"/>
        <v>1.3818217462</v>
      </c>
      <c r="BY24" s="4">
        <f t="shared" si="10"/>
        <v>11675.172783552895</v>
      </c>
      <c r="BZ24" s="4">
        <f t="shared" si="11"/>
        <v>7.848098972252</v>
      </c>
      <c r="CA24" s="4">
        <f t="shared" si="12"/>
        <v>69.052477892398002</v>
      </c>
      <c r="CB24" s="4">
        <f t="shared" si="13"/>
        <v>2.7491474395923996</v>
      </c>
    </row>
    <row r="25" spans="1:80" x14ac:dyDescent="0.25">
      <c r="A25" s="2">
        <v>42068</v>
      </c>
      <c r="B25" s="3">
        <v>1.1118055555555556E-2</v>
      </c>
      <c r="C25" s="4">
        <v>12.537000000000001</v>
      </c>
      <c r="D25" s="4">
        <v>1.06E-2</v>
      </c>
      <c r="E25" s="4">
        <v>106.416</v>
      </c>
      <c r="F25" s="4">
        <v>979.2</v>
      </c>
      <c r="G25" s="4">
        <v>7.2</v>
      </c>
      <c r="H25" s="4">
        <v>42.3</v>
      </c>
      <c r="J25" s="4">
        <v>2.1</v>
      </c>
      <c r="K25" s="4">
        <v>0.8931</v>
      </c>
      <c r="L25" s="4">
        <v>11.1974</v>
      </c>
      <c r="M25" s="4">
        <v>9.4999999999999998E-3</v>
      </c>
      <c r="N25" s="4">
        <v>874.5847</v>
      </c>
      <c r="O25" s="4">
        <v>6.4303999999999997</v>
      </c>
      <c r="P25" s="4">
        <v>881</v>
      </c>
      <c r="Q25" s="4">
        <v>659.29809999999998</v>
      </c>
      <c r="R25" s="4">
        <v>4.8475000000000001</v>
      </c>
      <c r="S25" s="4">
        <v>664.1</v>
      </c>
      <c r="T25" s="4">
        <v>42.267400000000002</v>
      </c>
      <c r="W25" s="4">
        <v>0</v>
      </c>
      <c r="X25" s="4">
        <v>1.8762000000000001</v>
      </c>
      <c r="Y25" s="4">
        <v>12.3</v>
      </c>
      <c r="Z25" s="4">
        <v>880</v>
      </c>
      <c r="AA25" s="4">
        <v>910</v>
      </c>
      <c r="AB25" s="4">
        <v>853</v>
      </c>
      <c r="AC25" s="4">
        <v>56</v>
      </c>
      <c r="AD25" s="4">
        <v>5.52</v>
      </c>
      <c r="AE25" s="4">
        <v>0.13</v>
      </c>
      <c r="AF25" s="4">
        <v>991</v>
      </c>
      <c r="AG25" s="4">
        <v>-13</v>
      </c>
      <c r="AH25" s="4">
        <v>17</v>
      </c>
      <c r="AI25" s="4">
        <v>30</v>
      </c>
      <c r="AJ25" s="4">
        <v>190</v>
      </c>
      <c r="AK25" s="4">
        <v>140.80000000000001</v>
      </c>
      <c r="AL25" s="4">
        <v>3.2</v>
      </c>
      <c r="AM25" s="4">
        <v>195</v>
      </c>
      <c r="AN25" s="4" t="s">
        <v>155</v>
      </c>
      <c r="AO25" s="4">
        <v>2</v>
      </c>
      <c r="AP25" s="5">
        <v>0.67771990740740751</v>
      </c>
      <c r="AQ25" s="4">
        <v>47.158900000000003</v>
      </c>
      <c r="AR25" s="4">
        <v>-88.486918000000003</v>
      </c>
      <c r="AS25" s="4">
        <v>308.10000000000002</v>
      </c>
      <c r="AT25" s="4">
        <v>47.2</v>
      </c>
      <c r="AU25" s="4">
        <v>12</v>
      </c>
      <c r="AV25" s="4">
        <v>9</v>
      </c>
      <c r="AW25" s="4" t="s">
        <v>206</v>
      </c>
      <c r="AX25" s="4">
        <v>1.7958000000000001</v>
      </c>
      <c r="AY25" s="4">
        <v>2.0790000000000002</v>
      </c>
      <c r="AZ25" s="4">
        <v>2.9790000000000001</v>
      </c>
      <c r="BA25" s="4">
        <v>14.023</v>
      </c>
      <c r="BB25" s="4">
        <v>16.809999999999999</v>
      </c>
      <c r="BC25" s="4">
        <v>1.2</v>
      </c>
      <c r="BD25" s="4">
        <v>11.967000000000001</v>
      </c>
      <c r="BE25" s="4">
        <v>3030.538</v>
      </c>
      <c r="BF25" s="4">
        <v>1.637</v>
      </c>
      <c r="BG25" s="4">
        <v>24.788</v>
      </c>
      <c r="BH25" s="4">
        <v>0.182</v>
      </c>
      <c r="BI25" s="4">
        <v>24.97</v>
      </c>
      <c r="BJ25" s="4">
        <v>18.686</v>
      </c>
      <c r="BK25" s="4">
        <v>0.13700000000000001</v>
      </c>
      <c r="BL25" s="4">
        <v>18.824000000000002</v>
      </c>
      <c r="BM25" s="4">
        <v>0.37830000000000003</v>
      </c>
      <c r="BQ25" s="4">
        <v>369.21899999999999</v>
      </c>
      <c r="BR25" s="4">
        <v>0.189833</v>
      </c>
      <c r="BS25" s="4">
        <v>-5</v>
      </c>
      <c r="BT25" s="4">
        <v>0.41640199999999999</v>
      </c>
      <c r="BU25" s="4">
        <v>4.6390440000000002</v>
      </c>
      <c r="BV25" s="4">
        <v>8.4113290000000003</v>
      </c>
      <c r="BW25" s="4">
        <f t="shared" si="9"/>
        <v>1.2256354248000001</v>
      </c>
      <c r="BY25" s="4">
        <f t="shared" si="10"/>
        <v>10361.334955620263</v>
      </c>
      <c r="BZ25" s="4">
        <f t="shared" si="11"/>
        <v>5.5968627756359997</v>
      </c>
      <c r="CA25" s="4">
        <f t="shared" si="12"/>
        <v>63.886974847608002</v>
      </c>
      <c r="CB25" s="4">
        <f t="shared" si="13"/>
        <v>1.2933984044124001</v>
      </c>
    </row>
    <row r="26" spans="1:80" x14ac:dyDescent="0.25">
      <c r="A26" s="2">
        <v>42068</v>
      </c>
      <c r="B26" s="3">
        <v>1.112962962962963E-2</v>
      </c>
      <c r="C26" s="4">
        <v>12.173</v>
      </c>
      <c r="D26" s="4">
        <v>6.4999999999999997E-3</v>
      </c>
      <c r="E26" s="4">
        <v>65.058333000000005</v>
      </c>
      <c r="F26" s="4">
        <v>919.2</v>
      </c>
      <c r="G26" s="4">
        <v>7.3</v>
      </c>
      <c r="H26" s="4">
        <v>92.4</v>
      </c>
      <c r="J26" s="4">
        <v>2.2999999999999998</v>
      </c>
      <c r="K26" s="4">
        <v>0.89600000000000002</v>
      </c>
      <c r="L26" s="4">
        <v>10.9071</v>
      </c>
      <c r="M26" s="4">
        <v>5.7999999999999996E-3</v>
      </c>
      <c r="N26" s="4">
        <v>823.54369999999994</v>
      </c>
      <c r="O26" s="4">
        <v>6.5209000000000001</v>
      </c>
      <c r="P26" s="4">
        <v>830.1</v>
      </c>
      <c r="Q26" s="4">
        <v>620.82140000000004</v>
      </c>
      <c r="R26" s="4">
        <v>4.9157000000000002</v>
      </c>
      <c r="S26" s="4">
        <v>625.70000000000005</v>
      </c>
      <c r="T26" s="4">
        <v>92.396900000000002</v>
      </c>
      <c r="W26" s="4">
        <v>0</v>
      </c>
      <c r="X26" s="4">
        <v>2.0608</v>
      </c>
      <c r="Y26" s="4">
        <v>12.2</v>
      </c>
      <c r="Z26" s="4">
        <v>877</v>
      </c>
      <c r="AA26" s="4">
        <v>906</v>
      </c>
      <c r="AB26" s="4">
        <v>849</v>
      </c>
      <c r="AC26" s="4">
        <v>56</v>
      </c>
      <c r="AD26" s="4">
        <v>5.52</v>
      </c>
      <c r="AE26" s="4">
        <v>0.13</v>
      </c>
      <c r="AF26" s="4">
        <v>991</v>
      </c>
      <c r="AG26" s="4">
        <v>-13</v>
      </c>
      <c r="AH26" s="4">
        <v>17</v>
      </c>
      <c r="AI26" s="4">
        <v>30</v>
      </c>
      <c r="AJ26" s="4">
        <v>190</v>
      </c>
      <c r="AK26" s="4">
        <v>140</v>
      </c>
      <c r="AL26" s="4">
        <v>3.1</v>
      </c>
      <c r="AM26" s="4">
        <v>195</v>
      </c>
      <c r="AN26" s="4" t="s">
        <v>155</v>
      </c>
      <c r="AO26" s="4">
        <v>2</v>
      </c>
      <c r="AP26" s="5">
        <v>0.67773148148148143</v>
      </c>
      <c r="AQ26" s="4">
        <v>47.158886000000003</v>
      </c>
      <c r="AR26" s="4">
        <v>-88.486658000000006</v>
      </c>
      <c r="AS26" s="4">
        <v>307.7</v>
      </c>
      <c r="AT26" s="4">
        <v>45.7</v>
      </c>
      <c r="AU26" s="4">
        <v>12</v>
      </c>
      <c r="AV26" s="4">
        <v>9</v>
      </c>
      <c r="AW26" s="4" t="s">
        <v>206</v>
      </c>
      <c r="AX26" s="4">
        <v>1.8</v>
      </c>
      <c r="AY26" s="4">
        <v>2.1</v>
      </c>
      <c r="AZ26" s="4">
        <v>3</v>
      </c>
      <c r="BA26" s="4">
        <v>14.023</v>
      </c>
      <c r="BB26" s="4">
        <v>17.28</v>
      </c>
      <c r="BC26" s="4">
        <v>1.23</v>
      </c>
      <c r="BD26" s="4">
        <v>11.61</v>
      </c>
      <c r="BE26" s="4">
        <v>3030.355</v>
      </c>
      <c r="BF26" s="4">
        <v>1.0309999999999999</v>
      </c>
      <c r="BG26" s="4">
        <v>23.960999999999999</v>
      </c>
      <c r="BH26" s="4">
        <v>0.19</v>
      </c>
      <c r="BI26" s="4">
        <v>24.151</v>
      </c>
      <c r="BJ26" s="4">
        <v>18.062999999999999</v>
      </c>
      <c r="BK26" s="4">
        <v>0.14299999999999999</v>
      </c>
      <c r="BL26" s="4">
        <v>18.206</v>
      </c>
      <c r="BM26" s="4">
        <v>0.84889999999999999</v>
      </c>
      <c r="BQ26" s="4">
        <v>416.30200000000002</v>
      </c>
      <c r="BR26" s="4">
        <v>0.14905199999999999</v>
      </c>
      <c r="BS26" s="4">
        <v>-5</v>
      </c>
      <c r="BT26" s="4">
        <v>0.41420400000000002</v>
      </c>
      <c r="BU26" s="4">
        <v>3.6424569999999998</v>
      </c>
      <c r="BV26" s="4">
        <v>8.3669170000000008</v>
      </c>
      <c r="BW26" s="4">
        <f t="shared" si="9"/>
        <v>0.96233713939999987</v>
      </c>
      <c r="BY26" s="4">
        <f t="shared" si="10"/>
        <v>8134.9601455071943</v>
      </c>
      <c r="BZ26" s="4">
        <f t="shared" si="11"/>
        <v>2.7677100240789998</v>
      </c>
      <c r="CA26" s="4">
        <f t="shared" si="12"/>
        <v>48.489957482966993</v>
      </c>
      <c r="CB26" s="4">
        <f t="shared" si="13"/>
        <v>2.2788642477601</v>
      </c>
    </row>
    <row r="27" spans="1:80" x14ac:dyDescent="0.25">
      <c r="A27" s="2">
        <v>42068</v>
      </c>
      <c r="B27" s="3">
        <v>1.1141203703703704E-2</v>
      </c>
      <c r="C27" s="4">
        <v>12.497999999999999</v>
      </c>
      <c r="D27" s="4">
        <v>3.7000000000000002E-3</v>
      </c>
      <c r="E27" s="4">
        <v>36.644463000000002</v>
      </c>
      <c r="F27" s="4">
        <v>785.5</v>
      </c>
      <c r="G27" s="4">
        <v>7.5</v>
      </c>
      <c r="H27" s="4">
        <v>128.19999999999999</v>
      </c>
      <c r="J27" s="4">
        <v>2.4</v>
      </c>
      <c r="K27" s="4">
        <v>0.89339999999999997</v>
      </c>
      <c r="L27" s="4">
        <v>11.1656</v>
      </c>
      <c r="M27" s="4">
        <v>3.3E-3</v>
      </c>
      <c r="N27" s="4">
        <v>701.80110000000002</v>
      </c>
      <c r="O27" s="4">
        <v>6.6810999999999998</v>
      </c>
      <c r="P27" s="4">
        <v>708.5</v>
      </c>
      <c r="Q27" s="4">
        <v>529.04669999999999</v>
      </c>
      <c r="R27" s="4">
        <v>5.0365000000000002</v>
      </c>
      <c r="S27" s="4">
        <v>534.1</v>
      </c>
      <c r="T27" s="4">
        <v>128.15729999999999</v>
      </c>
      <c r="W27" s="4">
        <v>0</v>
      </c>
      <c r="X27" s="4">
        <v>2.1442000000000001</v>
      </c>
      <c r="Y27" s="4">
        <v>12.2</v>
      </c>
      <c r="Z27" s="4">
        <v>874</v>
      </c>
      <c r="AA27" s="4">
        <v>904</v>
      </c>
      <c r="AB27" s="4">
        <v>847</v>
      </c>
      <c r="AC27" s="4">
        <v>56</v>
      </c>
      <c r="AD27" s="4">
        <v>5.52</v>
      </c>
      <c r="AE27" s="4">
        <v>0.13</v>
      </c>
      <c r="AF27" s="4">
        <v>991</v>
      </c>
      <c r="AG27" s="4">
        <v>-13</v>
      </c>
      <c r="AH27" s="4">
        <v>17</v>
      </c>
      <c r="AI27" s="4">
        <v>30</v>
      </c>
      <c r="AJ27" s="4">
        <v>190</v>
      </c>
      <c r="AK27" s="4">
        <v>140</v>
      </c>
      <c r="AL27" s="4">
        <v>3.1</v>
      </c>
      <c r="AM27" s="4">
        <v>195</v>
      </c>
      <c r="AN27" s="4" t="s">
        <v>155</v>
      </c>
      <c r="AO27" s="4">
        <v>2</v>
      </c>
      <c r="AP27" s="5">
        <v>0.67774305555555558</v>
      </c>
      <c r="AQ27" s="4">
        <v>47.158859</v>
      </c>
      <c r="AR27" s="4">
        <v>-88.486412999999999</v>
      </c>
      <c r="AS27" s="4">
        <v>307.2</v>
      </c>
      <c r="AT27" s="4">
        <v>43.7</v>
      </c>
      <c r="AU27" s="4">
        <v>12</v>
      </c>
      <c r="AV27" s="4">
        <v>9</v>
      </c>
      <c r="AW27" s="4" t="s">
        <v>206</v>
      </c>
      <c r="AX27" s="4">
        <v>1.8957999999999999</v>
      </c>
      <c r="AY27" s="4">
        <v>2.4832000000000001</v>
      </c>
      <c r="AZ27" s="4">
        <v>3.2873999999999999</v>
      </c>
      <c r="BA27" s="4">
        <v>14.023</v>
      </c>
      <c r="BB27" s="4">
        <v>16.850000000000001</v>
      </c>
      <c r="BC27" s="4">
        <v>1.2</v>
      </c>
      <c r="BD27" s="4">
        <v>11.932</v>
      </c>
      <c r="BE27" s="4">
        <v>3029.9169999999999</v>
      </c>
      <c r="BF27" s="4">
        <v>0.56499999999999995</v>
      </c>
      <c r="BG27" s="4">
        <v>19.943000000000001</v>
      </c>
      <c r="BH27" s="4">
        <v>0.19</v>
      </c>
      <c r="BI27" s="4">
        <v>20.132999999999999</v>
      </c>
      <c r="BJ27" s="4">
        <v>15.034000000000001</v>
      </c>
      <c r="BK27" s="4">
        <v>0.14299999999999999</v>
      </c>
      <c r="BL27" s="4">
        <v>15.177</v>
      </c>
      <c r="BM27" s="4">
        <v>1.1499999999999999</v>
      </c>
      <c r="BQ27" s="4">
        <v>423.06099999999998</v>
      </c>
      <c r="BR27" s="4">
        <v>0.107657</v>
      </c>
      <c r="BS27" s="4">
        <v>-5</v>
      </c>
      <c r="BT27" s="4">
        <v>0.41378300000000001</v>
      </c>
      <c r="BU27" s="4">
        <v>2.6308760000000002</v>
      </c>
      <c r="BV27" s="4">
        <v>8.3584209999999999</v>
      </c>
      <c r="BW27" s="4">
        <f t="shared" si="9"/>
        <v>0.69507743919999998</v>
      </c>
      <c r="BY27" s="4">
        <f t="shared" si="10"/>
        <v>5874.8745710442035</v>
      </c>
      <c r="BZ27" s="4">
        <f t="shared" si="11"/>
        <v>1.0955099207799999</v>
      </c>
      <c r="CA27" s="4">
        <f t="shared" si="12"/>
        <v>29.150258670808004</v>
      </c>
      <c r="CB27" s="4">
        <f t="shared" si="13"/>
        <v>2.2297989538</v>
      </c>
    </row>
    <row r="28" spans="1:80" x14ac:dyDescent="0.25">
      <c r="A28" s="2">
        <v>42068</v>
      </c>
      <c r="B28" s="3">
        <v>1.1152777777777777E-2</v>
      </c>
      <c r="C28" s="4">
        <v>12.925000000000001</v>
      </c>
      <c r="D28" s="4">
        <v>4.7000000000000002E-3</v>
      </c>
      <c r="E28" s="4">
        <v>46.697248000000002</v>
      </c>
      <c r="F28" s="4">
        <v>656.3</v>
      </c>
      <c r="G28" s="4">
        <v>7.5</v>
      </c>
      <c r="H28" s="4">
        <v>46.2</v>
      </c>
      <c r="J28" s="4">
        <v>2.5</v>
      </c>
      <c r="K28" s="4">
        <v>0.89</v>
      </c>
      <c r="L28" s="4">
        <v>11.5032</v>
      </c>
      <c r="M28" s="4">
        <v>4.1999999999999997E-3</v>
      </c>
      <c r="N28" s="4">
        <v>584.09090000000003</v>
      </c>
      <c r="O28" s="4">
        <v>6.6750999999999996</v>
      </c>
      <c r="P28" s="4">
        <v>590.79999999999995</v>
      </c>
      <c r="Q28" s="4">
        <v>440.31189999999998</v>
      </c>
      <c r="R28" s="4">
        <v>5.032</v>
      </c>
      <c r="S28" s="4">
        <v>445.3</v>
      </c>
      <c r="T28" s="4">
        <v>46.152500000000003</v>
      </c>
      <c r="W28" s="4">
        <v>0</v>
      </c>
      <c r="X28" s="4">
        <v>2.2250000000000001</v>
      </c>
      <c r="Y28" s="4">
        <v>12</v>
      </c>
      <c r="Z28" s="4">
        <v>876</v>
      </c>
      <c r="AA28" s="4">
        <v>907</v>
      </c>
      <c r="AB28" s="4">
        <v>849</v>
      </c>
      <c r="AC28" s="4">
        <v>56</v>
      </c>
      <c r="AD28" s="4">
        <v>5.52</v>
      </c>
      <c r="AE28" s="4">
        <v>0.13</v>
      </c>
      <c r="AF28" s="4">
        <v>991</v>
      </c>
      <c r="AG28" s="4">
        <v>-13</v>
      </c>
      <c r="AH28" s="4">
        <v>16.798202</v>
      </c>
      <c r="AI28" s="4">
        <v>30</v>
      </c>
      <c r="AJ28" s="4">
        <v>189.8</v>
      </c>
      <c r="AK28" s="4">
        <v>140</v>
      </c>
      <c r="AL28" s="4">
        <v>2.8</v>
      </c>
      <c r="AM28" s="4">
        <v>195</v>
      </c>
      <c r="AN28" s="4" t="s">
        <v>155</v>
      </c>
      <c r="AO28" s="4">
        <v>2</v>
      </c>
      <c r="AP28" s="5">
        <v>0.67775462962962962</v>
      </c>
      <c r="AQ28" s="4">
        <v>47.158814</v>
      </c>
      <c r="AR28" s="4">
        <v>-88.486193999999998</v>
      </c>
      <c r="AS28" s="4">
        <v>307</v>
      </c>
      <c r="AT28" s="4">
        <v>41.2</v>
      </c>
      <c r="AU28" s="4">
        <v>12</v>
      </c>
      <c r="AV28" s="4">
        <v>8</v>
      </c>
      <c r="AW28" s="4" t="s">
        <v>206</v>
      </c>
      <c r="AX28" s="4">
        <v>1.9</v>
      </c>
      <c r="AY28" s="4">
        <v>2.5</v>
      </c>
      <c r="AZ28" s="4">
        <v>3.3</v>
      </c>
      <c r="BA28" s="4">
        <v>14.023</v>
      </c>
      <c r="BB28" s="4">
        <v>16.34</v>
      </c>
      <c r="BC28" s="4">
        <v>1.17</v>
      </c>
      <c r="BD28" s="4">
        <v>12.358000000000001</v>
      </c>
      <c r="BE28" s="4">
        <v>3031.6590000000001</v>
      </c>
      <c r="BF28" s="4">
        <v>0.69699999999999995</v>
      </c>
      <c r="BG28" s="4">
        <v>16.120999999999999</v>
      </c>
      <c r="BH28" s="4">
        <v>0.184</v>
      </c>
      <c r="BI28" s="4">
        <v>16.305</v>
      </c>
      <c r="BJ28" s="4">
        <v>12.151999999999999</v>
      </c>
      <c r="BK28" s="4">
        <v>0.13900000000000001</v>
      </c>
      <c r="BL28" s="4">
        <v>12.291</v>
      </c>
      <c r="BM28" s="4">
        <v>0.4022</v>
      </c>
      <c r="BQ28" s="4">
        <v>426.38200000000001</v>
      </c>
      <c r="BR28" s="4">
        <v>6.4780000000000004E-2</v>
      </c>
      <c r="BS28" s="4">
        <v>-5</v>
      </c>
      <c r="BT28" s="4">
        <v>0.40799099999999999</v>
      </c>
      <c r="BU28" s="4">
        <v>1.583067</v>
      </c>
      <c r="BV28" s="4">
        <v>8.2414179999999995</v>
      </c>
      <c r="BW28" s="4">
        <f t="shared" si="9"/>
        <v>0.41824630139999996</v>
      </c>
      <c r="BY28" s="4">
        <f t="shared" si="10"/>
        <v>3537.0983374787611</v>
      </c>
      <c r="BZ28" s="4">
        <f t="shared" si="11"/>
        <v>0.81320410416299982</v>
      </c>
      <c r="CA28" s="4">
        <f t="shared" si="12"/>
        <v>14.177986045607998</v>
      </c>
      <c r="CB28" s="4">
        <f t="shared" si="13"/>
        <v>0.46925493643379995</v>
      </c>
    </row>
    <row r="29" spans="1:80" x14ac:dyDescent="0.25">
      <c r="A29" s="2">
        <v>42068</v>
      </c>
      <c r="B29" s="3">
        <v>1.1164351851851854E-2</v>
      </c>
      <c r="C29" s="4">
        <v>13.137</v>
      </c>
      <c r="D29" s="4">
        <v>3.0000000000000001E-3</v>
      </c>
      <c r="E29" s="4">
        <v>30.016680999999998</v>
      </c>
      <c r="F29" s="4">
        <v>510.1</v>
      </c>
      <c r="G29" s="4">
        <v>7.6</v>
      </c>
      <c r="H29" s="4">
        <v>16.100000000000001</v>
      </c>
      <c r="J29" s="4">
        <v>2.8</v>
      </c>
      <c r="K29" s="4">
        <v>0.88829999999999998</v>
      </c>
      <c r="L29" s="4">
        <v>11.670299999999999</v>
      </c>
      <c r="M29" s="4">
        <v>2.7000000000000001E-3</v>
      </c>
      <c r="N29" s="4">
        <v>453.12470000000002</v>
      </c>
      <c r="O29" s="4">
        <v>6.7317</v>
      </c>
      <c r="P29" s="4">
        <v>459.9</v>
      </c>
      <c r="Q29" s="4">
        <v>341.58420000000001</v>
      </c>
      <c r="R29" s="4">
        <v>5.0746000000000002</v>
      </c>
      <c r="S29" s="4">
        <v>346.7</v>
      </c>
      <c r="T29" s="4">
        <v>16.051100000000002</v>
      </c>
      <c r="W29" s="4">
        <v>0</v>
      </c>
      <c r="X29" s="4">
        <v>2.4868999999999999</v>
      </c>
      <c r="Y29" s="4">
        <v>11.9</v>
      </c>
      <c r="Z29" s="4">
        <v>878</v>
      </c>
      <c r="AA29" s="4">
        <v>909</v>
      </c>
      <c r="AB29" s="4">
        <v>849</v>
      </c>
      <c r="AC29" s="4">
        <v>56</v>
      </c>
      <c r="AD29" s="4">
        <v>5.52</v>
      </c>
      <c r="AE29" s="4">
        <v>0.13</v>
      </c>
      <c r="AF29" s="4">
        <v>991</v>
      </c>
      <c r="AG29" s="4">
        <v>-13</v>
      </c>
      <c r="AH29" s="4">
        <v>16</v>
      </c>
      <c r="AI29" s="4">
        <v>30</v>
      </c>
      <c r="AJ29" s="4">
        <v>189.2</v>
      </c>
      <c r="AK29" s="4">
        <v>140</v>
      </c>
      <c r="AL29" s="4">
        <v>2.6</v>
      </c>
      <c r="AM29" s="4">
        <v>195</v>
      </c>
      <c r="AN29" s="4" t="s">
        <v>155</v>
      </c>
      <c r="AO29" s="4">
        <v>2</v>
      </c>
      <c r="AP29" s="5">
        <v>0.67776620370370377</v>
      </c>
      <c r="AQ29" s="4">
        <v>47.158769999999997</v>
      </c>
      <c r="AR29" s="4">
        <v>-88.486007999999998</v>
      </c>
      <c r="AS29" s="4">
        <v>307.5</v>
      </c>
      <c r="AT29" s="4">
        <v>37.299999999999997</v>
      </c>
      <c r="AU29" s="4">
        <v>12</v>
      </c>
      <c r="AV29" s="4">
        <v>8</v>
      </c>
      <c r="AW29" s="4" t="s">
        <v>206</v>
      </c>
      <c r="AX29" s="4">
        <v>1.7083999999999999</v>
      </c>
      <c r="AY29" s="4">
        <v>1.9252</v>
      </c>
      <c r="AZ29" s="4">
        <v>2.5335999999999999</v>
      </c>
      <c r="BA29" s="4">
        <v>14.023</v>
      </c>
      <c r="BB29" s="4">
        <v>16.100000000000001</v>
      </c>
      <c r="BC29" s="4">
        <v>1.1499999999999999</v>
      </c>
      <c r="BD29" s="4">
        <v>12.571999999999999</v>
      </c>
      <c r="BE29" s="4">
        <v>3032.7130000000002</v>
      </c>
      <c r="BF29" s="4">
        <v>0.441</v>
      </c>
      <c r="BG29" s="4">
        <v>12.331</v>
      </c>
      <c r="BH29" s="4">
        <v>0.183</v>
      </c>
      <c r="BI29" s="4">
        <v>12.513999999999999</v>
      </c>
      <c r="BJ29" s="4">
        <v>9.2959999999999994</v>
      </c>
      <c r="BK29" s="4">
        <v>0.13800000000000001</v>
      </c>
      <c r="BL29" s="4">
        <v>9.4339999999999993</v>
      </c>
      <c r="BM29" s="4">
        <v>0.13789999999999999</v>
      </c>
      <c r="BQ29" s="4">
        <v>469.90100000000001</v>
      </c>
      <c r="BR29" s="4">
        <v>6.1421999999999997E-2</v>
      </c>
      <c r="BS29" s="4">
        <v>-5</v>
      </c>
      <c r="BT29" s="4">
        <v>0.40440199999999998</v>
      </c>
      <c r="BU29" s="4">
        <v>1.50099</v>
      </c>
      <c r="BV29" s="4">
        <v>8.1689120000000006</v>
      </c>
      <c r="BW29" s="4">
        <f t="shared" si="9"/>
        <v>0.39656155799999998</v>
      </c>
      <c r="BY29" s="4">
        <f t="shared" si="10"/>
        <v>3354.8769798861899</v>
      </c>
      <c r="BZ29" s="4">
        <f t="shared" si="11"/>
        <v>0.48784726683000001</v>
      </c>
      <c r="CA29" s="4">
        <f t="shared" si="12"/>
        <v>10.283510640479999</v>
      </c>
      <c r="CB29" s="4">
        <f t="shared" si="13"/>
        <v>0.15254906597699999</v>
      </c>
    </row>
    <row r="30" spans="1:80" x14ac:dyDescent="0.25">
      <c r="A30" s="2">
        <v>42068</v>
      </c>
      <c r="B30" s="3">
        <v>1.1175925925925928E-2</v>
      </c>
      <c r="C30" s="4">
        <v>13.634</v>
      </c>
      <c r="D30" s="4">
        <v>2.2000000000000001E-3</v>
      </c>
      <c r="E30" s="4">
        <v>21.675000000000001</v>
      </c>
      <c r="F30" s="4">
        <v>493.6</v>
      </c>
      <c r="G30" s="4">
        <v>7.8</v>
      </c>
      <c r="H30" s="4">
        <v>8.1999999999999993</v>
      </c>
      <c r="J30" s="4">
        <v>2.95</v>
      </c>
      <c r="K30" s="4">
        <v>0.88449999999999995</v>
      </c>
      <c r="L30" s="4">
        <v>12.0587</v>
      </c>
      <c r="M30" s="4">
        <v>1.9E-3</v>
      </c>
      <c r="N30" s="4">
        <v>436.54849999999999</v>
      </c>
      <c r="O30" s="4">
        <v>6.8593999999999999</v>
      </c>
      <c r="P30" s="4">
        <v>443.4</v>
      </c>
      <c r="Q30" s="4">
        <v>329.0883</v>
      </c>
      <c r="R30" s="4">
        <v>5.1708999999999996</v>
      </c>
      <c r="S30" s="4">
        <v>334.3</v>
      </c>
      <c r="T30" s="4">
        <v>8.2474000000000007</v>
      </c>
      <c r="W30" s="4">
        <v>0</v>
      </c>
      <c r="X30" s="4">
        <v>2.6120999999999999</v>
      </c>
      <c r="Y30" s="4">
        <v>11.9</v>
      </c>
      <c r="Z30" s="4">
        <v>879</v>
      </c>
      <c r="AA30" s="4">
        <v>910</v>
      </c>
      <c r="AB30" s="4">
        <v>849</v>
      </c>
      <c r="AC30" s="4">
        <v>56</v>
      </c>
      <c r="AD30" s="4">
        <v>5.52</v>
      </c>
      <c r="AE30" s="4">
        <v>0.13</v>
      </c>
      <c r="AF30" s="4">
        <v>991</v>
      </c>
      <c r="AG30" s="4">
        <v>-13</v>
      </c>
      <c r="AH30" s="4">
        <v>16</v>
      </c>
      <c r="AI30" s="4">
        <v>30</v>
      </c>
      <c r="AJ30" s="4">
        <v>190</v>
      </c>
      <c r="AK30" s="4">
        <v>139.80000000000001</v>
      </c>
      <c r="AL30" s="4">
        <v>2.6</v>
      </c>
      <c r="AM30" s="4">
        <v>195</v>
      </c>
      <c r="AN30" s="4" t="s">
        <v>155</v>
      </c>
      <c r="AO30" s="4">
        <v>2</v>
      </c>
      <c r="AP30" s="5">
        <v>0.6777777777777777</v>
      </c>
      <c r="AQ30" s="4">
        <v>47.158710999999997</v>
      </c>
      <c r="AR30" s="4">
        <v>-88.485837000000004</v>
      </c>
      <c r="AS30" s="4">
        <v>307.5</v>
      </c>
      <c r="AT30" s="4">
        <v>34.700000000000003</v>
      </c>
      <c r="AU30" s="4">
        <v>12</v>
      </c>
      <c r="AV30" s="4">
        <v>9</v>
      </c>
      <c r="AW30" s="4" t="s">
        <v>207</v>
      </c>
      <c r="AX30" s="4">
        <v>1.5084</v>
      </c>
      <c r="AY30" s="4">
        <v>1.5167999999999999</v>
      </c>
      <c r="AZ30" s="4">
        <v>2.2126000000000001</v>
      </c>
      <c r="BA30" s="4">
        <v>14.023</v>
      </c>
      <c r="BB30" s="4">
        <v>15.55</v>
      </c>
      <c r="BC30" s="4">
        <v>1.1100000000000001</v>
      </c>
      <c r="BD30" s="4">
        <v>13.061999999999999</v>
      </c>
      <c r="BE30" s="4">
        <v>3032.8</v>
      </c>
      <c r="BF30" s="4">
        <v>0.307</v>
      </c>
      <c r="BG30" s="4">
        <v>11.497999999999999</v>
      </c>
      <c r="BH30" s="4">
        <v>0.18099999999999999</v>
      </c>
      <c r="BI30" s="4">
        <v>11.678000000000001</v>
      </c>
      <c r="BJ30" s="4">
        <v>8.6669999999999998</v>
      </c>
      <c r="BK30" s="4">
        <v>0.13600000000000001</v>
      </c>
      <c r="BL30" s="4">
        <v>8.8040000000000003</v>
      </c>
      <c r="BM30" s="4">
        <v>6.8599999999999994E-2</v>
      </c>
      <c r="BQ30" s="4">
        <v>477.666</v>
      </c>
      <c r="BR30" s="4">
        <v>8.0003000000000005E-2</v>
      </c>
      <c r="BS30" s="4">
        <v>-5</v>
      </c>
      <c r="BT30" s="4">
        <v>0.40600000000000003</v>
      </c>
      <c r="BU30" s="4">
        <v>1.955074</v>
      </c>
      <c r="BV30" s="4">
        <v>8.2012</v>
      </c>
      <c r="BW30" s="4">
        <f t="shared" si="9"/>
        <v>0.51653055079999999</v>
      </c>
      <c r="BY30" s="4">
        <f t="shared" si="10"/>
        <v>4369.9297908464005</v>
      </c>
      <c r="BZ30" s="4">
        <f t="shared" si="11"/>
        <v>0.44235308816599994</v>
      </c>
      <c r="CA30" s="4">
        <f t="shared" si="12"/>
        <v>12.488189625846001</v>
      </c>
      <c r="CB30" s="4">
        <f t="shared" si="13"/>
        <v>9.8845022306799979E-2</v>
      </c>
    </row>
    <row r="31" spans="1:80" x14ac:dyDescent="0.25">
      <c r="A31" s="2">
        <v>42068</v>
      </c>
      <c r="B31" s="3">
        <v>1.1187500000000001E-2</v>
      </c>
      <c r="C31" s="4">
        <v>14.23</v>
      </c>
      <c r="D31" s="4">
        <v>2E-3</v>
      </c>
      <c r="E31" s="4">
        <v>20</v>
      </c>
      <c r="F31" s="4">
        <v>503.3</v>
      </c>
      <c r="G31" s="4">
        <v>7.8</v>
      </c>
      <c r="H31" s="4">
        <v>0</v>
      </c>
      <c r="J31" s="4">
        <v>3</v>
      </c>
      <c r="K31" s="4">
        <v>0.87990000000000002</v>
      </c>
      <c r="L31" s="4">
        <v>12.5204</v>
      </c>
      <c r="M31" s="4">
        <v>1.8E-3</v>
      </c>
      <c r="N31" s="4">
        <v>442.81540000000001</v>
      </c>
      <c r="O31" s="4">
        <v>6.8631000000000002</v>
      </c>
      <c r="P31" s="4">
        <v>449.7</v>
      </c>
      <c r="Q31" s="4">
        <v>333.81259999999997</v>
      </c>
      <c r="R31" s="4">
        <v>5.1737000000000002</v>
      </c>
      <c r="S31" s="4">
        <v>339</v>
      </c>
      <c r="T31" s="4">
        <v>0</v>
      </c>
      <c r="W31" s="4">
        <v>0</v>
      </c>
      <c r="X31" s="4">
        <v>2.6396000000000002</v>
      </c>
      <c r="Y31" s="4">
        <v>11.9</v>
      </c>
      <c r="Z31" s="4">
        <v>877</v>
      </c>
      <c r="AA31" s="4">
        <v>908</v>
      </c>
      <c r="AB31" s="4">
        <v>845</v>
      </c>
      <c r="AC31" s="4">
        <v>56</v>
      </c>
      <c r="AD31" s="4">
        <v>5.52</v>
      </c>
      <c r="AE31" s="4">
        <v>0.13</v>
      </c>
      <c r="AF31" s="4">
        <v>991</v>
      </c>
      <c r="AG31" s="4">
        <v>-13</v>
      </c>
      <c r="AH31" s="4">
        <v>16.199000000000002</v>
      </c>
      <c r="AI31" s="4">
        <v>30</v>
      </c>
      <c r="AJ31" s="4">
        <v>190</v>
      </c>
      <c r="AK31" s="4">
        <v>139</v>
      </c>
      <c r="AL31" s="4">
        <v>2.6</v>
      </c>
      <c r="AM31" s="4">
        <v>195</v>
      </c>
      <c r="AN31" s="4" t="s">
        <v>155</v>
      </c>
      <c r="AO31" s="4">
        <v>2</v>
      </c>
      <c r="AP31" s="5">
        <v>0.67778935185185185</v>
      </c>
      <c r="AQ31" s="4">
        <v>47.158653999999999</v>
      </c>
      <c r="AR31" s="4">
        <v>-88.485675000000001</v>
      </c>
      <c r="AS31" s="4">
        <v>307.39999999999998</v>
      </c>
      <c r="AT31" s="4">
        <v>32.799999999999997</v>
      </c>
      <c r="AU31" s="4">
        <v>12</v>
      </c>
      <c r="AV31" s="4">
        <v>9</v>
      </c>
      <c r="AW31" s="4" t="s">
        <v>207</v>
      </c>
      <c r="AX31" s="4">
        <v>1.4041999999999999</v>
      </c>
      <c r="AY31" s="4">
        <v>1.5</v>
      </c>
      <c r="AZ31" s="4">
        <v>2.1042000000000001</v>
      </c>
      <c r="BA31" s="4">
        <v>14.023</v>
      </c>
      <c r="BB31" s="4">
        <v>14.94</v>
      </c>
      <c r="BC31" s="4">
        <v>1.07</v>
      </c>
      <c r="BD31" s="4">
        <v>13.651999999999999</v>
      </c>
      <c r="BE31" s="4">
        <v>3032.692</v>
      </c>
      <c r="BF31" s="4">
        <v>0.27100000000000002</v>
      </c>
      <c r="BG31" s="4">
        <v>11.231999999999999</v>
      </c>
      <c r="BH31" s="4">
        <v>0.17399999999999999</v>
      </c>
      <c r="BI31" s="4">
        <v>11.406000000000001</v>
      </c>
      <c r="BJ31" s="4">
        <v>8.4670000000000005</v>
      </c>
      <c r="BK31" s="4">
        <v>0.13100000000000001</v>
      </c>
      <c r="BL31" s="4">
        <v>8.5990000000000002</v>
      </c>
      <c r="BM31" s="4">
        <v>0</v>
      </c>
      <c r="BQ31" s="4">
        <v>464.89299999999997</v>
      </c>
      <c r="BR31" s="4">
        <v>6.7601999999999995E-2</v>
      </c>
      <c r="BS31" s="4">
        <v>-5</v>
      </c>
      <c r="BT31" s="4">
        <v>0.40560200000000002</v>
      </c>
      <c r="BU31" s="4">
        <v>1.6520239999999999</v>
      </c>
      <c r="BV31" s="4">
        <v>8.1931600000000007</v>
      </c>
      <c r="BW31" s="4">
        <f t="shared" si="9"/>
        <v>0.43646474079999997</v>
      </c>
      <c r="BY31" s="4">
        <f t="shared" si="10"/>
        <v>3692.4289368640957</v>
      </c>
      <c r="BZ31" s="4">
        <f t="shared" si="11"/>
        <v>0.32995379744800002</v>
      </c>
      <c r="CA31" s="4">
        <f t="shared" si="12"/>
        <v>10.308925472296</v>
      </c>
      <c r="CB31" s="4">
        <f t="shared" si="13"/>
        <v>0</v>
      </c>
    </row>
    <row r="32" spans="1:80" x14ac:dyDescent="0.25">
      <c r="A32" s="2">
        <v>42068</v>
      </c>
      <c r="B32" s="3">
        <v>1.1199074074074071E-2</v>
      </c>
      <c r="C32" s="4">
        <v>14.651</v>
      </c>
      <c r="D32" s="4">
        <v>1E-3</v>
      </c>
      <c r="E32" s="4">
        <v>9.5376709999999996</v>
      </c>
      <c r="F32" s="4">
        <v>517.1</v>
      </c>
      <c r="G32" s="4">
        <v>7.8</v>
      </c>
      <c r="H32" s="4">
        <v>25.7</v>
      </c>
      <c r="J32" s="4">
        <v>2.9</v>
      </c>
      <c r="K32" s="4">
        <v>0.87670000000000003</v>
      </c>
      <c r="L32" s="4">
        <v>12.844099999999999</v>
      </c>
      <c r="M32" s="4">
        <v>8.0000000000000004E-4</v>
      </c>
      <c r="N32" s="4">
        <v>453.3175</v>
      </c>
      <c r="O32" s="4">
        <v>6.8379000000000003</v>
      </c>
      <c r="P32" s="4">
        <v>460.2</v>
      </c>
      <c r="Q32" s="4">
        <v>341.72949999999997</v>
      </c>
      <c r="R32" s="4">
        <v>5.1547000000000001</v>
      </c>
      <c r="S32" s="4">
        <v>346.9</v>
      </c>
      <c r="T32" s="4">
        <v>25.716999999999999</v>
      </c>
      <c r="W32" s="4">
        <v>0</v>
      </c>
      <c r="X32" s="4">
        <v>2.5423</v>
      </c>
      <c r="Y32" s="4">
        <v>11.9</v>
      </c>
      <c r="Z32" s="4">
        <v>875</v>
      </c>
      <c r="AA32" s="4">
        <v>906</v>
      </c>
      <c r="AB32" s="4">
        <v>846</v>
      </c>
      <c r="AC32" s="4">
        <v>56</v>
      </c>
      <c r="AD32" s="4">
        <v>5.52</v>
      </c>
      <c r="AE32" s="4">
        <v>0.13</v>
      </c>
      <c r="AF32" s="4">
        <v>991</v>
      </c>
      <c r="AG32" s="4">
        <v>-13</v>
      </c>
      <c r="AH32" s="4">
        <v>17</v>
      </c>
      <c r="AI32" s="4">
        <v>30</v>
      </c>
      <c r="AJ32" s="4">
        <v>190</v>
      </c>
      <c r="AK32" s="4">
        <v>139</v>
      </c>
      <c r="AL32" s="4">
        <v>2.7</v>
      </c>
      <c r="AM32" s="4">
        <v>195</v>
      </c>
      <c r="AN32" s="4" t="s">
        <v>155</v>
      </c>
      <c r="AO32" s="4">
        <v>1</v>
      </c>
      <c r="AP32" s="5">
        <v>0.677800925925926</v>
      </c>
      <c r="AQ32" s="4">
        <v>47.158610000000003</v>
      </c>
      <c r="AR32" s="4">
        <v>-88.485513999999995</v>
      </c>
      <c r="AS32" s="4">
        <v>307.39999999999998</v>
      </c>
      <c r="AT32" s="4">
        <v>31.2</v>
      </c>
      <c r="AU32" s="4">
        <v>12</v>
      </c>
      <c r="AV32" s="4">
        <v>9</v>
      </c>
      <c r="AW32" s="4" t="s">
        <v>207</v>
      </c>
      <c r="AX32" s="4">
        <v>1.0171829999999999</v>
      </c>
      <c r="AY32" s="4">
        <v>1.5</v>
      </c>
      <c r="AZ32" s="4">
        <v>1.8128869999999999</v>
      </c>
      <c r="BA32" s="4">
        <v>14.023</v>
      </c>
      <c r="BB32" s="4">
        <v>14.53</v>
      </c>
      <c r="BC32" s="4">
        <v>1.04</v>
      </c>
      <c r="BD32" s="4">
        <v>14.07</v>
      </c>
      <c r="BE32" s="4">
        <v>3032.0680000000002</v>
      </c>
      <c r="BF32" s="4">
        <v>0.126</v>
      </c>
      <c r="BG32" s="4">
        <v>11.207000000000001</v>
      </c>
      <c r="BH32" s="4">
        <v>0.16900000000000001</v>
      </c>
      <c r="BI32" s="4">
        <v>11.375999999999999</v>
      </c>
      <c r="BJ32" s="4">
        <v>8.4480000000000004</v>
      </c>
      <c r="BK32" s="4">
        <v>0.127</v>
      </c>
      <c r="BL32" s="4">
        <v>8.5749999999999993</v>
      </c>
      <c r="BM32" s="4">
        <v>0.20080000000000001</v>
      </c>
      <c r="BQ32" s="4">
        <v>436.37599999999998</v>
      </c>
      <c r="BR32" s="4">
        <v>6.9183999999999996E-2</v>
      </c>
      <c r="BS32" s="4">
        <v>-5</v>
      </c>
      <c r="BT32" s="4">
        <v>0.40400000000000003</v>
      </c>
      <c r="BU32" s="4">
        <v>1.6906840000000001</v>
      </c>
      <c r="BV32" s="4">
        <v>8.1608000000000001</v>
      </c>
      <c r="BW32" s="4">
        <f t="shared" si="9"/>
        <v>0.44667871279999999</v>
      </c>
      <c r="BY32" s="4">
        <f t="shared" si="10"/>
        <v>3778.0601457753446</v>
      </c>
      <c r="BZ32" s="4">
        <f t="shared" si="11"/>
        <v>0.15700029760799999</v>
      </c>
      <c r="CA32" s="4">
        <f t="shared" si="12"/>
        <v>10.526496144384001</v>
      </c>
      <c r="CB32" s="4">
        <f t="shared" si="13"/>
        <v>0.25020364888640001</v>
      </c>
    </row>
    <row r="33" spans="1:80" x14ac:dyDescent="0.25">
      <c r="A33" s="2">
        <v>42068</v>
      </c>
      <c r="B33" s="3">
        <v>1.1210648148148148E-2</v>
      </c>
      <c r="C33" s="4">
        <v>14.86</v>
      </c>
      <c r="D33" s="4">
        <v>-4.0000000000000002E-4</v>
      </c>
      <c r="E33" s="4">
        <v>-3.555377</v>
      </c>
      <c r="F33" s="4">
        <v>466.6</v>
      </c>
      <c r="G33" s="4">
        <v>7.8</v>
      </c>
      <c r="H33" s="4">
        <v>4.3</v>
      </c>
      <c r="J33" s="4">
        <v>2.7</v>
      </c>
      <c r="K33" s="4">
        <v>0.87509999999999999</v>
      </c>
      <c r="L33" s="4">
        <v>13.003299999999999</v>
      </c>
      <c r="M33" s="4">
        <v>0</v>
      </c>
      <c r="N33" s="4">
        <v>408.2722</v>
      </c>
      <c r="O33" s="4">
        <v>6.8255999999999997</v>
      </c>
      <c r="P33" s="4">
        <v>415.1</v>
      </c>
      <c r="Q33" s="4">
        <v>307.77249999999998</v>
      </c>
      <c r="R33" s="4">
        <v>5.1454000000000004</v>
      </c>
      <c r="S33" s="4">
        <v>312.89999999999998</v>
      </c>
      <c r="T33" s="4">
        <v>4.3495999999999997</v>
      </c>
      <c r="W33" s="4">
        <v>0</v>
      </c>
      <c r="X33" s="4">
        <v>2.3631000000000002</v>
      </c>
      <c r="Y33" s="4">
        <v>11.9</v>
      </c>
      <c r="Z33" s="4">
        <v>873</v>
      </c>
      <c r="AA33" s="4">
        <v>904</v>
      </c>
      <c r="AB33" s="4">
        <v>842</v>
      </c>
      <c r="AC33" s="4">
        <v>56</v>
      </c>
      <c r="AD33" s="4">
        <v>5.52</v>
      </c>
      <c r="AE33" s="4">
        <v>0.13</v>
      </c>
      <c r="AF33" s="4">
        <v>991</v>
      </c>
      <c r="AG33" s="4">
        <v>-13</v>
      </c>
      <c r="AH33" s="4">
        <v>17</v>
      </c>
      <c r="AI33" s="4">
        <v>30</v>
      </c>
      <c r="AJ33" s="4">
        <v>190</v>
      </c>
      <c r="AK33" s="4">
        <v>138.80000000000001</v>
      </c>
      <c r="AL33" s="4">
        <v>2.6</v>
      </c>
      <c r="AM33" s="4">
        <v>195</v>
      </c>
      <c r="AN33" s="4" t="s">
        <v>155</v>
      </c>
      <c r="AO33" s="4">
        <v>1</v>
      </c>
      <c r="AP33" s="5">
        <v>0.67781249999999993</v>
      </c>
      <c r="AQ33" s="4">
        <v>47.158580999999998</v>
      </c>
      <c r="AR33" s="4">
        <v>-88.485359000000003</v>
      </c>
      <c r="AS33" s="4">
        <v>307.5</v>
      </c>
      <c r="AT33" s="4">
        <v>29.1</v>
      </c>
      <c r="AU33" s="4">
        <v>12</v>
      </c>
      <c r="AV33" s="4">
        <v>9</v>
      </c>
      <c r="AW33" s="4" t="s">
        <v>207</v>
      </c>
      <c r="AX33" s="4">
        <v>0.90420400000000001</v>
      </c>
      <c r="AY33" s="4">
        <v>1.5</v>
      </c>
      <c r="AZ33" s="4">
        <v>1.7042040000000001</v>
      </c>
      <c r="BA33" s="4">
        <v>14.023</v>
      </c>
      <c r="BB33" s="4">
        <v>14.35</v>
      </c>
      <c r="BC33" s="4">
        <v>1.02</v>
      </c>
      <c r="BD33" s="4">
        <v>14.275</v>
      </c>
      <c r="BE33" s="4">
        <v>3032.6579999999999</v>
      </c>
      <c r="BF33" s="4">
        <v>0</v>
      </c>
      <c r="BG33" s="4">
        <v>9.9710000000000001</v>
      </c>
      <c r="BH33" s="4">
        <v>0.16700000000000001</v>
      </c>
      <c r="BI33" s="4">
        <v>10.138</v>
      </c>
      <c r="BJ33" s="4">
        <v>7.5170000000000003</v>
      </c>
      <c r="BK33" s="4">
        <v>0.126</v>
      </c>
      <c r="BL33" s="4">
        <v>7.6429999999999998</v>
      </c>
      <c r="BM33" s="4">
        <v>3.3500000000000002E-2</v>
      </c>
      <c r="BQ33" s="4">
        <v>400.73</v>
      </c>
      <c r="BR33" s="4">
        <v>7.6826000000000005E-2</v>
      </c>
      <c r="BS33" s="4">
        <v>-5</v>
      </c>
      <c r="BT33" s="4">
        <v>0.40360200000000002</v>
      </c>
      <c r="BU33" s="4">
        <v>1.877435</v>
      </c>
      <c r="BV33" s="4">
        <v>8.1527600000000007</v>
      </c>
      <c r="BW33" s="4">
        <f t="shared" si="9"/>
        <v>0.49601832699999998</v>
      </c>
      <c r="BY33" s="4">
        <f t="shared" si="10"/>
        <v>4196.1966666335102</v>
      </c>
      <c r="BZ33" s="4">
        <f t="shared" si="11"/>
        <v>0</v>
      </c>
      <c r="CA33" s="4">
        <f t="shared" si="12"/>
        <v>10.401044345615</v>
      </c>
      <c r="CB33" s="4">
        <f t="shared" si="13"/>
        <v>4.6352931432500008E-2</v>
      </c>
    </row>
    <row r="34" spans="1:80" x14ac:dyDescent="0.25">
      <c r="A34" s="2">
        <v>42068</v>
      </c>
      <c r="B34" s="3">
        <v>1.1222222222222222E-2</v>
      </c>
      <c r="C34" s="4">
        <v>14.73</v>
      </c>
      <c r="D34" s="4">
        <v>-8.0000000000000004E-4</v>
      </c>
      <c r="E34" s="4">
        <v>-8.3555930000000007</v>
      </c>
      <c r="F34" s="4">
        <v>377.5</v>
      </c>
      <c r="G34" s="4">
        <v>7.8</v>
      </c>
      <c r="H34" s="4">
        <v>5.9</v>
      </c>
      <c r="J34" s="4">
        <v>2.39</v>
      </c>
      <c r="K34" s="4">
        <v>0.87609999999999999</v>
      </c>
      <c r="L34" s="4">
        <v>12.9049</v>
      </c>
      <c r="M34" s="4">
        <v>0</v>
      </c>
      <c r="N34" s="4">
        <v>330.72859999999997</v>
      </c>
      <c r="O34" s="4">
        <v>6.8334999999999999</v>
      </c>
      <c r="P34" s="4">
        <v>337.6</v>
      </c>
      <c r="Q34" s="4">
        <v>249.3169</v>
      </c>
      <c r="R34" s="4">
        <v>5.1513</v>
      </c>
      <c r="S34" s="4">
        <v>254.5</v>
      </c>
      <c r="T34" s="4">
        <v>5.8620999999999999</v>
      </c>
      <c r="W34" s="4">
        <v>0</v>
      </c>
      <c r="X34" s="4">
        <v>2.0920999999999998</v>
      </c>
      <c r="Y34" s="4">
        <v>11.8</v>
      </c>
      <c r="Z34" s="4">
        <v>874</v>
      </c>
      <c r="AA34" s="4">
        <v>906</v>
      </c>
      <c r="AB34" s="4">
        <v>843</v>
      </c>
      <c r="AC34" s="4">
        <v>56</v>
      </c>
      <c r="AD34" s="4">
        <v>5.52</v>
      </c>
      <c r="AE34" s="4">
        <v>0.13</v>
      </c>
      <c r="AF34" s="4">
        <v>991</v>
      </c>
      <c r="AG34" s="4">
        <v>-13</v>
      </c>
      <c r="AH34" s="4">
        <v>17</v>
      </c>
      <c r="AI34" s="4">
        <v>30</v>
      </c>
      <c r="AJ34" s="4">
        <v>190</v>
      </c>
      <c r="AK34" s="4">
        <v>138.19999999999999</v>
      </c>
      <c r="AL34" s="4">
        <v>2.7</v>
      </c>
      <c r="AM34" s="4">
        <v>195</v>
      </c>
      <c r="AN34" s="4" t="s">
        <v>155</v>
      </c>
      <c r="AO34" s="4">
        <v>1</v>
      </c>
      <c r="AP34" s="5">
        <v>0.67782407407407408</v>
      </c>
      <c r="AQ34" s="4">
        <v>47.158560999999999</v>
      </c>
      <c r="AR34" s="4">
        <v>-88.485213999999999</v>
      </c>
      <c r="AS34" s="4">
        <v>307.5</v>
      </c>
      <c r="AT34" s="4">
        <v>27.1</v>
      </c>
      <c r="AU34" s="4">
        <v>12</v>
      </c>
      <c r="AV34" s="4">
        <v>9</v>
      </c>
      <c r="AW34" s="4" t="s">
        <v>207</v>
      </c>
      <c r="AX34" s="4">
        <v>0.9</v>
      </c>
      <c r="AY34" s="4">
        <v>1.5</v>
      </c>
      <c r="AZ34" s="4">
        <v>1.7</v>
      </c>
      <c r="BA34" s="4">
        <v>14.023</v>
      </c>
      <c r="BB34" s="4">
        <v>14.46</v>
      </c>
      <c r="BC34" s="4">
        <v>1.03</v>
      </c>
      <c r="BD34" s="4">
        <v>14.144</v>
      </c>
      <c r="BE34" s="4">
        <v>3032.6930000000002</v>
      </c>
      <c r="BF34" s="4">
        <v>0</v>
      </c>
      <c r="BG34" s="4">
        <v>8.1389999999999993</v>
      </c>
      <c r="BH34" s="4">
        <v>0.16800000000000001</v>
      </c>
      <c r="BI34" s="4">
        <v>8.3070000000000004</v>
      </c>
      <c r="BJ34" s="4">
        <v>6.1360000000000001</v>
      </c>
      <c r="BK34" s="4">
        <v>0.127</v>
      </c>
      <c r="BL34" s="4">
        <v>6.2619999999999996</v>
      </c>
      <c r="BM34" s="4">
        <v>4.5600000000000002E-2</v>
      </c>
      <c r="BQ34" s="4">
        <v>357.49200000000002</v>
      </c>
      <c r="BR34" s="4">
        <v>5.9804000000000003E-2</v>
      </c>
      <c r="BS34" s="4">
        <v>-5</v>
      </c>
      <c r="BT34" s="4">
        <v>0.40260099999999999</v>
      </c>
      <c r="BU34" s="4">
        <v>1.4614560000000001</v>
      </c>
      <c r="BV34" s="4">
        <v>8.1325319999999994</v>
      </c>
      <c r="BW34" s="4">
        <f t="shared" si="9"/>
        <v>0.38611667520000004</v>
      </c>
      <c r="BY34" s="4">
        <f t="shared" si="10"/>
        <v>3266.4926198028966</v>
      </c>
      <c r="BZ34" s="4">
        <f t="shared" si="11"/>
        <v>0</v>
      </c>
      <c r="CA34" s="4">
        <f t="shared" si="12"/>
        <v>6.6090430897919994</v>
      </c>
      <c r="CB34" s="4">
        <f t="shared" si="13"/>
        <v>4.9115444083200004E-2</v>
      </c>
    </row>
    <row r="35" spans="1:80" x14ac:dyDescent="0.25">
      <c r="A35" s="2">
        <v>42068</v>
      </c>
      <c r="B35" s="3">
        <v>1.1233796296296296E-2</v>
      </c>
      <c r="C35" s="4">
        <v>14.612</v>
      </c>
      <c r="D35" s="4">
        <v>0</v>
      </c>
      <c r="E35" s="4">
        <v>-8.3470000000000003E-3</v>
      </c>
      <c r="F35" s="4">
        <v>280.10000000000002</v>
      </c>
      <c r="G35" s="4">
        <v>7.7</v>
      </c>
      <c r="H35" s="4">
        <v>18.5</v>
      </c>
      <c r="J35" s="4">
        <v>2.1</v>
      </c>
      <c r="K35" s="4">
        <v>0.877</v>
      </c>
      <c r="L35" s="4">
        <v>12.8141</v>
      </c>
      <c r="M35" s="4">
        <v>0</v>
      </c>
      <c r="N35" s="4">
        <v>245.66900000000001</v>
      </c>
      <c r="O35" s="4">
        <v>6.7720000000000002</v>
      </c>
      <c r="P35" s="4">
        <v>252.4</v>
      </c>
      <c r="Q35" s="4">
        <v>185.19550000000001</v>
      </c>
      <c r="R35" s="4">
        <v>5.1050000000000004</v>
      </c>
      <c r="S35" s="4">
        <v>190.3</v>
      </c>
      <c r="T35" s="4">
        <v>18.488600000000002</v>
      </c>
      <c r="W35" s="4">
        <v>0</v>
      </c>
      <c r="X35" s="4">
        <v>1.8418000000000001</v>
      </c>
      <c r="Y35" s="4">
        <v>11.9</v>
      </c>
      <c r="Z35" s="4">
        <v>875</v>
      </c>
      <c r="AA35" s="4">
        <v>906</v>
      </c>
      <c r="AB35" s="4">
        <v>843</v>
      </c>
      <c r="AC35" s="4">
        <v>56</v>
      </c>
      <c r="AD35" s="4">
        <v>5.52</v>
      </c>
      <c r="AE35" s="4">
        <v>0.13</v>
      </c>
      <c r="AF35" s="4">
        <v>991</v>
      </c>
      <c r="AG35" s="4">
        <v>-13</v>
      </c>
      <c r="AH35" s="4">
        <v>17</v>
      </c>
      <c r="AI35" s="4">
        <v>30</v>
      </c>
      <c r="AJ35" s="4">
        <v>190</v>
      </c>
      <c r="AK35" s="4">
        <v>139</v>
      </c>
      <c r="AL35" s="4">
        <v>2.7</v>
      </c>
      <c r="AM35" s="4">
        <v>195</v>
      </c>
      <c r="AN35" s="4" t="s">
        <v>155</v>
      </c>
      <c r="AO35" s="4">
        <v>1</v>
      </c>
      <c r="AP35" s="5">
        <v>0.67783564814814812</v>
      </c>
      <c r="AQ35" s="4">
        <v>47.158548000000003</v>
      </c>
      <c r="AR35" s="4">
        <v>-88.485078999999999</v>
      </c>
      <c r="AS35" s="4">
        <v>307.39999999999998</v>
      </c>
      <c r="AT35" s="4">
        <v>25.2</v>
      </c>
      <c r="AU35" s="4">
        <v>12</v>
      </c>
      <c r="AV35" s="4">
        <v>9</v>
      </c>
      <c r="AW35" s="4" t="s">
        <v>207</v>
      </c>
      <c r="AX35" s="4">
        <v>0.9</v>
      </c>
      <c r="AY35" s="4">
        <v>1.5</v>
      </c>
      <c r="AZ35" s="4">
        <v>1.7</v>
      </c>
      <c r="BA35" s="4">
        <v>14.023</v>
      </c>
      <c r="BB35" s="4">
        <v>14.57</v>
      </c>
      <c r="BC35" s="4">
        <v>1.04</v>
      </c>
      <c r="BD35" s="4">
        <v>14.029</v>
      </c>
      <c r="BE35" s="4">
        <v>3032.4589999999998</v>
      </c>
      <c r="BF35" s="4">
        <v>0</v>
      </c>
      <c r="BG35" s="4">
        <v>6.0880000000000001</v>
      </c>
      <c r="BH35" s="4">
        <v>0.16800000000000001</v>
      </c>
      <c r="BI35" s="4">
        <v>6.2560000000000002</v>
      </c>
      <c r="BJ35" s="4">
        <v>4.59</v>
      </c>
      <c r="BK35" s="4">
        <v>0.127</v>
      </c>
      <c r="BL35" s="4">
        <v>4.7160000000000002</v>
      </c>
      <c r="BM35" s="4">
        <v>0.1447</v>
      </c>
      <c r="BQ35" s="4">
        <v>316.92599999999999</v>
      </c>
      <c r="BR35" s="4">
        <v>7.3566000000000006E-2</v>
      </c>
      <c r="BS35" s="4">
        <v>-5</v>
      </c>
      <c r="BT35" s="4">
        <v>0.40479500000000002</v>
      </c>
      <c r="BU35" s="4">
        <v>1.7977799999999999</v>
      </c>
      <c r="BV35" s="4">
        <v>8.1768630000000009</v>
      </c>
      <c r="BW35" s="4">
        <f t="shared" si="9"/>
        <v>0.47497347599999995</v>
      </c>
      <c r="BY35" s="4">
        <f t="shared" si="10"/>
        <v>4017.89858193174</v>
      </c>
      <c r="BZ35" s="4">
        <f t="shared" si="11"/>
        <v>0</v>
      </c>
      <c r="CA35" s="4">
        <f t="shared" si="12"/>
        <v>6.0815841173999994</v>
      </c>
      <c r="CB35" s="4">
        <f t="shared" si="13"/>
        <v>0.19172227054199997</v>
      </c>
    </row>
    <row r="36" spans="1:80" x14ac:dyDescent="0.25">
      <c r="A36" s="2">
        <v>42068</v>
      </c>
      <c r="B36" s="3">
        <v>1.1245370370370369E-2</v>
      </c>
      <c r="C36" s="4">
        <v>14.678000000000001</v>
      </c>
      <c r="D36" s="4">
        <v>8.9999999999999998E-4</v>
      </c>
      <c r="E36" s="4">
        <v>8.671875</v>
      </c>
      <c r="F36" s="4">
        <v>249.8</v>
      </c>
      <c r="G36" s="4">
        <v>7.9</v>
      </c>
      <c r="H36" s="4">
        <v>0</v>
      </c>
      <c r="J36" s="4">
        <v>1.74</v>
      </c>
      <c r="K36" s="4">
        <v>0.87639999999999996</v>
      </c>
      <c r="L36" s="4">
        <v>12.8649</v>
      </c>
      <c r="M36" s="4">
        <v>8.0000000000000004E-4</v>
      </c>
      <c r="N36" s="4">
        <v>218.96899999999999</v>
      </c>
      <c r="O36" s="4">
        <v>6.8852000000000002</v>
      </c>
      <c r="P36" s="4">
        <v>225.9</v>
      </c>
      <c r="Q36" s="4">
        <v>165.06790000000001</v>
      </c>
      <c r="R36" s="4">
        <v>5.1904000000000003</v>
      </c>
      <c r="S36" s="4">
        <v>170.3</v>
      </c>
      <c r="T36" s="4">
        <v>0</v>
      </c>
      <c r="W36" s="4">
        <v>0</v>
      </c>
      <c r="X36" s="4">
        <v>1.5281</v>
      </c>
      <c r="Y36" s="4">
        <v>11.9</v>
      </c>
      <c r="Z36" s="4">
        <v>875</v>
      </c>
      <c r="AA36" s="4">
        <v>903</v>
      </c>
      <c r="AB36" s="4">
        <v>844</v>
      </c>
      <c r="AC36" s="4">
        <v>56</v>
      </c>
      <c r="AD36" s="4">
        <v>5.52</v>
      </c>
      <c r="AE36" s="4">
        <v>0.13</v>
      </c>
      <c r="AF36" s="4">
        <v>991</v>
      </c>
      <c r="AG36" s="4">
        <v>-13</v>
      </c>
      <c r="AH36" s="4">
        <v>17</v>
      </c>
      <c r="AI36" s="4">
        <v>30</v>
      </c>
      <c r="AJ36" s="4">
        <v>190</v>
      </c>
      <c r="AK36" s="4">
        <v>139</v>
      </c>
      <c r="AL36" s="4">
        <v>2.6</v>
      </c>
      <c r="AM36" s="4">
        <v>195</v>
      </c>
      <c r="AN36" s="4" t="s">
        <v>155</v>
      </c>
      <c r="AO36" s="4">
        <v>1</v>
      </c>
      <c r="AP36" s="5">
        <v>0.67784722222222227</v>
      </c>
      <c r="AQ36" s="4">
        <v>47.158537000000003</v>
      </c>
      <c r="AR36" s="4">
        <v>-88.484949999999998</v>
      </c>
      <c r="AS36" s="4">
        <v>307.2</v>
      </c>
      <c r="AT36" s="4">
        <v>23.5</v>
      </c>
      <c r="AU36" s="4">
        <v>12</v>
      </c>
      <c r="AV36" s="4">
        <v>9</v>
      </c>
      <c r="AW36" s="4" t="s">
        <v>207</v>
      </c>
      <c r="AX36" s="4">
        <v>1.0915999999999999</v>
      </c>
      <c r="AY36" s="4">
        <v>1.8832</v>
      </c>
      <c r="AZ36" s="4">
        <v>2.1789999999999998</v>
      </c>
      <c r="BA36" s="4">
        <v>14.023</v>
      </c>
      <c r="BB36" s="4">
        <v>14.51</v>
      </c>
      <c r="BC36" s="4">
        <v>1.03</v>
      </c>
      <c r="BD36" s="4">
        <v>14.097</v>
      </c>
      <c r="BE36" s="4">
        <v>3032.68</v>
      </c>
      <c r="BF36" s="4">
        <v>0.114</v>
      </c>
      <c r="BG36" s="4">
        <v>5.4059999999999997</v>
      </c>
      <c r="BH36" s="4">
        <v>0.17</v>
      </c>
      <c r="BI36" s="4">
        <v>5.5759999999999996</v>
      </c>
      <c r="BJ36" s="4">
        <v>4.0750000000000002</v>
      </c>
      <c r="BK36" s="4">
        <v>0.128</v>
      </c>
      <c r="BL36" s="4">
        <v>4.2030000000000003</v>
      </c>
      <c r="BM36" s="4">
        <v>0</v>
      </c>
      <c r="BQ36" s="4">
        <v>261.91500000000002</v>
      </c>
      <c r="BR36" s="4">
        <v>6.7591999999999999E-2</v>
      </c>
      <c r="BS36" s="4">
        <v>-5</v>
      </c>
      <c r="BT36" s="4">
        <v>0.40379599999999999</v>
      </c>
      <c r="BU36" s="4">
        <v>1.651789</v>
      </c>
      <c r="BV36" s="4">
        <v>8.1566829999999992</v>
      </c>
      <c r="BW36" s="4">
        <f t="shared" si="9"/>
        <v>0.43640265379999998</v>
      </c>
      <c r="BY36" s="4">
        <f t="shared" si="10"/>
        <v>3691.8890813512394</v>
      </c>
      <c r="BZ36" s="4">
        <f t="shared" si="11"/>
        <v>0.13878000820200001</v>
      </c>
      <c r="CA36" s="4">
        <f t="shared" si="12"/>
        <v>4.9607766089750003</v>
      </c>
      <c r="CB36" s="4">
        <f t="shared" si="13"/>
        <v>0</v>
      </c>
    </row>
    <row r="37" spans="1:80" x14ac:dyDescent="0.25">
      <c r="A37" s="2">
        <v>42068</v>
      </c>
      <c r="B37" s="3">
        <v>1.1256944444444444E-2</v>
      </c>
      <c r="C37" s="4">
        <v>14.763</v>
      </c>
      <c r="D37" s="4">
        <v>1E-3</v>
      </c>
      <c r="E37" s="4">
        <v>10</v>
      </c>
      <c r="F37" s="4">
        <v>280</v>
      </c>
      <c r="G37" s="4">
        <v>7.9</v>
      </c>
      <c r="H37" s="4">
        <v>14.2</v>
      </c>
      <c r="J37" s="4">
        <v>1.5</v>
      </c>
      <c r="K37" s="4">
        <v>0.87580000000000002</v>
      </c>
      <c r="L37" s="4">
        <v>12.9291</v>
      </c>
      <c r="M37" s="4">
        <v>8.9999999999999998E-4</v>
      </c>
      <c r="N37" s="4">
        <v>245.1953</v>
      </c>
      <c r="O37" s="4">
        <v>6.9188000000000001</v>
      </c>
      <c r="P37" s="4">
        <v>252.1</v>
      </c>
      <c r="Q37" s="4">
        <v>184.83840000000001</v>
      </c>
      <c r="R37" s="4">
        <v>5.2157</v>
      </c>
      <c r="S37" s="4">
        <v>190.1</v>
      </c>
      <c r="T37" s="4">
        <v>14.2407</v>
      </c>
      <c r="W37" s="4">
        <v>0</v>
      </c>
      <c r="X37" s="4">
        <v>1.3134999999999999</v>
      </c>
      <c r="Y37" s="4">
        <v>11.9</v>
      </c>
      <c r="Z37" s="4">
        <v>875</v>
      </c>
      <c r="AA37" s="4">
        <v>902</v>
      </c>
      <c r="AB37" s="4">
        <v>843</v>
      </c>
      <c r="AC37" s="4">
        <v>56</v>
      </c>
      <c r="AD37" s="4">
        <v>5.52</v>
      </c>
      <c r="AE37" s="4">
        <v>0.13</v>
      </c>
      <c r="AF37" s="4">
        <v>991</v>
      </c>
      <c r="AG37" s="4">
        <v>-13</v>
      </c>
      <c r="AH37" s="4">
        <v>17</v>
      </c>
      <c r="AI37" s="4">
        <v>30</v>
      </c>
      <c r="AJ37" s="4">
        <v>190</v>
      </c>
      <c r="AK37" s="4">
        <v>139</v>
      </c>
      <c r="AL37" s="4">
        <v>2.6</v>
      </c>
      <c r="AM37" s="4">
        <v>195</v>
      </c>
      <c r="AN37" s="4" t="s">
        <v>155</v>
      </c>
      <c r="AO37" s="4">
        <v>1</v>
      </c>
      <c r="AP37" s="5">
        <v>0.6778587962962962</v>
      </c>
      <c r="AQ37" s="4">
        <v>47.158535000000001</v>
      </c>
      <c r="AR37" s="4">
        <v>-88.484819999999999</v>
      </c>
      <c r="AS37" s="4">
        <v>306.89999999999998</v>
      </c>
      <c r="AT37" s="4">
        <v>22.6</v>
      </c>
      <c r="AU37" s="4">
        <v>12</v>
      </c>
      <c r="AV37" s="4">
        <v>9</v>
      </c>
      <c r="AW37" s="4" t="s">
        <v>207</v>
      </c>
      <c r="AX37" s="4">
        <v>1.1000000000000001</v>
      </c>
      <c r="AY37" s="4">
        <v>1.8042</v>
      </c>
      <c r="AZ37" s="4">
        <v>2.2000000000000002</v>
      </c>
      <c r="BA37" s="4">
        <v>14.023</v>
      </c>
      <c r="BB37" s="4">
        <v>14.43</v>
      </c>
      <c r="BC37" s="4">
        <v>1.03</v>
      </c>
      <c r="BD37" s="4">
        <v>14.182</v>
      </c>
      <c r="BE37" s="4">
        <v>3032.2719999999999</v>
      </c>
      <c r="BF37" s="4">
        <v>0.13100000000000001</v>
      </c>
      <c r="BG37" s="4">
        <v>6.0220000000000002</v>
      </c>
      <c r="BH37" s="4">
        <v>0.17</v>
      </c>
      <c r="BI37" s="4">
        <v>6.1920000000000002</v>
      </c>
      <c r="BJ37" s="4">
        <v>4.54</v>
      </c>
      <c r="BK37" s="4">
        <v>0.128</v>
      </c>
      <c r="BL37" s="4">
        <v>4.6680000000000001</v>
      </c>
      <c r="BM37" s="4">
        <v>0.1104</v>
      </c>
      <c r="BQ37" s="4">
        <v>223.98599999999999</v>
      </c>
      <c r="BR37" s="4">
        <v>6.9852999999999998E-2</v>
      </c>
      <c r="BS37" s="4">
        <v>-5</v>
      </c>
      <c r="BT37" s="4">
        <v>0.40340599999999999</v>
      </c>
      <c r="BU37" s="4">
        <v>1.707036</v>
      </c>
      <c r="BV37" s="4">
        <v>8.1487929999999995</v>
      </c>
      <c r="BW37" s="4">
        <f t="shared" si="9"/>
        <v>0.45099891119999996</v>
      </c>
      <c r="BY37" s="4">
        <f t="shared" si="10"/>
        <v>3814.8575322887041</v>
      </c>
      <c r="BZ37" s="4">
        <f t="shared" si="11"/>
        <v>0.164809204692</v>
      </c>
      <c r="CA37" s="4">
        <f t="shared" si="12"/>
        <v>5.7117083152800001</v>
      </c>
      <c r="CB37" s="4">
        <f t="shared" si="13"/>
        <v>0.1388926427328</v>
      </c>
    </row>
    <row r="38" spans="1:80" x14ac:dyDescent="0.25">
      <c r="A38" s="2">
        <v>42068</v>
      </c>
      <c r="B38" s="3">
        <v>1.1268518518518518E-2</v>
      </c>
      <c r="C38" s="4">
        <v>14.608000000000001</v>
      </c>
      <c r="D38" s="4">
        <v>1E-3</v>
      </c>
      <c r="E38" s="4">
        <v>10</v>
      </c>
      <c r="F38" s="4">
        <v>401.5</v>
      </c>
      <c r="G38" s="4">
        <v>22.3</v>
      </c>
      <c r="H38" s="4">
        <v>4.3</v>
      </c>
      <c r="J38" s="4">
        <v>1.34</v>
      </c>
      <c r="K38" s="4">
        <v>0.877</v>
      </c>
      <c r="L38" s="4">
        <v>12.8111</v>
      </c>
      <c r="M38" s="4">
        <v>8.9999999999999998E-4</v>
      </c>
      <c r="N38" s="4">
        <v>352.11579999999998</v>
      </c>
      <c r="O38" s="4">
        <v>19.538699999999999</v>
      </c>
      <c r="P38" s="4">
        <v>371.7</v>
      </c>
      <c r="Q38" s="4">
        <v>265.43950000000001</v>
      </c>
      <c r="R38" s="4">
        <v>14.729100000000001</v>
      </c>
      <c r="S38" s="4">
        <v>280.2</v>
      </c>
      <c r="T38" s="4">
        <v>4.2691999999999997</v>
      </c>
      <c r="W38" s="4">
        <v>0</v>
      </c>
      <c r="X38" s="4">
        <v>1.1738999999999999</v>
      </c>
      <c r="Y38" s="4">
        <v>11.9</v>
      </c>
      <c r="Z38" s="4">
        <v>875</v>
      </c>
      <c r="AA38" s="4">
        <v>905</v>
      </c>
      <c r="AB38" s="4">
        <v>846</v>
      </c>
      <c r="AC38" s="4">
        <v>56</v>
      </c>
      <c r="AD38" s="4">
        <v>5.52</v>
      </c>
      <c r="AE38" s="4">
        <v>0.13</v>
      </c>
      <c r="AF38" s="4">
        <v>991</v>
      </c>
      <c r="AG38" s="4">
        <v>-13</v>
      </c>
      <c r="AH38" s="4">
        <v>17</v>
      </c>
      <c r="AI38" s="4">
        <v>30</v>
      </c>
      <c r="AJ38" s="4">
        <v>190</v>
      </c>
      <c r="AK38" s="4">
        <v>139</v>
      </c>
      <c r="AL38" s="4">
        <v>2.7</v>
      </c>
      <c r="AM38" s="4">
        <v>195</v>
      </c>
      <c r="AN38" s="4" t="s">
        <v>155</v>
      </c>
      <c r="AO38" s="4">
        <v>1</v>
      </c>
      <c r="AP38" s="5">
        <v>0.67787037037037035</v>
      </c>
      <c r="AQ38" s="4">
        <v>47.158544999999997</v>
      </c>
      <c r="AR38" s="4">
        <v>-88.484695000000002</v>
      </c>
      <c r="AS38" s="4">
        <v>306.7</v>
      </c>
      <c r="AT38" s="4">
        <v>21.7</v>
      </c>
      <c r="AU38" s="4">
        <v>12</v>
      </c>
      <c r="AV38" s="4">
        <v>9</v>
      </c>
      <c r="AW38" s="4" t="s">
        <v>207</v>
      </c>
      <c r="AX38" s="4">
        <v>1.1958</v>
      </c>
      <c r="AY38" s="4">
        <v>1.8</v>
      </c>
      <c r="AZ38" s="4">
        <v>2.2000000000000002</v>
      </c>
      <c r="BA38" s="4">
        <v>14.023</v>
      </c>
      <c r="BB38" s="4">
        <v>14.58</v>
      </c>
      <c r="BC38" s="4">
        <v>1.04</v>
      </c>
      <c r="BD38" s="4">
        <v>14.023999999999999</v>
      </c>
      <c r="BE38" s="4">
        <v>3032.59</v>
      </c>
      <c r="BF38" s="4">
        <v>0.13200000000000001</v>
      </c>
      <c r="BG38" s="4">
        <v>8.7289999999999992</v>
      </c>
      <c r="BH38" s="4">
        <v>0.48399999999999999</v>
      </c>
      <c r="BI38" s="4">
        <v>9.2129999999999992</v>
      </c>
      <c r="BJ38" s="4">
        <v>6.58</v>
      </c>
      <c r="BK38" s="4">
        <v>0.36499999999999999</v>
      </c>
      <c r="BL38" s="4">
        <v>6.9450000000000003</v>
      </c>
      <c r="BM38" s="4">
        <v>3.3399999999999999E-2</v>
      </c>
      <c r="BQ38" s="4">
        <v>202.04499999999999</v>
      </c>
      <c r="BR38" s="4">
        <v>8.3789000000000002E-2</v>
      </c>
      <c r="BS38" s="4">
        <v>-5</v>
      </c>
      <c r="BT38" s="4">
        <v>0.40459600000000001</v>
      </c>
      <c r="BU38" s="4">
        <v>2.0475989999999999</v>
      </c>
      <c r="BV38" s="4">
        <v>8.1728470000000009</v>
      </c>
      <c r="BW38" s="4">
        <f t="shared" si="9"/>
        <v>0.54097565579999995</v>
      </c>
      <c r="BY38" s="4">
        <f t="shared" si="10"/>
        <v>4576.4223212891702</v>
      </c>
      <c r="BZ38" s="4">
        <f t="shared" si="11"/>
        <v>0.19919862111600001</v>
      </c>
      <c r="CA38" s="4">
        <f t="shared" si="12"/>
        <v>9.9297494465400007</v>
      </c>
      <c r="CB38" s="4">
        <f t="shared" si="13"/>
        <v>5.0403287464199996E-2</v>
      </c>
    </row>
    <row r="39" spans="1:80" x14ac:dyDescent="0.25">
      <c r="A39" s="2">
        <v>42068</v>
      </c>
      <c r="B39" s="3">
        <v>1.1280092592592592E-2</v>
      </c>
      <c r="C39" s="4">
        <v>14.11</v>
      </c>
      <c r="D39" s="4">
        <v>1.6999999999999999E-3</v>
      </c>
      <c r="E39" s="4">
        <v>16.633333</v>
      </c>
      <c r="F39" s="4">
        <v>399.5</v>
      </c>
      <c r="G39" s="4">
        <v>24.9</v>
      </c>
      <c r="H39" s="4">
        <v>0</v>
      </c>
      <c r="J39" s="4">
        <v>1.2</v>
      </c>
      <c r="K39" s="4">
        <v>0.88080000000000003</v>
      </c>
      <c r="L39" s="4">
        <v>12.428900000000001</v>
      </c>
      <c r="M39" s="4">
        <v>1.5E-3</v>
      </c>
      <c r="N39" s="4">
        <v>351.88339999999999</v>
      </c>
      <c r="O39" s="4">
        <v>21.932600000000001</v>
      </c>
      <c r="P39" s="4">
        <v>373.8</v>
      </c>
      <c r="Q39" s="4">
        <v>265.26429999999999</v>
      </c>
      <c r="R39" s="4">
        <v>16.5337</v>
      </c>
      <c r="S39" s="4">
        <v>281.8</v>
      </c>
      <c r="T39" s="4">
        <v>0</v>
      </c>
      <c r="W39" s="4">
        <v>0</v>
      </c>
      <c r="X39" s="4">
        <v>1.0571999999999999</v>
      </c>
      <c r="Y39" s="4">
        <v>11.9</v>
      </c>
      <c r="Z39" s="4">
        <v>877</v>
      </c>
      <c r="AA39" s="4">
        <v>908</v>
      </c>
      <c r="AB39" s="4">
        <v>849</v>
      </c>
      <c r="AC39" s="4">
        <v>56</v>
      </c>
      <c r="AD39" s="4">
        <v>5.52</v>
      </c>
      <c r="AE39" s="4">
        <v>0.13</v>
      </c>
      <c r="AF39" s="4">
        <v>991</v>
      </c>
      <c r="AG39" s="4">
        <v>-13</v>
      </c>
      <c r="AH39" s="4">
        <v>17</v>
      </c>
      <c r="AI39" s="4">
        <v>30</v>
      </c>
      <c r="AJ39" s="4">
        <v>190</v>
      </c>
      <c r="AK39" s="4">
        <v>139</v>
      </c>
      <c r="AL39" s="4">
        <v>2.7</v>
      </c>
      <c r="AM39" s="4">
        <v>195</v>
      </c>
      <c r="AN39" s="4" t="s">
        <v>155</v>
      </c>
      <c r="AO39" s="4">
        <v>1</v>
      </c>
      <c r="AP39" s="5">
        <v>0.6778819444444445</v>
      </c>
      <c r="AQ39" s="4">
        <v>47.158555999999997</v>
      </c>
      <c r="AR39" s="4">
        <v>-88.484579999999994</v>
      </c>
      <c r="AS39" s="4">
        <v>306.8</v>
      </c>
      <c r="AT39" s="4">
        <v>20.7</v>
      </c>
      <c r="AU39" s="4">
        <v>12</v>
      </c>
      <c r="AV39" s="4">
        <v>9</v>
      </c>
      <c r="AW39" s="4" t="s">
        <v>207</v>
      </c>
      <c r="AX39" s="4">
        <v>1.2</v>
      </c>
      <c r="AY39" s="4">
        <v>1.5125999999999999</v>
      </c>
      <c r="AZ39" s="4">
        <v>2.2000000000000002</v>
      </c>
      <c r="BA39" s="4">
        <v>14.023</v>
      </c>
      <c r="BB39" s="4">
        <v>15.06</v>
      </c>
      <c r="BC39" s="4">
        <v>1.07</v>
      </c>
      <c r="BD39" s="4">
        <v>13.53</v>
      </c>
      <c r="BE39" s="4">
        <v>3032.8330000000001</v>
      </c>
      <c r="BF39" s="4">
        <v>0.22800000000000001</v>
      </c>
      <c r="BG39" s="4">
        <v>8.9920000000000009</v>
      </c>
      <c r="BH39" s="4">
        <v>0.56000000000000005</v>
      </c>
      <c r="BI39" s="4">
        <v>9.5519999999999996</v>
      </c>
      <c r="BJ39" s="4">
        <v>6.7779999999999996</v>
      </c>
      <c r="BK39" s="4">
        <v>0.42199999999999999</v>
      </c>
      <c r="BL39" s="4">
        <v>7.2009999999999996</v>
      </c>
      <c r="BM39" s="4">
        <v>0</v>
      </c>
      <c r="BQ39" s="4">
        <v>187.57599999999999</v>
      </c>
      <c r="BR39" s="4">
        <v>8.2614000000000007E-2</v>
      </c>
      <c r="BS39" s="4">
        <v>-5</v>
      </c>
      <c r="BT39" s="4">
        <v>0.40300000000000002</v>
      </c>
      <c r="BU39" s="4">
        <v>2.0188899999999999</v>
      </c>
      <c r="BV39" s="4">
        <v>8.1405999999999992</v>
      </c>
      <c r="BW39" s="4">
        <f t="shared" si="9"/>
        <v>0.53339073799999992</v>
      </c>
      <c r="BY39" s="4">
        <f t="shared" si="10"/>
        <v>4512.6187307276896</v>
      </c>
      <c r="BZ39" s="4">
        <f t="shared" si="11"/>
        <v>0.33924620004</v>
      </c>
      <c r="CA39" s="4">
        <f t="shared" si="12"/>
        <v>10.085134841539999</v>
      </c>
      <c r="CB39" s="4">
        <f t="shared" si="13"/>
        <v>0</v>
      </c>
    </row>
    <row r="40" spans="1:80" x14ac:dyDescent="0.25">
      <c r="A40" s="2">
        <v>42068</v>
      </c>
      <c r="B40" s="3">
        <v>1.1291666666666667E-2</v>
      </c>
      <c r="C40" s="4">
        <v>13.474</v>
      </c>
      <c r="D40" s="4">
        <v>2.3E-3</v>
      </c>
      <c r="E40" s="4">
        <v>23.207547000000002</v>
      </c>
      <c r="F40" s="4">
        <v>352.6</v>
      </c>
      <c r="G40" s="4">
        <v>21.8</v>
      </c>
      <c r="H40" s="4">
        <v>4.3</v>
      </c>
      <c r="J40" s="4">
        <v>1.05</v>
      </c>
      <c r="K40" s="4">
        <v>0.88580000000000003</v>
      </c>
      <c r="L40" s="4">
        <v>11.935</v>
      </c>
      <c r="M40" s="4">
        <v>2.0999999999999999E-3</v>
      </c>
      <c r="N40" s="4">
        <v>312.31889999999999</v>
      </c>
      <c r="O40" s="4">
        <v>19.321999999999999</v>
      </c>
      <c r="P40" s="4">
        <v>331.6</v>
      </c>
      <c r="Q40" s="4">
        <v>235.43889999999999</v>
      </c>
      <c r="R40" s="4">
        <v>14.5657</v>
      </c>
      <c r="S40" s="4">
        <v>250</v>
      </c>
      <c r="T40" s="4">
        <v>4.2539999999999996</v>
      </c>
      <c r="W40" s="4">
        <v>0</v>
      </c>
      <c r="X40" s="4">
        <v>0.92589999999999995</v>
      </c>
      <c r="Y40" s="4">
        <v>11.9</v>
      </c>
      <c r="Z40" s="4">
        <v>878</v>
      </c>
      <c r="AA40" s="4">
        <v>909</v>
      </c>
      <c r="AB40" s="4">
        <v>848</v>
      </c>
      <c r="AC40" s="4">
        <v>56</v>
      </c>
      <c r="AD40" s="4">
        <v>5.52</v>
      </c>
      <c r="AE40" s="4">
        <v>0.13</v>
      </c>
      <c r="AF40" s="4">
        <v>991</v>
      </c>
      <c r="AG40" s="4">
        <v>-13</v>
      </c>
      <c r="AH40" s="4">
        <v>17</v>
      </c>
      <c r="AI40" s="4">
        <v>30</v>
      </c>
      <c r="AJ40" s="4">
        <v>190</v>
      </c>
      <c r="AK40" s="4">
        <v>139</v>
      </c>
      <c r="AL40" s="4">
        <v>2.8</v>
      </c>
      <c r="AM40" s="4">
        <v>195</v>
      </c>
      <c r="AN40" s="4" t="s">
        <v>155</v>
      </c>
      <c r="AO40" s="4">
        <v>1</v>
      </c>
      <c r="AP40" s="5">
        <v>0.67789351851851853</v>
      </c>
      <c r="AQ40" s="4">
        <v>47.158579000000003</v>
      </c>
      <c r="AR40" s="4">
        <v>-88.484466999999995</v>
      </c>
      <c r="AS40" s="4">
        <v>306.5</v>
      </c>
      <c r="AT40" s="4">
        <v>20.100000000000001</v>
      </c>
      <c r="AU40" s="4">
        <v>12</v>
      </c>
      <c r="AV40" s="4">
        <v>9</v>
      </c>
      <c r="AW40" s="4" t="s">
        <v>207</v>
      </c>
      <c r="AX40" s="4">
        <v>1.2958000000000001</v>
      </c>
      <c r="AY40" s="4">
        <v>1.9790000000000001</v>
      </c>
      <c r="AZ40" s="4">
        <v>2.5832000000000002</v>
      </c>
      <c r="BA40" s="4">
        <v>14.023</v>
      </c>
      <c r="BB40" s="4">
        <v>15.72</v>
      </c>
      <c r="BC40" s="4">
        <v>1.1200000000000001</v>
      </c>
      <c r="BD40" s="4">
        <v>12.897</v>
      </c>
      <c r="BE40" s="4">
        <v>3032.9639999999999</v>
      </c>
      <c r="BF40" s="4">
        <v>0.33200000000000002</v>
      </c>
      <c r="BG40" s="4">
        <v>8.3109999999999999</v>
      </c>
      <c r="BH40" s="4">
        <v>0.51400000000000001</v>
      </c>
      <c r="BI40" s="4">
        <v>8.8260000000000005</v>
      </c>
      <c r="BJ40" s="4">
        <v>6.266</v>
      </c>
      <c r="BK40" s="4">
        <v>0.38800000000000001</v>
      </c>
      <c r="BL40" s="4">
        <v>6.6529999999999996</v>
      </c>
      <c r="BM40" s="4">
        <v>3.5700000000000003E-2</v>
      </c>
      <c r="BQ40" s="4">
        <v>171.08099999999999</v>
      </c>
      <c r="BR40" s="4">
        <v>9.2803999999999998E-2</v>
      </c>
      <c r="BS40" s="4">
        <v>-5</v>
      </c>
      <c r="BT40" s="4">
        <v>0.40279999999999999</v>
      </c>
      <c r="BU40" s="4">
        <v>2.267903</v>
      </c>
      <c r="BV40" s="4">
        <v>8.1365639999999999</v>
      </c>
      <c r="BW40" s="4">
        <f t="shared" si="9"/>
        <v>0.5991799726</v>
      </c>
      <c r="BY40" s="4">
        <f t="shared" si="10"/>
        <v>5069.4310298606033</v>
      </c>
      <c r="BZ40" s="4">
        <f t="shared" si="11"/>
        <v>0.55491957765200006</v>
      </c>
      <c r="CA40" s="4">
        <f t="shared" si="12"/>
        <v>10.473271305926</v>
      </c>
      <c r="CB40" s="4">
        <f t="shared" si="13"/>
        <v>5.9670569042699996E-2</v>
      </c>
    </row>
    <row r="41" spans="1:80" x14ac:dyDescent="0.25">
      <c r="A41" s="2">
        <v>42068</v>
      </c>
      <c r="B41" s="3">
        <v>1.130324074074074E-2</v>
      </c>
      <c r="C41" s="4">
        <v>12.797000000000001</v>
      </c>
      <c r="D41" s="4">
        <v>-8.9999999999999998E-4</v>
      </c>
      <c r="E41" s="4">
        <v>-9.1953060000000004</v>
      </c>
      <c r="F41" s="4">
        <v>425.6</v>
      </c>
      <c r="G41" s="4">
        <v>21.1</v>
      </c>
      <c r="H41" s="4">
        <v>5.8</v>
      </c>
      <c r="J41" s="4">
        <v>0.9</v>
      </c>
      <c r="K41" s="4">
        <v>0.8911</v>
      </c>
      <c r="L41" s="4">
        <v>11.402699999999999</v>
      </c>
      <c r="M41" s="4">
        <v>0</v>
      </c>
      <c r="N41" s="4">
        <v>379.26549999999997</v>
      </c>
      <c r="O41" s="4">
        <v>18.781099999999999</v>
      </c>
      <c r="P41" s="4">
        <v>398</v>
      </c>
      <c r="Q41" s="4">
        <v>285.90600000000001</v>
      </c>
      <c r="R41" s="4">
        <v>14.157999999999999</v>
      </c>
      <c r="S41" s="4">
        <v>300.10000000000002</v>
      </c>
      <c r="T41" s="4">
        <v>5.83</v>
      </c>
      <c r="W41" s="4">
        <v>0</v>
      </c>
      <c r="X41" s="4">
        <v>0.80189999999999995</v>
      </c>
      <c r="Y41" s="4">
        <v>11.9</v>
      </c>
      <c r="Z41" s="4">
        <v>879</v>
      </c>
      <c r="AA41" s="4">
        <v>910</v>
      </c>
      <c r="AB41" s="4">
        <v>854</v>
      </c>
      <c r="AC41" s="4">
        <v>56</v>
      </c>
      <c r="AD41" s="4">
        <v>5.52</v>
      </c>
      <c r="AE41" s="4">
        <v>0.13</v>
      </c>
      <c r="AF41" s="4">
        <v>991</v>
      </c>
      <c r="AG41" s="4">
        <v>-13</v>
      </c>
      <c r="AH41" s="4">
        <v>17</v>
      </c>
      <c r="AI41" s="4">
        <v>30</v>
      </c>
      <c r="AJ41" s="4">
        <v>190</v>
      </c>
      <c r="AK41" s="4">
        <v>138.80000000000001</v>
      </c>
      <c r="AL41" s="4">
        <v>2.7</v>
      </c>
      <c r="AM41" s="4">
        <v>195</v>
      </c>
      <c r="AN41" s="4" t="s">
        <v>155</v>
      </c>
      <c r="AO41" s="4">
        <v>1</v>
      </c>
      <c r="AP41" s="5">
        <v>0.67790509259259257</v>
      </c>
      <c r="AQ41" s="4">
        <v>47.158605999999999</v>
      </c>
      <c r="AR41" s="4">
        <v>-88.484352000000001</v>
      </c>
      <c r="AS41" s="4">
        <v>305.89999999999998</v>
      </c>
      <c r="AT41" s="4">
        <v>20</v>
      </c>
      <c r="AU41" s="4">
        <v>12</v>
      </c>
      <c r="AV41" s="4">
        <v>9</v>
      </c>
      <c r="AW41" s="4" t="s">
        <v>207</v>
      </c>
      <c r="AX41" s="4">
        <v>1.3957999999999999</v>
      </c>
      <c r="AY41" s="4">
        <v>1.3293999999999999</v>
      </c>
      <c r="AZ41" s="4">
        <v>2.0251999999999999</v>
      </c>
      <c r="BA41" s="4">
        <v>14.023</v>
      </c>
      <c r="BB41" s="4">
        <v>16.5</v>
      </c>
      <c r="BC41" s="4">
        <v>1.18</v>
      </c>
      <c r="BD41" s="4">
        <v>12.227</v>
      </c>
      <c r="BE41" s="4">
        <v>3033.9160000000002</v>
      </c>
      <c r="BF41" s="4">
        <v>0</v>
      </c>
      <c r="BG41" s="4">
        <v>10.568</v>
      </c>
      <c r="BH41" s="4">
        <v>0.52300000000000002</v>
      </c>
      <c r="BI41" s="4">
        <v>11.090999999999999</v>
      </c>
      <c r="BJ41" s="4">
        <v>7.9660000000000002</v>
      </c>
      <c r="BK41" s="4">
        <v>0.39400000000000002</v>
      </c>
      <c r="BL41" s="4">
        <v>8.3610000000000007</v>
      </c>
      <c r="BM41" s="4">
        <v>5.1299999999999998E-2</v>
      </c>
      <c r="BQ41" s="4">
        <v>155.14500000000001</v>
      </c>
      <c r="BR41" s="4">
        <v>8.2972000000000004E-2</v>
      </c>
      <c r="BS41" s="4">
        <v>-5</v>
      </c>
      <c r="BT41" s="4">
        <v>0.40200000000000002</v>
      </c>
      <c r="BU41" s="4">
        <v>2.027628</v>
      </c>
      <c r="BV41" s="4">
        <v>8.1204000000000001</v>
      </c>
      <c r="BW41" s="4">
        <f t="shared" si="9"/>
        <v>0.5356993176</v>
      </c>
      <c r="BY41" s="4">
        <f t="shared" si="10"/>
        <v>4533.7682840297757</v>
      </c>
      <c r="BZ41" s="4">
        <f t="shared" si="11"/>
        <v>0</v>
      </c>
      <c r="CA41" s="4">
        <f t="shared" si="12"/>
        <v>11.904086385575999</v>
      </c>
      <c r="CB41" s="4">
        <f t="shared" si="13"/>
        <v>7.6660762186799986E-2</v>
      </c>
    </row>
    <row r="42" spans="1:80" x14ac:dyDescent="0.25">
      <c r="A42" s="2">
        <v>42068</v>
      </c>
      <c r="B42" s="3">
        <v>1.1314814814814814E-2</v>
      </c>
      <c r="C42" s="4">
        <v>12.515000000000001</v>
      </c>
      <c r="D42" s="4">
        <v>1.6000000000000001E-3</v>
      </c>
      <c r="E42" s="4">
        <v>15.951383</v>
      </c>
      <c r="F42" s="4">
        <v>544.79999999999995</v>
      </c>
      <c r="G42" s="4">
        <v>21.3</v>
      </c>
      <c r="H42" s="4">
        <v>38.700000000000003</v>
      </c>
      <c r="J42" s="4">
        <v>0.9</v>
      </c>
      <c r="K42" s="4">
        <v>0.89319999999999999</v>
      </c>
      <c r="L42" s="4">
        <v>11.1782</v>
      </c>
      <c r="M42" s="4">
        <v>1.4E-3</v>
      </c>
      <c r="N42" s="4">
        <v>486.64800000000002</v>
      </c>
      <c r="O42" s="4">
        <v>19.024899999999999</v>
      </c>
      <c r="P42" s="4">
        <v>505.7</v>
      </c>
      <c r="Q42" s="4">
        <v>366.85539999999997</v>
      </c>
      <c r="R42" s="4">
        <v>14.341799999999999</v>
      </c>
      <c r="S42" s="4">
        <v>381.2</v>
      </c>
      <c r="T42" s="4">
        <v>38.687199999999997</v>
      </c>
      <c r="W42" s="4">
        <v>0</v>
      </c>
      <c r="X42" s="4">
        <v>0.80389999999999995</v>
      </c>
      <c r="Y42" s="4">
        <v>11.9</v>
      </c>
      <c r="Z42" s="4">
        <v>883</v>
      </c>
      <c r="AA42" s="4">
        <v>914</v>
      </c>
      <c r="AB42" s="4">
        <v>858</v>
      </c>
      <c r="AC42" s="4">
        <v>56</v>
      </c>
      <c r="AD42" s="4">
        <v>5.52</v>
      </c>
      <c r="AE42" s="4">
        <v>0.13</v>
      </c>
      <c r="AF42" s="4">
        <v>991</v>
      </c>
      <c r="AG42" s="4">
        <v>-13</v>
      </c>
      <c r="AH42" s="4">
        <v>17</v>
      </c>
      <c r="AI42" s="4">
        <v>30</v>
      </c>
      <c r="AJ42" s="4">
        <v>190</v>
      </c>
      <c r="AK42" s="4">
        <v>138.19999999999999</v>
      </c>
      <c r="AL42" s="4">
        <v>2.5</v>
      </c>
      <c r="AM42" s="4">
        <v>195</v>
      </c>
      <c r="AN42" s="4" t="s">
        <v>155</v>
      </c>
      <c r="AO42" s="4">
        <v>1</v>
      </c>
      <c r="AP42" s="5">
        <v>0.67791666666666661</v>
      </c>
      <c r="AQ42" s="4">
        <v>47.158655000000003</v>
      </c>
      <c r="AR42" s="4">
        <v>-88.484249000000005</v>
      </c>
      <c r="AS42" s="4">
        <v>305.60000000000002</v>
      </c>
      <c r="AT42" s="4">
        <v>20.9</v>
      </c>
      <c r="AU42" s="4">
        <v>12</v>
      </c>
      <c r="AV42" s="4">
        <v>9</v>
      </c>
      <c r="AW42" s="4" t="s">
        <v>207</v>
      </c>
      <c r="AX42" s="4">
        <v>1.4</v>
      </c>
      <c r="AY42" s="4">
        <v>1.3</v>
      </c>
      <c r="AZ42" s="4">
        <v>2</v>
      </c>
      <c r="BA42" s="4">
        <v>14.023</v>
      </c>
      <c r="BB42" s="4">
        <v>16.850000000000001</v>
      </c>
      <c r="BC42" s="4">
        <v>1.2</v>
      </c>
      <c r="BD42" s="4">
        <v>11.959</v>
      </c>
      <c r="BE42" s="4">
        <v>3032.8449999999998</v>
      </c>
      <c r="BF42" s="4">
        <v>0.246</v>
      </c>
      <c r="BG42" s="4">
        <v>13.827</v>
      </c>
      <c r="BH42" s="4">
        <v>0.54100000000000004</v>
      </c>
      <c r="BI42" s="4">
        <v>14.368</v>
      </c>
      <c r="BJ42" s="4">
        <v>10.423</v>
      </c>
      <c r="BK42" s="4">
        <v>0.40699999999999997</v>
      </c>
      <c r="BL42" s="4">
        <v>10.831</v>
      </c>
      <c r="BM42" s="4">
        <v>0.34710000000000002</v>
      </c>
      <c r="BQ42" s="4">
        <v>158.58600000000001</v>
      </c>
      <c r="BR42" s="4">
        <v>0.11819300000000001</v>
      </c>
      <c r="BS42" s="4">
        <v>-5</v>
      </c>
      <c r="BT42" s="4">
        <v>0.4022</v>
      </c>
      <c r="BU42" s="4">
        <v>2.8883369999999999</v>
      </c>
      <c r="BV42" s="4">
        <v>8.1244359999999993</v>
      </c>
      <c r="BW42" s="4">
        <f t="shared" si="9"/>
        <v>0.7630986354</v>
      </c>
      <c r="BY42" s="4">
        <f t="shared" si="10"/>
        <v>6456.0304019998048</v>
      </c>
      <c r="BZ42" s="4">
        <f t="shared" si="11"/>
        <v>0.52366127477400004</v>
      </c>
      <c r="CA42" s="4">
        <f t="shared" si="12"/>
        <v>22.187485638087001</v>
      </c>
      <c r="CB42" s="4">
        <f t="shared" si="13"/>
        <v>0.73887328647990003</v>
      </c>
    </row>
    <row r="43" spans="1:80" x14ac:dyDescent="0.25">
      <c r="A43" s="2">
        <v>42068</v>
      </c>
      <c r="B43" s="3">
        <v>1.1326388888888888E-2</v>
      </c>
      <c r="C43" s="4">
        <v>12.51</v>
      </c>
      <c r="D43" s="4">
        <v>2E-3</v>
      </c>
      <c r="E43" s="4">
        <v>20</v>
      </c>
      <c r="F43" s="4">
        <v>560.5</v>
      </c>
      <c r="G43" s="4">
        <v>21.1</v>
      </c>
      <c r="H43" s="4">
        <v>22.4</v>
      </c>
      <c r="J43" s="4">
        <v>1</v>
      </c>
      <c r="K43" s="4">
        <v>0.89319999999999999</v>
      </c>
      <c r="L43" s="4">
        <v>11.174300000000001</v>
      </c>
      <c r="M43" s="4">
        <v>1.8E-3</v>
      </c>
      <c r="N43" s="4">
        <v>500.66750000000002</v>
      </c>
      <c r="O43" s="4">
        <v>18.886600000000001</v>
      </c>
      <c r="P43" s="4">
        <v>519.6</v>
      </c>
      <c r="Q43" s="4">
        <v>377.4239</v>
      </c>
      <c r="R43" s="4">
        <v>14.237500000000001</v>
      </c>
      <c r="S43" s="4">
        <v>391.7</v>
      </c>
      <c r="T43" s="4">
        <v>22.383299999999998</v>
      </c>
      <c r="W43" s="4">
        <v>0</v>
      </c>
      <c r="X43" s="4">
        <v>0.89300000000000002</v>
      </c>
      <c r="Y43" s="4">
        <v>11.9</v>
      </c>
      <c r="Z43" s="4">
        <v>884</v>
      </c>
      <c r="AA43" s="4">
        <v>914</v>
      </c>
      <c r="AB43" s="4">
        <v>858</v>
      </c>
      <c r="AC43" s="4">
        <v>56</v>
      </c>
      <c r="AD43" s="4">
        <v>5.52</v>
      </c>
      <c r="AE43" s="4">
        <v>0.13</v>
      </c>
      <c r="AF43" s="4">
        <v>991</v>
      </c>
      <c r="AG43" s="4">
        <v>-13</v>
      </c>
      <c r="AH43" s="4">
        <v>17</v>
      </c>
      <c r="AI43" s="4">
        <v>30</v>
      </c>
      <c r="AJ43" s="4">
        <v>190</v>
      </c>
      <c r="AK43" s="4">
        <v>139</v>
      </c>
      <c r="AL43" s="4">
        <v>2.5</v>
      </c>
      <c r="AM43" s="4">
        <v>195</v>
      </c>
      <c r="AN43" s="4" t="s">
        <v>155</v>
      </c>
      <c r="AO43" s="4">
        <v>1</v>
      </c>
      <c r="AP43" s="5">
        <v>0.67792824074074076</v>
      </c>
      <c r="AQ43" s="4">
        <v>47.158656999999998</v>
      </c>
      <c r="AR43" s="4">
        <v>-88.484245000000001</v>
      </c>
      <c r="AS43" s="4">
        <v>305.60000000000002</v>
      </c>
      <c r="AT43" s="4">
        <v>16.5</v>
      </c>
      <c r="AU43" s="4">
        <v>12</v>
      </c>
      <c r="AV43" s="4">
        <v>9</v>
      </c>
      <c r="AW43" s="4" t="s">
        <v>207</v>
      </c>
      <c r="AX43" s="4">
        <v>1.4</v>
      </c>
      <c r="AY43" s="4">
        <v>1.3957999999999999</v>
      </c>
      <c r="AZ43" s="4">
        <v>2</v>
      </c>
      <c r="BA43" s="4">
        <v>14.023</v>
      </c>
      <c r="BB43" s="4">
        <v>16.86</v>
      </c>
      <c r="BC43" s="4">
        <v>1.2</v>
      </c>
      <c r="BD43" s="4">
        <v>11.952999999999999</v>
      </c>
      <c r="BE43" s="4">
        <v>3033.194</v>
      </c>
      <c r="BF43" s="4">
        <v>0.309</v>
      </c>
      <c r="BG43" s="4">
        <v>14.231999999999999</v>
      </c>
      <c r="BH43" s="4">
        <v>0.53700000000000003</v>
      </c>
      <c r="BI43" s="4">
        <v>14.769</v>
      </c>
      <c r="BJ43" s="4">
        <v>10.728999999999999</v>
      </c>
      <c r="BK43" s="4">
        <v>0.40500000000000003</v>
      </c>
      <c r="BL43" s="4">
        <v>11.132999999999999</v>
      </c>
      <c r="BM43" s="4">
        <v>0.2009</v>
      </c>
      <c r="BQ43" s="4">
        <v>176.25399999999999</v>
      </c>
      <c r="BR43" s="4">
        <v>0.14540600000000001</v>
      </c>
      <c r="BS43" s="4">
        <v>-5</v>
      </c>
      <c r="BT43" s="4">
        <v>0.40280100000000002</v>
      </c>
      <c r="BU43" s="4">
        <v>3.553369</v>
      </c>
      <c r="BV43" s="4">
        <v>8.1365759999999998</v>
      </c>
      <c r="BW43" s="4">
        <f t="shared" si="9"/>
        <v>0.93880008979999996</v>
      </c>
      <c r="BY43" s="4">
        <f t="shared" si="10"/>
        <v>7943.428400041882</v>
      </c>
      <c r="BZ43" s="4">
        <f t="shared" si="11"/>
        <v>0.80921938247699987</v>
      </c>
      <c r="CA43" s="4">
        <f t="shared" si="12"/>
        <v>28.097458752736998</v>
      </c>
      <c r="CB43" s="4">
        <f t="shared" si="13"/>
        <v>0.52612354025769992</v>
      </c>
    </row>
    <row r="44" spans="1:80" x14ac:dyDescent="0.25">
      <c r="A44" s="2">
        <v>42068</v>
      </c>
      <c r="B44" s="3">
        <v>1.1337962962962965E-2</v>
      </c>
      <c r="C44" s="4">
        <v>12.461</v>
      </c>
      <c r="D44" s="4">
        <v>2E-3</v>
      </c>
      <c r="E44" s="4">
        <v>20</v>
      </c>
      <c r="F44" s="4">
        <v>559.79999999999995</v>
      </c>
      <c r="G44" s="4">
        <v>15.6</v>
      </c>
      <c r="H44" s="4">
        <v>9.6</v>
      </c>
      <c r="J44" s="4">
        <v>1.31</v>
      </c>
      <c r="K44" s="4">
        <v>0.89359999999999995</v>
      </c>
      <c r="L44" s="4">
        <v>11.1348</v>
      </c>
      <c r="M44" s="4">
        <v>1.8E-3</v>
      </c>
      <c r="N44" s="4">
        <v>500.24180000000001</v>
      </c>
      <c r="O44" s="4">
        <v>13.979900000000001</v>
      </c>
      <c r="P44" s="4">
        <v>514.20000000000005</v>
      </c>
      <c r="Q44" s="4">
        <v>377.10300000000001</v>
      </c>
      <c r="R44" s="4">
        <v>10.538600000000001</v>
      </c>
      <c r="S44" s="4">
        <v>387.6</v>
      </c>
      <c r="T44" s="4">
        <v>9.6333000000000002</v>
      </c>
      <c r="W44" s="4">
        <v>0</v>
      </c>
      <c r="X44" s="4">
        <v>1.1726000000000001</v>
      </c>
      <c r="Y44" s="4">
        <v>11.9</v>
      </c>
      <c r="Z44" s="4">
        <v>884</v>
      </c>
      <c r="AA44" s="4">
        <v>915</v>
      </c>
      <c r="AB44" s="4">
        <v>858</v>
      </c>
      <c r="AC44" s="4">
        <v>56</v>
      </c>
      <c r="AD44" s="4">
        <v>5.52</v>
      </c>
      <c r="AE44" s="4">
        <v>0.13</v>
      </c>
      <c r="AF44" s="4">
        <v>991</v>
      </c>
      <c r="AG44" s="4">
        <v>-13</v>
      </c>
      <c r="AH44" s="4">
        <v>17</v>
      </c>
      <c r="AI44" s="4">
        <v>30</v>
      </c>
      <c r="AJ44" s="4">
        <v>190</v>
      </c>
      <c r="AK44" s="4">
        <v>139</v>
      </c>
      <c r="AL44" s="4">
        <v>2.4</v>
      </c>
      <c r="AM44" s="4">
        <v>195</v>
      </c>
      <c r="AN44" s="4" t="s">
        <v>155</v>
      </c>
      <c r="AO44" s="4">
        <v>1</v>
      </c>
      <c r="AP44" s="5">
        <v>0.67792824074074076</v>
      </c>
      <c r="AQ44" s="4">
        <v>47.158676999999997</v>
      </c>
      <c r="AR44" s="4">
        <v>-88.484063000000006</v>
      </c>
      <c r="AS44" s="4">
        <v>304</v>
      </c>
      <c r="AT44" s="4">
        <v>16.3</v>
      </c>
      <c r="AU44" s="4">
        <v>12</v>
      </c>
      <c r="AV44" s="4">
        <v>9</v>
      </c>
      <c r="AW44" s="4" t="s">
        <v>207</v>
      </c>
      <c r="AX44" s="4">
        <v>1.4958</v>
      </c>
      <c r="AY44" s="4">
        <v>1.7831999999999999</v>
      </c>
      <c r="AZ44" s="4">
        <v>2.3832</v>
      </c>
      <c r="BA44" s="4">
        <v>14.023</v>
      </c>
      <c r="BB44" s="4">
        <v>16.920000000000002</v>
      </c>
      <c r="BC44" s="4">
        <v>1.21</v>
      </c>
      <c r="BD44" s="4">
        <v>11.906000000000001</v>
      </c>
      <c r="BE44" s="4">
        <v>3033.5770000000002</v>
      </c>
      <c r="BF44" s="4">
        <v>0.31</v>
      </c>
      <c r="BG44" s="4">
        <v>14.272</v>
      </c>
      <c r="BH44" s="4">
        <v>0.39900000000000002</v>
      </c>
      <c r="BI44" s="4">
        <v>14.670999999999999</v>
      </c>
      <c r="BJ44" s="4">
        <v>10.759</v>
      </c>
      <c r="BK44" s="4">
        <v>0.30099999999999999</v>
      </c>
      <c r="BL44" s="4">
        <v>11.06</v>
      </c>
      <c r="BM44" s="4">
        <v>8.6800000000000002E-2</v>
      </c>
      <c r="BQ44" s="4">
        <v>232.28</v>
      </c>
      <c r="BR44" s="4">
        <v>0.14479400000000001</v>
      </c>
      <c r="BS44" s="4">
        <v>-5</v>
      </c>
      <c r="BT44" s="4">
        <v>0.4022</v>
      </c>
      <c r="BU44" s="4">
        <v>3.5384090000000001</v>
      </c>
      <c r="BV44" s="4">
        <v>8.1244359999999993</v>
      </c>
      <c r="BW44" s="4">
        <f t="shared" si="9"/>
        <v>0.93484765780000001</v>
      </c>
      <c r="BY44" s="4">
        <f t="shared" si="10"/>
        <v>7910.9846491778417</v>
      </c>
      <c r="BZ44" s="4">
        <f t="shared" si="11"/>
        <v>0.80842030423</v>
      </c>
      <c r="CA44" s="4">
        <f t="shared" si="12"/>
        <v>28.057400171647</v>
      </c>
      <c r="CB44" s="4">
        <f t="shared" si="13"/>
        <v>0.2263576851844</v>
      </c>
    </row>
    <row r="45" spans="1:80" x14ac:dyDescent="0.25">
      <c r="A45" s="2">
        <v>42068</v>
      </c>
      <c r="B45" s="3">
        <v>1.1349537037037038E-2</v>
      </c>
      <c r="C45" s="4">
        <v>12.211</v>
      </c>
      <c r="D45" s="4">
        <v>2.3E-3</v>
      </c>
      <c r="E45" s="4">
        <v>23.316666999999999</v>
      </c>
      <c r="F45" s="4">
        <v>573.9</v>
      </c>
      <c r="G45" s="4">
        <v>13.2</v>
      </c>
      <c r="H45" s="4">
        <v>36.5</v>
      </c>
      <c r="J45" s="4">
        <v>1.6</v>
      </c>
      <c r="K45" s="4">
        <v>0.89559999999999995</v>
      </c>
      <c r="L45" s="4">
        <v>10.9352</v>
      </c>
      <c r="M45" s="4">
        <v>2.0999999999999999E-3</v>
      </c>
      <c r="N45" s="4">
        <v>513.91949999999997</v>
      </c>
      <c r="O45" s="4">
        <v>11.841100000000001</v>
      </c>
      <c r="P45" s="4">
        <v>525.79999999999995</v>
      </c>
      <c r="Q45" s="4">
        <v>387.4409</v>
      </c>
      <c r="R45" s="4">
        <v>8.9269999999999996</v>
      </c>
      <c r="S45" s="4">
        <v>396.4</v>
      </c>
      <c r="T45" s="4">
        <v>36.504800000000003</v>
      </c>
      <c r="W45" s="4">
        <v>0</v>
      </c>
      <c r="X45" s="4">
        <v>1.4323999999999999</v>
      </c>
      <c r="Y45" s="4">
        <v>11.9</v>
      </c>
      <c r="Z45" s="4">
        <v>884</v>
      </c>
      <c r="AA45" s="4">
        <v>915</v>
      </c>
      <c r="AB45" s="4">
        <v>856</v>
      </c>
      <c r="AC45" s="4">
        <v>56.2</v>
      </c>
      <c r="AD45" s="4">
        <v>5.54</v>
      </c>
      <c r="AE45" s="4">
        <v>0.13</v>
      </c>
      <c r="AF45" s="4">
        <v>991</v>
      </c>
      <c r="AG45" s="4">
        <v>-13</v>
      </c>
      <c r="AH45" s="4">
        <v>17</v>
      </c>
      <c r="AI45" s="4">
        <v>30</v>
      </c>
      <c r="AJ45" s="4">
        <v>190</v>
      </c>
      <c r="AK45" s="4">
        <v>139</v>
      </c>
      <c r="AL45" s="4">
        <v>2.4</v>
      </c>
      <c r="AM45" s="4">
        <v>195</v>
      </c>
      <c r="AN45" s="4" t="s">
        <v>155</v>
      </c>
      <c r="AO45" s="4">
        <v>1</v>
      </c>
      <c r="AP45" s="5">
        <v>0.67795138888888884</v>
      </c>
      <c r="AQ45" s="4">
        <v>47.158774000000001</v>
      </c>
      <c r="AR45" s="4">
        <v>-88.484020000000001</v>
      </c>
      <c r="AS45" s="4">
        <v>303.7</v>
      </c>
      <c r="AT45" s="4">
        <v>24.2</v>
      </c>
      <c r="AU45" s="4">
        <v>12</v>
      </c>
      <c r="AV45" s="4">
        <v>10</v>
      </c>
      <c r="AW45" s="4" t="s">
        <v>202</v>
      </c>
      <c r="AX45" s="4">
        <v>1.2125999999999999</v>
      </c>
      <c r="AY45" s="4">
        <v>1.8</v>
      </c>
      <c r="AZ45" s="4">
        <v>2.2084000000000001</v>
      </c>
      <c r="BA45" s="4">
        <v>14.023</v>
      </c>
      <c r="BB45" s="4">
        <v>17.239999999999998</v>
      </c>
      <c r="BC45" s="4">
        <v>1.23</v>
      </c>
      <c r="BD45" s="4">
        <v>11.662000000000001</v>
      </c>
      <c r="BE45" s="4">
        <v>3032.931</v>
      </c>
      <c r="BF45" s="4">
        <v>0.36899999999999999</v>
      </c>
      <c r="BG45" s="4">
        <v>14.927</v>
      </c>
      <c r="BH45" s="4">
        <v>0.34399999999999997</v>
      </c>
      <c r="BI45" s="4">
        <v>15.271000000000001</v>
      </c>
      <c r="BJ45" s="4">
        <v>11.253</v>
      </c>
      <c r="BK45" s="4">
        <v>0.25900000000000001</v>
      </c>
      <c r="BL45" s="4">
        <v>11.513</v>
      </c>
      <c r="BM45" s="4">
        <v>0.33479999999999999</v>
      </c>
      <c r="BQ45" s="4">
        <v>288.87599999999998</v>
      </c>
      <c r="BR45" s="4">
        <v>0.16519700000000001</v>
      </c>
      <c r="BS45" s="4">
        <v>-5</v>
      </c>
      <c r="BT45" s="4">
        <v>0.40279999999999999</v>
      </c>
      <c r="BU45" s="4">
        <v>4.0370059999999999</v>
      </c>
      <c r="BV45" s="4">
        <v>8.1365560000000006</v>
      </c>
      <c r="BW45" s="4">
        <f t="shared" si="9"/>
        <v>1.0665769852</v>
      </c>
      <c r="BY45" s="4">
        <f t="shared" si="10"/>
        <v>9023.7989950598803</v>
      </c>
      <c r="BZ45" s="4">
        <f t="shared" si="11"/>
        <v>1.0978758927179999</v>
      </c>
      <c r="CA45" s="4">
        <f t="shared" si="12"/>
        <v>33.480751817765999</v>
      </c>
      <c r="CB45" s="4">
        <f t="shared" si="13"/>
        <v>0.99612154168559985</v>
      </c>
    </row>
    <row r="46" spans="1:80" x14ac:dyDescent="0.25">
      <c r="A46" s="2">
        <v>42068</v>
      </c>
      <c r="B46" s="3">
        <v>1.1361111111111112E-2</v>
      </c>
      <c r="C46" s="4">
        <v>11.866</v>
      </c>
      <c r="D46" s="4">
        <v>3.0000000000000001E-3</v>
      </c>
      <c r="E46" s="4">
        <v>30</v>
      </c>
      <c r="F46" s="4">
        <v>541.70000000000005</v>
      </c>
      <c r="G46" s="4">
        <v>13.4</v>
      </c>
      <c r="H46" s="4">
        <v>40.1</v>
      </c>
      <c r="J46" s="4">
        <v>1.9</v>
      </c>
      <c r="K46" s="4">
        <v>0.89839999999999998</v>
      </c>
      <c r="L46" s="4">
        <v>10.6594</v>
      </c>
      <c r="M46" s="4">
        <v>2.7000000000000001E-3</v>
      </c>
      <c r="N46" s="4">
        <v>486.62049999999999</v>
      </c>
      <c r="O46" s="4">
        <v>11.9984</v>
      </c>
      <c r="P46" s="4">
        <v>498.6</v>
      </c>
      <c r="Q46" s="4">
        <v>366.96300000000002</v>
      </c>
      <c r="R46" s="4">
        <v>9.048</v>
      </c>
      <c r="S46" s="4">
        <v>376</v>
      </c>
      <c r="T46" s="4">
        <v>40.1</v>
      </c>
      <c r="W46" s="4">
        <v>0</v>
      </c>
      <c r="X46" s="4">
        <v>1.7069000000000001</v>
      </c>
      <c r="Y46" s="4">
        <v>11.9</v>
      </c>
      <c r="Z46" s="4">
        <v>884</v>
      </c>
      <c r="AA46" s="4">
        <v>914</v>
      </c>
      <c r="AB46" s="4">
        <v>855</v>
      </c>
      <c r="AC46" s="4">
        <v>57</v>
      </c>
      <c r="AD46" s="4">
        <v>5.62</v>
      </c>
      <c r="AE46" s="4">
        <v>0.13</v>
      </c>
      <c r="AF46" s="4">
        <v>991</v>
      </c>
      <c r="AG46" s="4">
        <v>-13</v>
      </c>
      <c r="AH46" s="4">
        <v>17</v>
      </c>
      <c r="AI46" s="4">
        <v>30</v>
      </c>
      <c r="AJ46" s="4">
        <v>190.2</v>
      </c>
      <c r="AK46" s="4">
        <v>139</v>
      </c>
      <c r="AL46" s="4">
        <v>2.6</v>
      </c>
      <c r="AM46" s="4">
        <v>195</v>
      </c>
      <c r="AN46" s="4" t="s">
        <v>155</v>
      </c>
      <c r="AO46" s="4">
        <v>1</v>
      </c>
      <c r="AP46" s="5">
        <v>0.67796296296296299</v>
      </c>
      <c r="AQ46" s="4">
        <v>47.158878999999999</v>
      </c>
      <c r="AR46" s="4">
        <v>-88.484003999999999</v>
      </c>
      <c r="AS46" s="4">
        <v>303.39999999999998</v>
      </c>
      <c r="AT46" s="4">
        <v>25</v>
      </c>
      <c r="AU46" s="4">
        <v>12</v>
      </c>
      <c r="AV46" s="4">
        <v>11</v>
      </c>
      <c r="AW46" s="4" t="s">
        <v>208</v>
      </c>
      <c r="AX46" s="4">
        <v>1.2</v>
      </c>
      <c r="AY46" s="4">
        <v>1.8</v>
      </c>
      <c r="AZ46" s="4">
        <v>2.2000000000000002</v>
      </c>
      <c r="BA46" s="4">
        <v>14.023</v>
      </c>
      <c r="BB46" s="4">
        <v>17.72</v>
      </c>
      <c r="BC46" s="4">
        <v>1.26</v>
      </c>
      <c r="BD46" s="4">
        <v>11.315</v>
      </c>
      <c r="BE46" s="4">
        <v>3032.9009999999998</v>
      </c>
      <c r="BF46" s="4">
        <v>0.48799999999999999</v>
      </c>
      <c r="BG46" s="4">
        <v>14.499000000000001</v>
      </c>
      <c r="BH46" s="4">
        <v>0.35799999999999998</v>
      </c>
      <c r="BI46" s="4">
        <v>14.856999999999999</v>
      </c>
      <c r="BJ46" s="4">
        <v>10.933999999999999</v>
      </c>
      <c r="BK46" s="4">
        <v>0.27</v>
      </c>
      <c r="BL46" s="4">
        <v>11.204000000000001</v>
      </c>
      <c r="BM46" s="4">
        <v>0.37730000000000002</v>
      </c>
      <c r="BQ46" s="4">
        <v>353.12</v>
      </c>
      <c r="BR46" s="4">
        <v>0.15748200000000001</v>
      </c>
      <c r="BS46" s="4">
        <v>-5</v>
      </c>
      <c r="BT46" s="4">
        <v>0.40138600000000002</v>
      </c>
      <c r="BU46" s="4">
        <v>3.848455</v>
      </c>
      <c r="BV46" s="4">
        <v>8.1079889999999999</v>
      </c>
      <c r="BW46" s="4">
        <f t="shared" si="9"/>
        <v>1.0167618109999998</v>
      </c>
      <c r="BY46" s="4">
        <f t="shared" si="10"/>
        <v>8602.2514842328346</v>
      </c>
      <c r="BZ46" s="4">
        <f t="shared" si="11"/>
        <v>1.3841199314799999</v>
      </c>
      <c r="CA46" s="4">
        <f t="shared" si="12"/>
        <v>31.012228136889995</v>
      </c>
      <c r="CB46" s="4">
        <f t="shared" si="13"/>
        <v>1.0701402666955</v>
      </c>
    </row>
    <row r="47" spans="1:80" x14ac:dyDescent="0.25">
      <c r="A47" s="2">
        <v>42068</v>
      </c>
      <c r="B47" s="3">
        <v>1.1372685185185185E-2</v>
      </c>
      <c r="C47" s="4">
        <v>11.763</v>
      </c>
      <c r="D47" s="4">
        <v>3.0000000000000001E-3</v>
      </c>
      <c r="E47" s="4">
        <v>30</v>
      </c>
      <c r="F47" s="4">
        <v>509.3</v>
      </c>
      <c r="G47" s="4">
        <v>13.4</v>
      </c>
      <c r="H47" s="4">
        <v>73.3</v>
      </c>
      <c r="J47" s="4">
        <v>2.21</v>
      </c>
      <c r="K47" s="4">
        <v>0.89910000000000001</v>
      </c>
      <c r="L47" s="4">
        <v>10.576499999999999</v>
      </c>
      <c r="M47" s="4">
        <v>2.7000000000000001E-3</v>
      </c>
      <c r="N47" s="4">
        <v>457.96199999999999</v>
      </c>
      <c r="O47" s="4">
        <v>12.0486</v>
      </c>
      <c r="P47" s="4">
        <v>470</v>
      </c>
      <c r="Q47" s="4">
        <v>345.35160000000002</v>
      </c>
      <c r="R47" s="4">
        <v>9.0859000000000005</v>
      </c>
      <c r="S47" s="4">
        <v>354.4</v>
      </c>
      <c r="T47" s="4">
        <v>73.279899999999998</v>
      </c>
      <c r="W47" s="4">
        <v>0</v>
      </c>
      <c r="X47" s="4">
        <v>1.9836</v>
      </c>
      <c r="Y47" s="4">
        <v>11.9</v>
      </c>
      <c r="Z47" s="4">
        <v>884</v>
      </c>
      <c r="AA47" s="4">
        <v>913</v>
      </c>
      <c r="AB47" s="4">
        <v>856</v>
      </c>
      <c r="AC47" s="4">
        <v>57</v>
      </c>
      <c r="AD47" s="4">
        <v>5.62</v>
      </c>
      <c r="AE47" s="4">
        <v>0.13</v>
      </c>
      <c r="AF47" s="4">
        <v>991</v>
      </c>
      <c r="AG47" s="4">
        <v>-13</v>
      </c>
      <c r="AH47" s="4">
        <v>17</v>
      </c>
      <c r="AI47" s="4">
        <v>30</v>
      </c>
      <c r="AJ47" s="4">
        <v>191</v>
      </c>
      <c r="AK47" s="4">
        <v>139</v>
      </c>
      <c r="AL47" s="4">
        <v>2.6</v>
      </c>
      <c r="AM47" s="4">
        <v>195</v>
      </c>
      <c r="AN47" s="4" t="s">
        <v>155</v>
      </c>
      <c r="AO47" s="4">
        <v>1</v>
      </c>
      <c r="AP47" s="5">
        <v>0.67797453703703703</v>
      </c>
      <c r="AQ47" s="4">
        <v>47.158979000000002</v>
      </c>
      <c r="AR47" s="4">
        <v>-88.483987999999997</v>
      </c>
      <c r="AS47" s="4">
        <v>303</v>
      </c>
      <c r="AT47" s="4">
        <v>25</v>
      </c>
      <c r="AU47" s="4">
        <v>12</v>
      </c>
      <c r="AV47" s="4">
        <v>11</v>
      </c>
      <c r="AW47" s="4" t="s">
        <v>208</v>
      </c>
      <c r="AX47" s="4">
        <v>1.0084</v>
      </c>
      <c r="AY47" s="4">
        <v>1.6084000000000001</v>
      </c>
      <c r="AZ47" s="4">
        <v>1.9126000000000001</v>
      </c>
      <c r="BA47" s="4">
        <v>14.023</v>
      </c>
      <c r="BB47" s="4">
        <v>17.86</v>
      </c>
      <c r="BC47" s="4">
        <v>1.27</v>
      </c>
      <c r="BD47" s="4">
        <v>11.215999999999999</v>
      </c>
      <c r="BE47" s="4">
        <v>3032.02</v>
      </c>
      <c r="BF47" s="4">
        <v>0.49199999999999999</v>
      </c>
      <c r="BG47" s="4">
        <v>13.749000000000001</v>
      </c>
      <c r="BH47" s="4">
        <v>0.36199999999999999</v>
      </c>
      <c r="BI47" s="4">
        <v>14.11</v>
      </c>
      <c r="BJ47" s="4">
        <v>10.368</v>
      </c>
      <c r="BK47" s="4">
        <v>0.27300000000000002</v>
      </c>
      <c r="BL47" s="4">
        <v>10.641</v>
      </c>
      <c r="BM47" s="4">
        <v>0.69469999999999998</v>
      </c>
      <c r="BQ47" s="4">
        <v>413.459</v>
      </c>
      <c r="BR47" s="4">
        <v>0.17527999999999999</v>
      </c>
      <c r="BS47" s="4">
        <v>-5</v>
      </c>
      <c r="BT47" s="4">
        <v>0.399204</v>
      </c>
      <c r="BU47" s="4">
        <v>4.2833990000000002</v>
      </c>
      <c r="BV47" s="4">
        <v>8.063917</v>
      </c>
      <c r="BW47" s="4">
        <f t="shared" si="9"/>
        <v>1.1316740158</v>
      </c>
      <c r="BY47" s="4">
        <f t="shared" si="10"/>
        <v>9571.6780083172598</v>
      </c>
      <c r="BZ47" s="4">
        <f t="shared" si="11"/>
        <v>1.5531776109959998</v>
      </c>
      <c r="CA47" s="4">
        <f t="shared" si="12"/>
        <v>32.730376973184001</v>
      </c>
      <c r="CB47" s="4">
        <f t="shared" si="13"/>
        <v>2.1930741592661001</v>
      </c>
    </row>
    <row r="48" spans="1:80" x14ac:dyDescent="0.25">
      <c r="A48" s="2">
        <v>42068</v>
      </c>
      <c r="B48" s="3">
        <v>1.1384259259259261E-2</v>
      </c>
      <c r="C48" s="4">
        <v>11.849</v>
      </c>
      <c r="D48" s="4">
        <v>3.0000000000000001E-3</v>
      </c>
      <c r="E48" s="4">
        <v>30</v>
      </c>
      <c r="F48" s="4">
        <v>469.2</v>
      </c>
      <c r="G48" s="4">
        <v>12.2</v>
      </c>
      <c r="H48" s="4">
        <v>68.7</v>
      </c>
      <c r="J48" s="4">
        <v>2.5499999999999998</v>
      </c>
      <c r="K48" s="4">
        <v>0.89849999999999997</v>
      </c>
      <c r="L48" s="4">
        <v>10.6464</v>
      </c>
      <c r="M48" s="4">
        <v>2.7000000000000001E-3</v>
      </c>
      <c r="N48" s="4">
        <v>421.60570000000001</v>
      </c>
      <c r="O48" s="4">
        <v>10.981299999999999</v>
      </c>
      <c r="P48" s="4">
        <v>432.6</v>
      </c>
      <c r="Q48" s="4">
        <v>317.93509999999998</v>
      </c>
      <c r="R48" s="4">
        <v>8.2810000000000006</v>
      </c>
      <c r="S48" s="4">
        <v>326.2</v>
      </c>
      <c r="T48" s="4">
        <v>68.720699999999994</v>
      </c>
      <c r="W48" s="4">
        <v>0</v>
      </c>
      <c r="X48" s="4">
        <v>2.2953000000000001</v>
      </c>
      <c r="Y48" s="4">
        <v>11.9</v>
      </c>
      <c r="Z48" s="4">
        <v>885</v>
      </c>
      <c r="AA48" s="4">
        <v>915</v>
      </c>
      <c r="AB48" s="4">
        <v>856</v>
      </c>
      <c r="AC48" s="4">
        <v>57</v>
      </c>
      <c r="AD48" s="4">
        <v>5.62</v>
      </c>
      <c r="AE48" s="4">
        <v>0.13</v>
      </c>
      <c r="AF48" s="4">
        <v>991</v>
      </c>
      <c r="AG48" s="4">
        <v>-13</v>
      </c>
      <c r="AH48" s="4">
        <v>17</v>
      </c>
      <c r="AI48" s="4">
        <v>30</v>
      </c>
      <c r="AJ48" s="4">
        <v>191</v>
      </c>
      <c r="AK48" s="4">
        <v>139</v>
      </c>
      <c r="AL48" s="4">
        <v>2.7</v>
      </c>
      <c r="AM48" s="4">
        <v>195</v>
      </c>
      <c r="AN48" s="4" t="s">
        <v>155</v>
      </c>
      <c r="AO48" s="4">
        <v>1</v>
      </c>
      <c r="AP48" s="5">
        <v>0.67798611111111118</v>
      </c>
      <c r="AQ48" s="4">
        <v>47.159111000000003</v>
      </c>
      <c r="AR48" s="4">
        <v>-88.484022999999993</v>
      </c>
      <c r="AS48" s="4">
        <v>303.8</v>
      </c>
      <c r="AT48" s="4">
        <v>27.1</v>
      </c>
      <c r="AU48" s="4">
        <v>12</v>
      </c>
      <c r="AV48" s="4">
        <v>11</v>
      </c>
      <c r="AW48" s="4" t="s">
        <v>208</v>
      </c>
      <c r="AX48" s="4">
        <v>1.287113</v>
      </c>
      <c r="AY48" s="4">
        <v>1.791409</v>
      </c>
      <c r="AZ48" s="4">
        <v>2.2828170000000001</v>
      </c>
      <c r="BA48" s="4">
        <v>14.023</v>
      </c>
      <c r="BB48" s="4">
        <v>17.73</v>
      </c>
      <c r="BC48" s="4">
        <v>1.26</v>
      </c>
      <c r="BD48" s="4">
        <v>11.298999999999999</v>
      </c>
      <c r="BE48" s="4">
        <v>3032.0949999999998</v>
      </c>
      <c r="BF48" s="4">
        <v>0.48899999999999999</v>
      </c>
      <c r="BG48" s="4">
        <v>12.574</v>
      </c>
      <c r="BH48" s="4">
        <v>0.32800000000000001</v>
      </c>
      <c r="BI48" s="4">
        <v>12.901999999999999</v>
      </c>
      <c r="BJ48" s="4">
        <v>9.4819999999999993</v>
      </c>
      <c r="BK48" s="4">
        <v>0.247</v>
      </c>
      <c r="BL48" s="4">
        <v>9.7289999999999992</v>
      </c>
      <c r="BM48" s="4">
        <v>0.6472</v>
      </c>
      <c r="BQ48" s="4">
        <v>475.32299999999998</v>
      </c>
      <c r="BR48" s="4">
        <v>0.20153099999999999</v>
      </c>
      <c r="BS48" s="4">
        <v>-5</v>
      </c>
      <c r="BT48" s="4">
        <v>0.399594</v>
      </c>
      <c r="BU48" s="4">
        <v>4.924925</v>
      </c>
      <c r="BV48" s="4">
        <v>8.0718069999999997</v>
      </c>
      <c r="BW48" s="4">
        <f t="shared" si="9"/>
        <v>1.3011651849999999</v>
      </c>
      <c r="BY48" s="4">
        <f t="shared" si="10"/>
        <v>11005.503424823874</v>
      </c>
      <c r="BZ48" s="4">
        <f t="shared" si="11"/>
        <v>1.7749084955250001</v>
      </c>
      <c r="CA48" s="4">
        <f t="shared" si="12"/>
        <v>34.41652833245</v>
      </c>
      <c r="CB48" s="4">
        <f t="shared" si="13"/>
        <v>2.3491222460199999</v>
      </c>
    </row>
    <row r="49" spans="1:80" x14ac:dyDescent="0.25">
      <c r="A49" s="2">
        <v>42068</v>
      </c>
      <c r="B49" s="3">
        <v>1.1395833333333334E-2</v>
      </c>
      <c r="C49" s="4">
        <v>11.96</v>
      </c>
      <c r="D49" s="4">
        <v>3.7000000000000002E-3</v>
      </c>
      <c r="E49" s="4">
        <v>36.978296999999998</v>
      </c>
      <c r="F49" s="4">
        <v>438.2</v>
      </c>
      <c r="G49" s="4">
        <v>12.3</v>
      </c>
      <c r="H49" s="4">
        <v>50.1</v>
      </c>
      <c r="J49" s="4">
        <v>2.92</v>
      </c>
      <c r="K49" s="4">
        <v>0.89759999999999995</v>
      </c>
      <c r="L49" s="4">
        <v>10.7354</v>
      </c>
      <c r="M49" s="4">
        <v>3.3E-3</v>
      </c>
      <c r="N49" s="4">
        <v>393.30130000000003</v>
      </c>
      <c r="O49" s="4">
        <v>11.020799999999999</v>
      </c>
      <c r="P49" s="4">
        <v>404.3</v>
      </c>
      <c r="Q49" s="4">
        <v>296.59059999999999</v>
      </c>
      <c r="R49" s="4">
        <v>8.3109000000000002</v>
      </c>
      <c r="S49" s="4">
        <v>304.89999999999998</v>
      </c>
      <c r="T49" s="4">
        <v>50.1</v>
      </c>
      <c r="W49" s="4">
        <v>0</v>
      </c>
      <c r="X49" s="4">
        <v>2.6204999999999998</v>
      </c>
      <c r="Y49" s="4">
        <v>11.9</v>
      </c>
      <c r="Z49" s="4">
        <v>887</v>
      </c>
      <c r="AA49" s="4">
        <v>917</v>
      </c>
      <c r="AB49" s="4">
        <v>856</v>
      </c>
      <c r="AC49" s="4">
        <v>57</v>
      </c>
      <c r="AD49" s="4">
        <v>5.62</v>
      </c>
      <c r="AE49" s="4">
        <v>0.13</v>
      </c>
      <c r="AF49" s="4">
        <v>991</v>
      </c>
      <c r="AG49" s="4">
        <v>-13</v>
      </c>
      <c r="AH49" s="4">
        <v>17</v>
      </c>
      <c r="AI49" s="4">
        <v>30</v>
      </c>
      <c r="AJ49" s="4">
        <v>191</v>
      </c>
      <c r="AK49" s="4">
        <v>139</v>
      </c>
      <c r="AL49" s="4">
        <v>2.7</v>
      </c>
      <c r="AM49" s="4">
        <v>195</v>
      </c>
      <c r="AN49" s="4" t="s">
        <v>155</v>
      </c>
      <c r="AO49" s="4">
        <v>1</v>
      </c>
      <c r="AP49" s="5">
        <v>0.67799768518518511</v>
      </c>
      <c r="AQ49" s="4">
        <v>47.159236999999997</v>
      </c>
      <c r="AR49" s="4">
        <v>-88.484043999999997</v>
      </c>
      <c r="AS49" s="4">
        <v>303.89999999999998</v>
      </c>
      <c r="AT49" s="4">
        <v>28.4</v>
      </c>
      <c r="AU49" s="4">
        <v>12</v>
      </c>
      <c r="AV49" s="4">
        <v>11</v>
      </c>
      <c r="AW49" s="4" t="s">
        <v>208</v>
      </c>
      <c r="AX49" s="4">
        <v>1.6831830000000001</v>
      </c>
      <c r="AY49" s="4">
        <v>2.3747750000000001</v>
      </c>
      <c r="AZ49" s="4">
        <v>2.9705710000000001</v>
      </c>
      <c r="BA49" s="4">
        <v>14.023</v>
      </c>
      <c r="BB49" s="4">
        <v>17.579999999999998</v>
      </c>
      <c r="BC49" s="4">
        <v>1.25</v>
      </c>
      <c r="BD49" s="4">
        <v>11.407</v>
      </c>
      <c r="BE49" s="4">
        <v>3032.373</v>
      </c>
      <c r="BF49" s="4">
        <v>0.59699999999999998</v>
      </c>
      <c r="BG49" s="4">
        <v>11.634</v>
      </c>
      <c r="BH49" s="4">
        <v>0.32600000000000001</v>
      </c>
      <c r="BI49" s="4">
        <v>11.96</v>
      </c>
      <c r="BJ49" s="4">
        <v>8.7729999999999997</v>
      </c>
      <c r="BK49" s="4">
        <v>0.246</v>
      </c>
      <c r="BL49" s="4">
        <v>9.0190000000000001</v>
      </c>
      <c r="BM49" s="4">
        <v>0.46800000000000003</v>
      </c>
      <c r="BQ49" s="4">
        <v>538.20899999999995</v>
      </c>
      <c r="BR49" s="4">
        <v>0.24807199999999999</v>
      </c>
      <c r="BS49" s="4">
        <v>-5</v>
      </c>
      <c r="BT49" s="4">
        <v>0.398202</v>
      </c>
      <c r="BU49" s="4">
        <v>6.0622559999999996</v>
      </c>
      <c r="BV49" s="4">
        <v>8.0436720000000008</v>
      </c>
      <c r="BW49" s="4">
        <f t="shared" si="9"/>
        <v>1.6016480351999998</v>
      </c>
      <c r="BY49" s="4">
        <f t="shared" si="10"/>
        <v>13548.286781740657</v>
      </c>
      <c r="BZ49" s="4">
        <f t="shared" si="11"/>
        <v>2.6673259551839994</v>
      </c>
      <c r="CA49" s="4">
        <f t="shared" si="12"/>
        <v>39.196734681455993</v>
      </c>
      <c r="CB49" s="4">
        <f t="shared" si="13"/>
        <v>2.0909690904960003</v>
      </c>
    </row>
    <row r="50" spans="1:80" x14ac:dyDescent="0.25">
      <c r="A50" s="2">
        <v>42068</v>
      </c>
      <c r="B50" s="3">
        <v>1.1407407407407408E-2</v>
      </c>
      <c r="C50" s="4">
        <v>11.989000000000001</v>
      </c>
      <c r="D50" s="4">
        <v>4.0000000000000001E-3</v>
      </c>
      <c r="E50" s="4">
        <v>40</v>
      </c>
      <c r="F50" s="4">
        <v>423.1</v>
      </c>
      <c r="G50" s="4">
        <v>12.3</v>
      </c>
      <c r="H50" s="4">
        <v>111.9</v>
      </c>
      <c r="J50" s="4">
        <v>3.31</v>
      </c>
      <c r="K50" s="4">
        <v>0.89729999999999999</v>
      </c>
      <c r="L50" s="4">
        <v>10.7584</v>
      </c>
      <c r="M50" s="4">
        <v>3.5999999999999999E-3</v>
      </c>
      <c r="N50" s="4">
        <v>379.64920000000001</v>
      </c>
      <c r="O50" s="4">
        <v>11.037100000000001</v>
      </c>
      <c r="P50" s="4">
        <v>390.7</v>
      </c>
      <c r="Q50" s="4">
        <v>286.2955</v>
      </c>
      <c r="R50" s="4">
        <v>8.3231999999999999</v>
      </c>
      <c r="S50" s="4">
        <v>294.60000000000002</v>
      </c>
      <c r="T50" s="4">
        <v>111.87649999999999</v>
      </c>
      <c r="W50" s="4">
        <v>0</v>
      </c>
      <c r="X50" s="4">
        <v>2.9722</v>
      </c>
      <c r="Y50" s="4">
        <v>11.9</v>
      </c>
      <c r="Z50" s="4">
        <v>889</v>
      </c>
      <c r="AA50" s="4">
        <v>917</v>
      </c>
      <c r="AB50" s="4">
        <v>858</v>
      </c>
      <c r="AC50" s="4">
        <v>57</v>
      </c>
      <c r="AD50" s="4">
        <v>5.62</v>
      </c>
      <c r="AE50" s="4">
        <v>0.13</v>
      </c>
      <c r="AF50" s="4">
        <v>991</v>
      </c>
      <c r="AG50" s="4">
        <v>-13</v>
      </c>
      <c r="AH50" s="4">
        <v>17</v>
      </c>
      <c r="AI50" s="4">
        <v>30</v>
      </c>
      <c r="AJ50" s="4">
        <v>191</v>
      </c>
      <c r="AK50" s="4">
        <v>139</v>
      </c>
      <c r="AL50" s="4">
        <v>2.8</v>
      </c>
      <c r="AM50" s="4">
        <v>195</v>
      </c>
      <c r="AN50" s="4" t="s">
        <v>155</v>
      </c>
      <c r="AO50" s="4">
        <v>1</v>
      </c>
      <c r="AP50" s="5">
        <v>0.67800925925925926</v>
      </c>
      <c r="AQ50" s="4">
        <v>47.15936</v>
      </c>
      <c r="AR50" s="4">
        <v>-88.484054999999998</v>
      </c>
      <c r="AS50" s="4">
        <v>303.89999999999998</v>
      </c>
      <c r="AT50" s="4">
        <v>29.1</v>
      </c>
      <c r="AU50" s="4">
        <v>12</v>
      </c>
      <c r="AV50" s="4">
        <v>11</v>
      </c>
      <c r="AW50" s="4" t="s">
        <v>208</v>
      </c>
      <c r="AX50" s="4">
        <v>1.3168</v>
      </c>
      <c r="AY50" s="4">
        <v>2.1126</v>
      </c>
      <c r="AZ50" s="4">
        <v>2.5209999999999999</v>
      </c>
      <c r="BA50" s="4">
        <v>14.023</v>
      </c>
      <c r="BB50" s="4">
        <v>17.53</v>
      </c>
      <c r="BC50" s="4">
        <v>1.25</v>
      </c>
      <c r="BD50" s="4">
        <v>11.442</v>
      </c>
      <c r="BE50" s="4">
        <v>3030.5329999999999</v>
      </c>
      <c r="BF50" s="4">
        <v>0.64400000000000002</v>
      </c>
      <c r="BG50" s="4">
        <v>11.199</v>
      </c>
      <c r="BH50" s="4">
        <v>0.32600000000000001</v>
      </c>
      <c r="BI50" s="4">
        <v>11.525</v>
      </c>
      <c r="BJ50" s="4">
        <v>8.4450000000000003</v>
      </c>
      <c r="BK50" s="4">
        <v>0.246</v>
      </c>
      <c r="BL50" s="4">
        <v>8.6910000000000007</v>
      </c>
      <c r="BM50" s="4">
        <v>1.0421</v>
      </c>
      <c r="BQ50" s="4">
        <v>608.76900000000001</v>
      </c>
      <c r="BR50" s="4">
        <v>0.28239999999999998</v>
      </c>
      <c r="BS50" s="4">
        <v>-5</v>
      </c>
      <c r="BT50" s="4">
        <v>0.39879999999999999</v>
      </c>
      <c r="BU50" s="4">
        <v>6.9011500000000003</v>
      </c>
      <c r="BV50" s="4">
        <v>8.0557599999999994</v>
      </c>
      <c r="BW50" s="4">
        <f t="shared" si="9"/>
        <v>1.82328383</v>
      </c>
      <c r="BY50" s="4">
        <f t="shared" si="10"/>
        <v>15413.737993144148</v>
      </c>
      <c r="BZ50" s="4">
        <f t="shared" si="11"/>
        <v>3.2754790222000003</v>
      </c>
      <c r="CA50" s="4">
        <f t="shared" si="12"/>
        <v>42.952516059750003</v>
      </c>
      <c r="CB50" s="4">
        <f t="shared" si="13"/>
        <v>5.3002743618550001</v>
      </c>
    </row>
    <row r="51" spans="1:80" x14ac:dyDescent="0.25">
      <c r="A51" s="2">
        <v>42068</v>
      </c>
      <c r="B51" s="3">
        <v>1.1418981481481483E-2</v>
      </c>
      <c r="C51" s="4">
        <v>12.138999999999999</v>
      </c>
      <c r="D51" s="4">
        <v>4.0000000000000001E-3</v>
      </c>
      <c r="E51" s="4">
        <v>40</v>
      </c>
      <c r="F51" s="4">
        <v>468.9</v>
      </c>
      <c r="G51" s="4">
        <v>12.2</v>
      </c>
      <c r="H51" s="4">
        <v>92</v>
      </c>
      <c r="J51" s="4">
        <v>3.6</v>
      </c>
      <c r="K51" s="4">
        <v>0.8962</v>
      </c>
      <c r="L51" s="4">
        <v>10.8795</v>
      </c>
      <c r="M51" s="4">
        <v>3.5999999999999999E-3</v>
      </c>
      <c r="N51" s="4">
        <v>420.24520000000001</v>
      </c>
      <c r="O51" s="4">
        <v>10.9535</v>
      </c>
      <c r="P51" s="4">
        <v>431.2</v>
      </c>
      <c r="Q51" s="4">
        <v>316.9092</v>
      </c>
      <c r="R51" s="4">
        <v>8.2600999999999996</v>
      </c>
      <c r="S51" s="4">
        <v>325.2</v>
      </c>
      <c r="T51" s="4">
        <v>92.033100000000005</v>
      </c>
      <c r="W51" s="4">
        <v>0</v>
      </c>
      <c r="X51" s="4">
        <v>3.2254999999999998</v>
      </c>
      <c r="Y51" s="4">
        <v>11.9</v>
      </c>
      <c r="Z51" s="4">
        <v>889</v>
      </c>
      <c r="AA51" s="4">
        <v>919</v>
      </c>
      <c r="AB51" s="4">
        <v>858</v>
      </c>
      <c r="AC51" s="4">
        <v>57</v>
      </c>
      <c r="AD51" s="4">
        <v>5.62</v>
      </c>
      <c r="AE51" s="4">
        <v>0.13</v>
      </c>
      <c r="AF51" s="4">
        <v>991</v>
      </c>
      <c r="AG51" s="4">
        <v>-13</v>
      </c>
      <c r="AH51" s="4">
        <v>17</v>
      </c>
      <c r="AI51" s="4">
        <v>30</v>
      </c>
      <c r="AJ51" s="4">
        <v>190.8</v>
      </c>
      <c r="AK51" s="4">
        <v>139</v>
      </c>
      <c r="AL51" s="4">
        <v>3</v>
      </c>
      <c r="AM51" s="4">
        <v>195</v>
      </c>
      <c r="AN51" s="4" t="s">
        <v>155</v>
      </c>
      <c r="AO51" s="4">
        <v>1</v>
      </c>
      <c r="AP51" s="5">
        <v>0.67802083333333341</v>
      </c>
      <c r="AQ51" s="4">
        <v>47.159491000000003</v>
      </c>
      <c r="AR51" s="4">
        <v>-88.484053000000003</v>
      </c>
      <c r="AS51" s="4">
        <v>304</v>
      </c>
      <c r="AT51" s="4">
        <v>30.2</v>
      </c>
      <c r="AU51" s="4">
        <v>12</v>
      </c>
      <c r="AV51" s="4">
        <v>10</v>
      </c>
      <c r="AW51" s="4" t="s">
        <v>209</v>
      </c>
      <c r="AX51" s="4">
        <v>1.7789999999999999</v>
      </c>
      <c r="AY51" s="4">
        <v>1.0462</v>
      </c>
      <c r="AZ51" s="4">
        <v>2.8832</v>
      </c>
      <c r="BA51" s="4">
        <v>14.023</v>
      </c>
      <c r="BB51" s="4">
        <v>17.329999999999998</v>
      </c>
      <c r="BC51" s="4">
        <v>1.24</v>
      </c>
      <c r="BD51" s="4">
        <v>11.581</v>
      </c>
      <c r="BE51" s="4">
        <v>3031.009</v>
      </c>
      <c r="BF51" s="4">
        <v>0.63600000000000001</v>
      </c>
      <c r="BG51" s="4">
        <v>12.260999999999999</v>
      </c>
      <c r="BH51" s="4">
        <v>0.32</v>
      </c>
      <c r="BI51" s="4">
        <v>12.58</v>
      </c>
      <c r="BJ51" s="4">
        <v>9.2460000000000004</v>
      </c>
      <c r="BK51" s="4">
        <v>0.24099999999999999</v>
      </c>
      <c r="BL51" s="4">
        <v>9.4870000000000001</v>
      </c>
      <c r="BM51" s="4">
        <v>0.84789999999999999</v>
      </c>
      <c r="BQ51" s="4">
        <v>653.38599999999997</v>
      </c>
      <c r="BR51" s="4">
        <v>0.27140500000000001</v>
      </c>
      <c r="BS51" s="4">
        <v>-5</v>
      </c>
      <c r="BT51" s="4">
        <v>0.39779999999999999</v>
      </c>
      <c r="BU51" s="4">
        <v>6.6324500000000004</v>
      </c>
      <c r="BV51" s="4">
        <v>8.0355640000000008</v>
      </c>
      <c r="BW51" s="4">
        <f t="shared" si="9"/>
        <v>1.7522932900000001</v>
      </c>
      <c r="BY51" s="4">
        <f t="shared" si="10"/>
        <v>14815.922528190851</v>
      </c>
      <c r="BZ51" s="4">
        <f t="shared" si="11"/>
        <v>3.1088415534</v>
      </c>
      <c r="CA51" s="4">
        <f t="shared" si="12"/>
        <v>45.195517299900004</v>
      </c>
      <c r="CB51" s="4">
        <f t="shared" si="13"/>
        <v>4.1446332596350004</v>
      </c>
    </row>
    <row r="52" spans="1:80" x14ac:dyDescent="0.25">
      <c r="A52" s="2">
        <v>42068</v>
      </c>
      <c r="B52" s="3">
        <v>1.1430555555555557E-2</v>
      </c>
      <c r="C52" s="4">
        <v>12.14</v>
      </c>
      <c r="D52" s="4">
        <v>4.0000000000000001E-3</v>
      </c>
      <c r="E52" s="4">
        <v>40</v>
      </c>
      <c r="F52" s="4">
        <v>602.79999999999995</v>
      </c>
      <c r="G52" s="4">
        <v>11.2</v>
      </c>
      <c r="H52" s="4">
        <v>71.599999999999994</v>
      </c>
      <c r="J52" s="4">
        <v>3.8</v>
      </c>
      <c r="K52" s="4">
        <v>0.8962</v>
      </c>
      <c r="L52" s="4">
        <v>10.879899999999999</v>
      </c>
      <c r="M52" s="4">
        <v>3.5999999999999999E-3</v>
      </c>
      <c r="N52" s="4">
        <v>540.22410000000002</v>
      </c>
      <c r="O52" s="4">
        <v>10.0085</v>
      </c>
      <c r="P52" s="4">
        <v>550.20000000000005</v>
      </c>
      <c r="Q52" s="4">
        <v>407.38589999999999</v>
      </c>
      <c r="R52" s="4">
        <v>7.5475000000000003</v>
      </c>
      <c r="S52" s="4">
        <v>414.9</v>
      </c>
      <c r="T52" s="4">
        <v>71.555899999999994</v>
      </c>
      <c r="W52" s="4">
        <v>0</v>
      </c>
      <c r="X52" s="4">
        <v>3.4056000000000002</v>
      </c>
      <c r="Y52" s="4">
        <v>11.8</v>
      </c>
      <c r="Z52" s="4">
        <v>887</v>
      </c>
      <c r="AA52" s="4">
        <v>915</v>
      </c>
      <c r="AB52" s="4">
        <v>855</v>
      </c>
      <c r="AC52" s="4">
        <v>57</v>
      </c>
      <c r="AD52" s="4">
        <v>5.62</v>
      </c>
      <c r="AE52" s="4">
        <v>0.13</v>
      </c>
      <c r="AF52" s="4">
        <v>991</v>
      </c>
      <c r="AG52" s="4">
        <v>-13</v>
      </c>
      <c r="AH52" s="4">
        <v>17</v>
      </c>
      <c r="AI52" s="4">
        <v>30</v>
      </c>
      <c r="AJ52" s="4">
        <v>190.2</v>
      </c>
      <c r="AK52" s="4">
        <v>139</v>
      </c>
      <c r="AL52" s="4">
        <v>2.9</v>
      </c>
      <c r="AM52" s="4">
        <v>195</v>
      </c>
      <c r="AN52" s="4" t="s">
        <v>155</v>
      </c>
      <c r="AO52" s="4">
        <v>1</v>
      </c>
      <c r="AP52" s="5">
        <v>0.67803240740740733</v>
      </c>
      <c r="AQ52" s="4">
        <v>47.159613</v>
      </c>
      <c r="AR52" s="4">
        <v>-88.484053000000003</v>
      </c>
      <c r="AS52" s="4">
        <v>304.10000000000002</v>
      </c>
      <c r="AT52" s="4">
        <v>30.3</v>
      </c>
      <c r="AU52" s="4">
        <v>12</v>
      </c>
      <c r="AV52" s="4">
        <v>9</v>
      </c>
      <c r="AW52" s="4" t="s">
        <v>210</v>
      </c>
      <c r="AX52" s="4">
        <v>1.321</v>
      </c>
      <c r="AY52" s="4">
        <v>1.1916</v>
      </c>
      <c r="AZ52" s="4">
        <v>2.9958</v>
      </c>
      <c r="BA52" s="4">
        <v>14.023</v>
      </c>
      <c r="BB52" s="4">
        <v>17.329999999999998</v>
      </c>
      <c r="BC52" s="4">
        <v>1.24</v>
      </c>
      <c r="BD52" s="4">
        <v>11.582000000000001</v>
      </c>
      <c r="BE52" s="4">
        <v>3031.5810000000001</v>
      </c>
      <c r="BF52" s="4">
        <v>0.63600000000000001</v>
      </c>
      <c r="BG52" s="4">
        <v>15.763999999999999</v>
      </c>
      <c r="BH52" s="4">
        <v>0.29199999999999998</v>
      </c>
      <c r="BI52" s="4">
        <v>16.056000000000001</v>
      </c>
      <c r="BJ52" s="4">
        <v>11.887</v>
      </c>
      <c r="BK52" s="4">
        <v>0.22</v>
      </c>
      <c r="BL52" s="4">
        <v>12.108000000000001</v>
      </c>
      <c r="BM52" s="4">
        <v>0.6593</v>
      </c>
      <c r="BQ52" s="4">
        <v>689.97400000000005</v>
      </c>
      <c r="BR52" s="4">
        <v>0.25936799999999999</v>
      </c>
      <c r="BS52" s="4">
        <v>-5</v>
      </c>
      <c r="BT52" s="4">
        <v>0.39739799999999997</v>
      </c>
      <c r="BU52" s="4">
        <v>6.3383060000000002</v>
      </c>
      <c r="BV52" s="4">
        <v>8.0274400000000004</v>
      </c>
      <c r="BW52" s="4">
        <f t="shared" si="9"/>
        <v>1.6745804451999999</v>
      </c>
      <c r="BY52" s="4">
        <f t="shared" si="10"/>
        <v>14161.519886796284</v>
      </c>
      <c r="BZ52" s="4">
        <f t="shared" si="11"/>
        <v>2.9709668479920004</v>
      </c>
      <c r="CA52" s="4">
        <f t="shared" si="12"/>
        <v>55.528117802014002</v>
      </c>
      <c r="CB52" s="4">
        <f t="shared" si="13"/>
        <v>3.0798088724546004</v>
      </c>
    </row>
    <row r="53" spans="1:80" x14ac:dyDescent="0.25">
      <c r="A53" s="2">
        <v>42068</v>
      </c>
      <c r="B53" s="3">
        <v>1.1442129629629628E-2</v>
      </c>
      <c r="C53" s="4">
        <v>12.167</v>
      </c>
      <c r="D53" s="4">
        <v>4.0000000000000001E-3</v>
      </c>
      <c r="E53" s="4">
        <v>40</v>
      </c>
      <c r="F53" s="4">
        <v>670.5</v>
      </c>
      <c r="G53" s="4">
        <v>10.7</v>
      </c>
      <c r="H53" s="4">
        <v>91</v>
      </c>
      <c r="J53" s="4">
        <v>3.9</v>
      </c>
      <c r="K53" s="4">
        <v>0.89600000000000002</v>
      </c>
      <c r="L53" s="4">
        <v>10.900700000000001</v>
      </c>
      <c r="M53" s="4">
        <v>3.5999999999999999E-3</v>
      </c>
      <c r="N53" s="4">
        <v>600.7364</v>
      </c>
      <c r="O53" s="4">
        <v>9.6064000000000007</v>
      </c>
      <c r="P53" s="4">
        <v>610.29999999999995</v>
      </c>
      <c r="Q53" s="4">
        <v>453.01850000000002</v>
      </c>
      <c r="R53" s="4">
        <v>7.2442000000000002</v>
      </c>
      <c r="S53" s="4">
        <v>460.3</v>
      </c>
      <c r="T53" s="4">
        <v>91.025400000000005</v>
      </c>
      <c r="W53" s="4">
        <v>0</v>
      </c>
      <c r="X53" s="4">
        <v>3.4942000000000002</v>
      </c>
      <c r="Y53" s="4">
        <v>11.9</v>
      </c>
      <c r="Z53" s="4">
        <v>887</v>
      </c>
      <c r="AA53" s="4">
        <v>914</v>
      </c>
      <c r="AB53" s="4">
        <v>854</v>
      </c>
      <c r="AC53" s="4">
        <v>57</v>
      </c>
      <c r="AD53" s="4">
        <v>5.62</v>
      </c>
      <c r="AE53" s="4">
        <v>0.13</v>
      </c>
      <c r="AF53" s="4">
        <v>991</v>
      </c>
      <c r="AG53" s="4">
        <v>-13</v>
      </c>
      <c r="AH53" s="4">
        <v>17</v>
      </c>
      <c r="AI53" s="4">
        <v>30</v>
      </c>
      <c r="AJ53" s="4">
        <v>190.8</v>
      </c>
      <c r="AK53" s="4">
        <v>139</v>
      </c>
      <c r="AL53" s="4">
        <v>2.8</v>
      </c>
      <c r="AM53" s="4">
        <v>195</v>
      </c>
      <c r="AN53" s="4" t="s">
        <v>155</v>
      </c>
      <c r="AO53" s="4">
        <v>1</v>
      </c>
      <c r="AP53" s="5">
        <v>0.67804398148148148</v>
      </c>
      <c r="AQ53" s="4">
        <v>47.159618000000002</v>
      </c>
      <c r="AR53" s="4">
        <v>-88.484053000000003</v>
      </c>
      <c r="AS53" s="4">
        <v>304.10000000000002</v>
      </c>
      <c r="AT53" s="4">
        <v>31.8</v>
      </c>
      <c r="AU53" s="4">
        <v>12</v>
      </c>
      <c r="AV53" s="4">
        <v>9</v>
      </c>
      <c r="AW53" s="4" t="s">
        <v>210</v>
      </c>
      <c r="AX53" s="4">
        <v>1.3</v>
      </c>
      <c r="AY53" s="4">
        <v>1.2</v>
      </c>
      <c r="AZ53" s="4">
        <v>3</v>
      </c>
      <c r="BA53" s="4">
        <v>14.023</v>
      </c>
      <c r="BB53" s="4">
        <v>17.29</v>
      </c>
      <c r="BC53" s="4">
        <v>1.23</v>
      </c>
      <c r="BD53" s="4">
        <v>11.613</v>
      </c>
      <c r="BE53" s="4">
        <v>3031.0219999999999</v>
      </c>
      <c r="BF53" s="4">
        <v>0.63400000000000001</v>
      </c>
      <c r="BG53" s="4">
        <v>17.492999999999999</v>
      </c>
      <c r="BH53" s="4">
        <v>0.28000000000000003</v>
      </c>
      <c r="BI53" s="4">
        <v>17.771999999999998</v>
      </c>
      <c r="BJ53" s="4">
        <v>13.191000000000001</v>
      </c>
      <c r="BK53" s="4">
        <v>0.21099999999999999</v>
      </c>
      <c r="BL53" s="4">
        <v>13.401999999999999</v>
      </c>
      <c r="BM53" s="4">
        <v>0.83699999999999997</v>
      </c>
      <c r="BQ53" s="4">
        <v>706.45500000000004</v>
      </c>
      <c r="BR53" s="4">
        <v>0.27882499999999999</v>
      </c>
      <c r="BS53" s="4">
        <v>-5</v>
      </c>
      <c r="BT53" s="4">
        <v>0.39880100000000002</v>
      </c>
      <c r="BU53" s="4">
        <v>6.8137809999999996</v>
      </c>
      <c r="BV53" s="4">
        <v>8.0557759999999998</v>
      </c>
      <c r="BW53" s="4">
        <f t="shared" si="9"/>
        <v>1.8002009401999999</v>
      </c>
      <c r="BY53" s="4">
        <f t="shared" si="10"/>
        <v>15221.054724152131</v>
      </c>
      <c r="BZ53" s="4">
        <f t="shared" si="11"/>
        <v>3.183793682498</v>
      </c>
      <c r="CA53" s="4">
        <f t="shared" si="12"/>
        <v>66.241991271027004</v>
      </c>
      <c r="CB53" s="4">
        <f t="shared" si="13"/>
        <v>4.2032102716889996</v>
      </c>
    </row>
    <row r="54" spans="1:80" x14ac:dyDescent="0.25">
      <c r="A54" s="2">
        <v>42068</v>
      </c>
      <c r="B54" s="3">
        <v>1.1453703703703702E-2</v>
      </c>
      <c r="C54" s="4">
        <v>12.215999999999999</v>
      </c>
      <c r="D54" s="4">
        <v>4.0000000000000001E-3</v>
      </c>
      <c r="E54" s="4">
        <v>40</v>
      </c>
      <c r="F54" s="4">
        <v>634.1</v>
      </c>
      <c r="G54" s="4">
        <v>10.6</v>
      </c>
      <c r="H54" s="4">
        <v>50.1</v>
      </c>
      <c r="J54" s="4">
        <v>4</v>
      </c>
      <c r="K54" s="4">
        <v>0.89559999999999995</v>
      </c>
      <c r="L54" s="4">
        <v>10.940899999999999</v>
      </c>
      <c r="M54" s="4">
        <v>3.5999999999999999E-3</v>
      </c>
      <c r="N54" s="4">
        <v>567.9153</v>
      </c>
      <c r="O54" s="4">
        <v>9.4933999999999994</v>
      </c>
      <c r="P54" s="4">
        <v>577.4</v>
      </c>
      <c r="Q54" s="4">
        <v>428.2679</v>
      </c>
      <c r="R54" s="4">
        <v>7.1590999999999996</v>
      </c>
      <c r="S54" s="4">
        <v>435.4</v>
      </c>
      <c r="T54" s="4">
        <v>50.1</v>
      </c>
      <c r="W54" s="4">
        <v>0</v>
      </c>
      <c r="X54" s="4">
        <v>3.5823999999999998</v>
      </c>
      <c r="Y54" s="4">
        <v>11.8</v>
      </c>
      <c r="Z54" s="4">
        <v>886</v>
      </c>
      <c r="AA54" s="4">
        <v>913</v>
      </c>
      <c r="AB54" s="4">
        <v>852</v>
      </c>
      <c r="AC54" s="4">
        <v>57</v>
      </c>
      <c r="AD54" s="4">
        <v>5.62</v>
      </c>
      <c r="AE54" s="4">
        <v>0.13</v>
      </c>
      <c r="AF54" s="4">
        <v>991</v>
      </c>
      <c r="AG54" s="4">
        <v>-13</v>
      </c>
      <c r="AH54" s="4">
        <v>17</v>
      </c>
      <c r="AI54" s="4">
        <v>30</v>
      </c>
      <c r="AJ54" s="4">
        <v>190.2</v>
      </c>
      <c r="AK54" s="4">
        <v>139</v>
      </c>
      <c r="AL54" s="4">
        <v>2.9</v>
      </c>
      <c r="AM54" s="4">
        <v>195</v>
      </c>
      <c r="AN54" s="4" t="s">
        <v>155</v>
      </c>
      <c r="AO54" s="4">
        <v>1</v>
      </c>
      <c r="AP54" s="5">
        <v>0.67804398148148148</v>
      </c>
      <c r="AQ54" s="4">
        <v>47.159880999999999</v>
      </c>
      <c r="AR54" s="4">
        <v>-88.484064000000004</v>
      </c>
      <c r="AS54" s="4">
        <v>305.89999999999998</v>
      </c>
      <c r="AT54" s="4">
        <v>31.9</v>
      </c>
      <c r="AU54" s="4">
        <v>12</v>
      </c>
      <c r="AV54" s="4">
        <v>9</v>
      </c>
      <c r="AW54" s="4" t="s">
        <v>210</v>
      </c>
      <c r="AX54" s="4">
        <v>1.3</v>
      </c>
      <c r="AY54" s="4">
        <v>1.2</v>
      </c>
      <c r="AZ54" s="4">
        <v>3</v>
      </c>
      <c r="BA54" s="4">
        <v>14.023</v>
      </c>
      <c r="BB54" s="4">
        <v>17.23</v>
      </c>
      <c r="BC54" s="4">
        <v>1.23</v>
      </c>
      <c r="BD54" s="4">
        <v>11.656000000000001</v>
      </c>
      <c r="BE54" s="4">
        <v>3032.1320000000001</v>
      </c>
      <c r="BF54" s="4">
        <v>0.63200000000000001</v>
      </c>
      <c r="BG54" s="4">
        <v>16.481999999999999</v>
      </c>
      <c r="BH54" s="4">
        <v>0.27600000000000002</v>
      </c>
      <c r="BI54" s="4">
        <v>16.757999999999999</v>
      </c>
      <c r="BJ54" s="4">
        <v>12.429</v>
      </c>
      <c r="BK54" s="4">
        <v>0.20799999999999999</v>
      </c>
      <c r="BL54" s="4">
        <v>12.637</v>
      </c>
      <c r="BM54" s="4">
        <v>0.4592</v>
      </c>
      <c r="BQ54" s="4">
        <v>721.89400000000001</v>
      </c>
      <c r="BR54" s="4">
        <v>0.25240000000000001</v>
      </c>
      <c r="BS54" s="4">
        <v>-5</v>
      </c>
      <c r="BT54" s="4">
        <v>0.39800000000000002</v>
      </c>
      <c r="BU54" s="4">
        <v>6.1680250000000001</v>
      </c>
      <c r="BV54" s="4">
        <v>8.0396000000000001</v>
      </c>
      <c r="BW54" s="4">
        <f t="shared" si="9"/>
        <v>1.629592205</v>
      </c>
      <c r="BY54" s="4">
        <f t="shared" si="10"/>
        <v>13783.570026744101</v>
      </c>
      <c r="BZ54" s="4">
        <f t="shared" si="11"/>
        <v>2.8729673566000002</v>
      </c>
      <c r="CA54" s="4">
        <f t="shared" si="12"/>
        <v>56.500176068324997</v>
      </c>
      <c r="CB54" s="4">
        <f t="shared" si="13"/>
        <v>2.0874471679599997</v>
      </c>
    </row>
    <row r="55" spans="1:80" x14ac:dyDescent="0.25">
      <c r="A55" s="2">
        <v>42068</v>
      </c>
      <c r="B55" s="3">
        <v>1.1465277777777777E-2</v>
      </c>
      <c r="C55" s="4">
        <v>12.25</v>
      </c>
      <c r="D55" s="4">
        <v>3.3E-3</v>
      </c>
      <c r="E55" s="4">
        <v>33.255626999999997</v>
      </c>
      <c r="F55" s="4">
        <v>611.4</v>
      </c>
      <c r="G55" s="4">
        <v>10.6</v>
      </c>
      <c r="H55" s="4">
        <v>81.099999999999994</v>
      </c>
      <c r="J55" s="4">
        <v>4</v>
      </c>
      <c r="K55" s="4">
        <v>0.89529999999999998</v>
      </c>
      <c r="L55" s="4">
        <v>10.9671</v>
      </c>
      <c r="M55" s="4">
        <v>3.0000000000000001E-3</v>
      </c>
      <c r="N55" s="4">
        <v>547.3646</v>
      </c>
      <c r="O55" s="4">
        <v>9.4899000000000004</v>
      </c>
      <c r="P55" s="4">
        <v>556.9</v>
      </c>
      <c r="Q55" s="4">
        <v>412.7706</v>
      </c>
      <c r="R55" s="4">
        <v>7.1563999999999997</v>
      </c>
      <c r="S55" s="4">
        <v>419.9</v>
      </c>
      <c r="T55" s="4">
        <v>81.110200000000006</v>
      </c>
      <c r="W55" s="4">
        <v>0</v>
      </c>
      <c r="X55" s="4">
        <v>3.5811000000000002</v>
      </c>
      <c r="Y55" s="4">
        <v>11.9</v>
      </c>
      <c r="Z55" s="4">
        <v>886</v>
      </c>
      <c r="AA55" s="4">
        <v>915</v>
      </c>
      <c r="AB55" s="4">
        <v>854</v>
      </c>
      <c r="AC55" s="4">
        <v>57</v>
      </c>
      <c r="AD55" s="4">
        <v>5.62</v>
      </c>
      <c r="AE55" s="4">
        <v>0.13</v>
      </c>
      <c r="AF55" s="4">
        <v>991</v>
      </c>
      <c r="AG55" s="4">
        <v>-13</v>
      </c>
      <c r="AH55" s="4">
        <v>17</v>
      </c>
      <c r="AI55" s="4">
        <v>30</v>
      </c>
      <c r="AJ55" s="4">
        <v>191</v>
      </c>
      <c r="AK55" s="4">
        <v>138.80000000000001</v>
      </c>
      <c r="AL55" s="4">
        <v>2.7</v>
      </c>
      <c r="AM55" s="4">
        <v>195</v>
      </c>
      <c r="AN55" s="4" t="s">
        <v>155</v>
      </c>
      <c r="AO55" s="4">
        <v>2</v>
      </c>
      <c r="AP55" s="5">
        <v>0.67806712962962967</v>
      </c>
      <c r="AQ55" s="4">
        <v>47.160029000000002</v>
      </c>
      <c r="AR55" s="4">
        <v>-88.484076999999999</v>
      </c>
      <c r="AS55" s="4">
        <v>306.60000000000002</v>
      </c>
      <c r="AT55" s="4">
        <v>33</v>
      </c>
      <c r="AU55" s="4">
        <v>12</v>
      </c>
      <c r="AV55" s="4">
        <v>10</v>
      </c>
      <c r="AW55" s="4" t="s">
        <v>211</v>
      </c>
      <c r="AX55" s="4">
        <v>1.3</v>
      </c>
      <c r="AY55" s="4">
        <v>1.2</v>
      </c>
      <c r="AZ55" s="4">
        <v>3</v>
      </c>
      <c r="BA55" s="4">
        <v>14.023</v>
      </c>
      <c r="BB55" s="4">
        <v>17.18</v>
      </c>
      <c r="BC55" s="4">
        <v>1.23</v>
      </c>
      <c r="BD55" s="4">
        <v>11.696999999999999</v>
      </c>
      <c r="BE55" s="4">
        <v>3031.4189999999999</v>
      </c>
      <c r="BF55" s="4">
        <v>0.52400000000000002</v>
      </c>
      <c r="BG55" s="4">
        <v>15.843999999999999</v>
      </c>
      <c r="BH55" s="4">
        <v>0.27500000000000002</v>
      </c>
      <c r="BI55" s="4">
        <v>16.119</v>
      </c>
      <c r="BJ55" s="4">
        <v>11.948</v>
      </c>
      <c r="BK55" s="4">
        <v>0.20699999999999999</v>
      </c>
      <c r="BL55" s="4">
        <v>12.154999999999999</v>
      </c>
      <c r="BM55" s="4">
        <v>0.74139999999999995</v>
      </c>
      <c r="BQ55" s="4">
        <v>719.72799999999995</v>
      </c>
      <c r="BR55" s="4">
        <v>0.24298500000000001</v>
      </c>
      <c r="BS55" s="4">
        <v>-5</v>
      </c>
      <c r="BT55" s="4">
        <v>0.39820100000000003</v>
      </c>
      <c r="BU55" s="4">
        <v>5.9379439999999999</v>
      </c>
      <c r="BV55" s="4">
        <v>8.0436599999999991</v>
      </c>
      <c r="BW55" s="4">
        <f t="shared" si="9"/>
        <v>1.5688048047999998</v>
      </c>
      <c r="BY55" s="4">
        <f t="shared" si="10"/>
        <v>13266.292045489032</v>
      </c>
      <c r="BZ55" s="4">
        <f t="shared" si="11"/>
        <v>2.2931627174720002</v>
      </c>
      <c r="CA55" s="4">
        <f t="shared" si="12"/>
        <v>52.287610970143994</v>
      </c>
      <c r="CB55" s="4">
        <f t="shared" si="13"/>
        <v>3.2445626693391993</v>
      </c>
    </row>
    <row r="56" spans="1:80" x14ac:dyDescent="0.25">
      <c r="A56" s="2">
        <v>42068</v>
      </c>
      <c r="B56" s="3">
        <v>1.1476851851851851E-2</v>
      </c>
      <c r="C56" s="4">
        <v>12.231999999999999</v>
      </c>
      <c r="D56" s="4">
        <v>3.0000000000000001E-3</v>
      </c>
      <c r="E56" s="4">
        <v>30</v>
      </c>
      <c r="F56" s="4">
        <v>628</v>
      </c>
      <c r="G56" s="4">
        <v>10.7</v>
      </c>
      <c r="H56" s="4">
        <v>57.9</v>
      </c>
      <c r="J56" s="4">
        <v>4</v>
      </c>
      <c r="K56" s="4">
        <v>0.89549999999999996</v>
      </c>
      <c r="L56" s="4">
        <v>10.9534</v>
      </c>
      <c r="M56" s="4">
        <v>2.7000000000000001E-3</v>
      </c>
      <c r="N56" s="4">
        <v>562.34879999999998</v>
      </c>
      <c r="O56" s="4">
        <v>9.5814000000000004</v>
      </c>
      <c r="P56" s="4">
        <v>571.9</v>
      </c>
      <c r="Q56" s="4">
        <v>424.0702</v>
      </c>
      <c r="R56" s="4">
        <v>7.2253999999999996</v>
      </c>
      <c r="S56" s="4">
        <v>431.3</v>
      </c>
      <c r="T56" s="4">
        <v>57.850499999999997</v>
      </c>
      <c r="W56" s="4">
        <v>0</v>
      </c>
      <c r="X56" s="4">
        <v>3.5817999999999999</v>
      </c>
      <c r="Y56" s="4">
        <v>11.9</v>
      </c>
      <c r="Z56" s="4">
        <v>885</v>
      </c>
      <c r="AA56" s="4">
        <v>914</v>
      </c>
      <c r="AB56" s="4">
        <v>855</v>
      </c>
      <c r="AC56" s="4">
        <v>57</v>
      </c>
      <c r="AD56" s="4">
        <v>5.62</v>
      </c>
      <c r="AE56" s="4">
        <v>0.13</v>
      </c>
      <c r="AF56" s="4">
        <v>991</v>
      </c>
      <c r="AG56" s="4">
        <v>-13</v>
      </c>
      <c r="AH56" s="4">
        <v>16.795204999999999</v>
      </c>
      <c r="AI56" s="4">
        <v>30</v>
      </c>
      <c r="AJ56" s="4">
        <v>191</v>
      </c>
      <c r="AK56" s="4">
        <v>138.19999999999999</v>
      </c>
      <c r="AL56" s="4">
        <v>2.8</v>
      </c>
      <c r="AM56" s="4">
        <v>195</v>
      </c>
      <c r="AN56" s="4" t="s">
        <v>155</v>
      </c>
      <c r="AO56" s="4">
        <v>2</v>
      </c>
      <c r="AP56" s="5">
        <v>0.6780787037037036</v>
      </c>
      <c r="AQ56" s="4">
        <v>47.160170999999998</v>
      </c>
      <c r="AR56" s="4">
        <v>-88.484080000000006</v>
      </c>
      <c r="AS56" s="4">
        <v>306.89999999999998</v>
      </c>
      <c r="AT56" s="4">
        <v>33.700000000000003</v>
      </c>
      <c r="AU56" s="4">
        <v>12</v>
      </c>
      <c r="AV56" s="4">
        <v>10</v>
      </c>
      <c r="AW56" s="4" t="s">
        <v>211</v>
      </c>
      <c r="AX56" s="4">
        <v>1.3</v>
      </c>
      <c r="AY56" s="4">
        <v>1.2958000000000001</v>
      </c>
      <c r="AZ56" s="4">
        <v>2.5209999999999999</v>
      </c>
      <c r="BA56" s="4">
        <v>14.023</v>
      </c>
      <c r="BB56" s="4">
        <v>17.21</v>
      </c>
      <c r="BC56" s="4">
        <v>1.23</v>
      </c>
      <c r="BD56" s="4">
        <v>11.673999999999999</v>
      </c>
      <c r="BE56" s="4">
        <v>3032.1559999999999</v>
      </c>
      <c r="BF56" s="4">
        <v>0.47299999999999998</v>
      </c>
      <c r="BG56" s="4">
        <v>16.302</v>
      </c>
      <c r="BH56" s="4">
        <v>0.27800000000000002</v>
      </c>
      <c r="BI56" s="4">
        <v>16.579999999999998</v>
      </c>
      <c r="BJ56" s="4">
        <v>12.294</v>
      </c>
      <c r="BK56" s="4">
        <v>0.20899999999999999</v>
      </c>
      <c r="BL56" s="4">
        <v>12.503</v>
      </c>
      <c r="BM56" s="4">
        <v>0.52959999999999996</v>
      </c>
      <c r="BQ56" s="4">
        <v>720.95600000000002</v>
      </c>
      <c r="BR56" s="4">
        <v>0.23386699999999999</v>
      </c>
      <c r="BS56" s="4">
        <v>-5</v>
      </c>
      <c r="BT56" s="4">
        <v>0.39838600000000002</v>
      </c>
      <c r="BU56" s="4">
        <v>5.715128</v>
      </c>
      <c r="BV56" s="4">
        <v>8.0473890000000008</v>
      </c>
      <c r="BW56" s="4">
        <f t="shared" si="9"/>
        <v>1.5099368175999999</v>
      </c>
      <c r="BY56" s="4">
        <f t="shared" si="10"/>
        <v>12771.590666448416</v>
      </c>
      <c r="BZ56" s="4">
        <f t="shared" si="11"/>
        <v>1.9922993359279997</v>
      </c>
      <c r="CA56" s="4">
        <f t="shared" si="12"/>
        <v>51.782934536784005</v>
      </c>
      <c r="CB56" s="4">
        <f t="shared" si="13"/>
        <v>2.2307013283455999</v>
      </c>
    </row>
    <row r="57" spans="1:80" x14ac:dyDescent="0.25">
      <c r="A57" s="2">
        <v>42068</v>
      </c>
      <c r="B57" s="3">
        <v>1.1488425925925925E-2</v>
      </c>
      <c r="C57" s="4">
        <v>12.14</v>
      </c>
      <c r="D57" s="4">
        <v>3.3E-3</v>
      </c>
      <c r="E57" s="4">
        <v>33.288925999999996</v>
      </c>
      <c r="F57" s="4">
        <v>640</v>
      </c>
      <c r="G57" s="4">
        <v>10.7</v>
      </c>
      <c r="H57" s="4">
        <v>61.6</v>
      </c>
      <c r="J57" s="4">
        <v>4</v>
      </c>
      <c r="K57" s="4">
        <v>0.8962</v>
      </c>
      <c r="L57" s="4">
        <v>10.879799999999999</v>
      </c>
      <c r="M57" s="4">
        <v>3.0000000000000001E-3</v>
      </c>
      <c r="N57" s="4">
        <v>573.54690000000005</v>
      </c>
      <c r="O57" s="4">
        <v>9.5890000000000004</v>
      </c>
      <c r="P57" s="4">
        <v>583.1</v>
      </c>
      <c r="Q57" s="4">
        <v>432.51479999999998</v>
      </c>
      <c r="R57" s="4">
        <v>7.2310999999999996</v>
      </c>
      <c r="S57" s="4">
        <v>439.7</v>
      </c>
      <c r="T57" s="4">
        <v>61.561500000000002</v>
      </c>
      <c r="W57" s="4">
        <v>0</v>
      </c>
      <c r="X57" s="4">
        <v>3.5847000000000002</v>
      </c>
      <c r="Y57" s="4">
        <v>11.8</v>
      </c>
      <c r="Z57" s="4">
        <v>886</v>
      </c>
      <c r="AA57" s="4">
        <v>915</v>
      </c>
      <c r="AB57" s="4">
        <v>855</v>
      </c>
      <c r="AC57" s="4">
        <v>57</v>
      </c>
      <c r="AD57" s="4">
        <v>5.62</v>
      </c>
      <c r="AE57" s="4">
        <v>0.13</v>
      </c>
      <c r="AF57" s="4">
        <v>991</v>
      </c>
      <c r="AG57" s="4">
        <v>-13</v>
      </c>
      <c r="AH57" s="4">
        <v>16</v>
      </c>
      <c r="AI57" s="4">
        <v>30</v>
      </c>
      <c r="AJ57" s="4">
        <v>191</v>
      </c>
      <c r="AK57" s="4">
        <v>139</v>
      </c>
      <c r="AL57" s="4">
        <v>2.7</v>
      </c>
      <c r="AM57" s="4">
        <v>195</v>
      </c>
      <c r="AN57" s="4" t="s">
        <v>155</v>
      </c>
      <c r="AO57" s="4">
        <v>2</v>
      </c>
      <c r="AP57" s="5">
        <v>0.67809027777777775</v>
      </c>
      <c r="AQ57" s="4">
        <v>47.160311999999998</v>
      </c>
      <c r="AR57" s="4">
        <v>-88.484072999999995</v>
      </c>
      <c r="AS57" s="4">
        <v>307.10000000000002</v>
      </c>
      <c r="AT57" s="4">
        <v>34.1</v>
      </c>
      <c r="AU57" s="4">
        <v>12</v>
      </c>
      <c r="AV57" s="4">
        <v>10</v>
      </c>
      <c r="AW57" s="4" t="s">
        <v>211</v>
      </c>
      <c r="AX57" s="4">
        <v>1.3</v>
      </c>
      <c r="AY57" s="4">
        <v>1.3957999999999999</v>
      </c>
      <c r="AZ57" s="4">
        <v>2.5</v>
      </c>
      <c r="BA57" s="4">
        <v>14.023</v>
      </c>
      <c r="BB57" s="4">
        <v>17.329999999999998</v>
      </c>
      <c r="BC57" s="4">
        <v>1.24</v>
      </c>
      <c r="BD57" s="4">
        <v>11.586</v>
      </c>
      <c r="BE57" s="4">
        <v>3032.0279999999998</v>
      </c>
      <c r="BF57" s="4">
        <v>0.52900000000000003</v>
      </c>
      <c r="BG57" s="4">
        <v>16.739000000000001</v>
      </c>
      <c r="BH57" s="4">
        <v>0.28000000000000003</v>
      </c>
      <c r="BI57" s="4">
        <v>17.018000000000001</v>
      </c>
      <c r="BJ57" s="4">
        <v>12.622999999999999</v>
      </c>
      <c r="BK57" s="4">
        <v>0.21099999999999999</v>
      </c>
      <c r="BL57" s="4">
        <v>12.834</v>
      </c>
      <c r="BM57" s="4">
        <v>0.56730000000000003</v>
      </c>
      <c r="BQ57" s="4">
        <v>726.37400000000002</v>
      </c>
      <c r="BR57" s="4">
        <v>0.245611</v>
      </c>
      <c r="BS57" s="4">
        <v>-5</v>
      </c>
      <c r="BT57" s="4">
        <v>0.39681499999999997</v>
      </c>
      <c r="BU57" s="4">
        <v>6.002129</v>
      </c>
      <c r="BV57" s="4">
        <v>8.0156670000000005</v>
      </c>
      <c r="BW57" s="4">
        <f t="shared" si="9"/>
        <v>1.5857624818</v>
      </c>
      <c r="BY57" s="4">
        <f t="shared" si="10"/>
        <v>13412.385289270043</v>
      </c>
      <c r="BZ57" s="4">
        <f t="shared" si="11"/>
        <v>2.3400680396169999</v>
      </c>
      <c r="CA57" s="4">
        <f t="shared" si="12"/>
        <v>55.83871240847899</v>
      </c>
      <c r="CB57" s="4">
        <f t="shared" si="13"/>
        <v>2.5094907351128999</v>
      </c>
    </row>
    <row r="58" spans="1:80" x14ac:dyDescent="0.25">
      <c r="A58" s="2">
        <v>42068</v>
      </c>
      <c r="B58" s="3">
        <v>1.1499999999999998E-2</v>
      </c>
      <c r="C58" s="4">
        <v>12.122999999999999</v>
      </c>
      <c r="D58" s="4">
        <v>4.0000000000000001E-3</v>
      </c>
      <c r="E58" s="4">
        <v>40</v>
      </c>
      <c r="F58" s="4">
        <v>635.9</v>
      </c>
      <c r="G58" s="4">
        <v>10.6</v>
      </c>
      <c r="H58" s="4">
        <v>94.2</v>
      </c>
      <c r="J58" s="4">
        <v>3.95</v>
      </c>
      <c r="K58" s="4">
        <v>0.89629999999999999</v>
      </c>
      <c r="L58" s="4">
        <v>10.865600000000001</v>
      </c>
      <c r="M58" s="4">
        <v>3.5999999999999999E-3</v>
      </c>
      <c r="N58" s="4">
        <v>569.95259999999996</v>
      </c>
      <c r="O58" s="4">
        <v>9.5007000000000001</v>
      </c>
      <c r="P58" s="4">
        <v>579.5</v>
      </c>
      <c r="Q58" s="4">
        <v>429.80430000000001</v>
      </c>
      <c r="R58" s="4">
        <v>7.1645000000000003</v>
      </c>
      <c r="S58" s="4">
        <v>437</v>
      </c>
      <c r="T58" s="4">
        <v>94.231899999999996</v>
      </c>
      <c r="W58" s="4">
        <v>0</v>
      </c>
      <c r="X58" s="4">
        <v>3.5362</v>
      </c>
      <c r="Y58" s="4">
        <v>11.8</v>
      </c>
      <c r="Z58" s="4">
        <v>888</v>
      </c>
      <c r="AA58" s="4">
        <v>918</v>
      </c>
      <c r="AB58" s="4">
        <v>857</v>
      </c>
      <c r="AC58" s="4">
        <v>57</v>
      </c>
      <c r="AD58" s="4">
        <v>5.62</v>
      </c>
      <c r="AE58" s="4">
        <v>0.13</v>
      </c>
      <c r="AF58" s="4">
        <v>991</v>
      </c>
      <c r="AG58" s="4">
        <v>-13</v>
      </c>
      <c r="AH58" s="4">
        <v>16</v>
      </c>
      <c r="AI58" s="4">
        <v>30</v>
      </c>
      <c r="AJ58" s="4">
        <v>191</v>
      </c>
      <c r="AK58" s="4">
        <v>139</v>
      </c>
      <c r="AL58" s="4">
        <v>2.8</v>
      </c>
      <c r="AM58" s="4">
        <v>195</v>
      </c>
      <c r="AN58" s="4" t="s">
        <v>155</v>
      </c>
      <c r="AO58" s="4">
        <v>2</v>
      </c>
      <c r="AP58" s="5">
        <v>0.6781018518518519</v>
      </c>
      <c r="AQ58" s="4">
        <v>47.160449</v>
      </c>
      <c r="AR58" s="4">
        <v>-88.484065000000001</v>
      </c>
      <c r="AS58" s="4">
        <v>307.39999999999998</v>
      </c>
      <c r="AT58" s="4">
        <v>34.1</v>
      </c>
      <c r="AU58" s="4">
        <v>12</v>
      </c>
      <c r="AV58" s="4">
        <v>10</v>
      </c>
      <c r="AW58" s="4" t="s">
        <v>211</v>
      </c>
      <c r="AX58" s="4">
        <v>1.3</v>
      </c>
      <c r="AY58" s="4">
        <v>1.5915999999999999</v>
      </c>
      <c r="AZ58" s="4">
        <v>2.5</v>
      </c>
      <c r="BA58" s="4">
        <v>14.023</v>
      </c>
      <c r="BB58" s="4">
        <v>17.350000000000001</v>
      </c>
      <c r="BC58" s="4">
        <v>1.24</v>
      </c>
      <c r="BD58" s="4">
        <v>11.571</v>
      </c>
      <c r="BE58" s="4">
        <v>3030.9569999999999</v>
      </c>
      <c r="BF58" s="4">
        <v>0.63700000000000001</v>
      </c>
      <c r="BG58" s="4">
        <v>16.649999999999999</v>
      </c>
      <c r="BH58" s="4">
        <v>0.27800000000000002</v>
      </c>
      <c r="BI58" s="4">
        <v>16.927</v>
      </c>
      <c r="BJ58" s="4">
        <v>12.555999999999999</v>
      </c>
      <c r="BK58" s="4">
        <v>0.20899999999999999</v>
      </c>
      <c r="BL58" s="4">
        <v>12.765000000000001</v>
      </c>
      <c r="BM58" s="4">
        <v>0.86929999999999996</v>
      </c>
      <c r="BQ58" s="4">
        <v>717.23599999999999</v>
      </c>
      <c r="BR58" s="4">
        <v>0.25347599999999998</v>
      </c>
      <c r="BS58" s="4">
        <v>-5</v>
      </c>
      <c r="BT58" s="4">
        <v>0.399594</v>
      </c>
      <c r="BU58" s="4">
        <v>6.1943080000000004</v>
      </c>
      <c r="BV58" s="4">
        <v>8.0718069999999997</v>
      </c>
      <c r="BW58" s="4">
        <f t="shared" si="9"/>
        <v>1.6365361736000001</v>
      </c>
      <c r="BY58" s="4">
        <f t="shared" si="10"/>
        <v>13836.940039061172</v>
      </c>
      <c r="BZ58" s="4">
        <f t="shared" si="11"/>
        <v>2.9080355824520003</v>
      </c>
      <c r="CA58" s="4">
        <f t="shared" si="12"/>
        <v>57.320713929775998</v>
      </c>
      <c r="CB58" s="4">
        <f t="shared" si="13"/>
        <v>3.9685327030228001</v>
      </c>
    </row>
    <row r="59" spans="1:80" x14ac:dyDescent="0.25">
      <c r="A59" s="2">
        <v>42068</v>
      </c>
      <c r="B59" s="3">
        <v>1.1511574074074075E-2</v>
      </c>
      <c r="C59" s="4">
        <v>12.12</v>
      </c>
      <c r="D59" s="4">
        <v>4.0000000000000001E-3</v>
      </c>
      <c r="E59" s="4">
        <v>40</v>
      </c>
      <c r="F59" s="4">
        <v>654</v>
      </c>
      <c r="G59" s="4">
        <v>10.6</v>
      </c>
      <c r="H59" s="4">
        <v>90.2</v>
      </c>
      <c r="J59" s="4">
        <v>3.9</v>
      </c>
      <c r="K59" s="4">
        <v>0.89629999999999999</v>
      </c>
      <c r="L59" s="4">
        <v>10.8635</v>
      </c>
      <c r="M59" s="4">
        <v>3.5999999999999999E-3</v>
      </c>
      <c r="N59" s="4">
        <v>586.1635</v>
      </c>
      <c r="O59" s="4">
        <v>9.5009999999999994</v>
      </c>
      <c r="P59" s="4">
        <v>595.70000000000005</v>
      </c>
      <c r="Q59" s="4">
        <v>442.029</v>
      </c>
      <c r="R59" s="4">
        <v>7.1647999999999996</v>
      </c>
      <c r="S59" s="4">
        <v>449.2</v>
      </c>
      <c r="T59" s="4">
        <v>90.2</v>
      </c>
      <c r="W59" s="4">
        <v>0</v>
      </c>
      <c r="X59" s="4">
        <v>3.4956999999999998</v>
      </c>
      <c r="Y59" s="4">
        <v>11.8</v>
      </c>
      <c r="Z59" s="4">
        <v>890</v>
      </c>
      <c r="AA59" s="4">
        <v>919</v>
      </c>
      <c r="AB59" s="4">
        <v>859</v>
      </c>
      <c r="AC59" s="4">
        <v>57</v>
      </c>
      <c r="AD59" s="4">
        <v>5.62</v>
      </c>
      <c r="AE59" s="4">
        <v>0.13</v>
      </c>
      <c r="AF59" s="4">
        <v>991</v>
      </c>
      <c r="AG59" s="4">
        <v>-13</v>
      </c>
      <c r="AH59" s="4">
        <v>16.201798</v>
      </c>
      <c r="AI59" s="4">
        <v>30</v>
      </c>
      <c r="AJ59" s="4">
        <v>191</v>
      </c>
      <c r="AK59" s="4">
        <v>138.80000000000001</v>
      </c>
      <c r="AL59" s="4">
        <v>2.8</v>
      </c>
      <c r="AM59" s="4">
        <v>195</v>
      </c>
      <c r="AN59" s="4" t="s">
        <v>155</v>
      </c>
      <c r="AO59" s="4">
        <v>2</v>
      </c>
      <c r="AP59" s="5">
        <v>0.67811342592592594</v>
      </c>
      <c r="AQ59" s="4">
        <v>47.160590999999997</v>
      </c>
      <c r="AR59" s="4">
        <v>-88.483984000000007</v>
      </c>
      <c r="AS59" s="4">
        <v>307.5</v>
      </c>
      <c r="AT59" s="4">
        <v>34.4</v>
      </c>
      <c r="AU59" s="4">
        <v>12</v>
      </c>
      <c r="AV59" s="4">
        <v>10</v>
      </c>
      <c r="AW59" s="4" t="s">
        <v>211</v>
      </c>
      <c r="AX59" s="4">
        <v>1.3</v>
      </c>
      <c r="AY59" s="4">
        <v>1.6</v>
      </c>
      <c r="AZ59" s="4">
        <v>2.5</v>
      </c>
      <c r="BA59" s="4">
        <v>14.023</v>
      </c>
      <c r="BB59" s="4">
        <v>17.350000000000001</v>
      </c>
      <c r="BC59" s="4">
        <v>1.24</v>
      </c>
      <c r="BD59" s="4">
        <v>11.567</v>
      </c>
      <c r="BE59" s="4">
        <v>3031.0709999999999</v>
      </c>
      <c r="BF59" s="4">
        <v>0.63700000000000001</v>
      </c>
      <c r="BG59" s="4">
        <v>17.126999999999999</v>
      </c>
      <c r="BH59" s="4">
        <v>0.27800000000000002</v>
      </c>
      <c r="BI59" s="4">
        <v>17.405000000000001</v>
      </c>
      <c r="BJ59" s="4">
        <v>12.916</v>
      </c>
      <c r="BK59" s="4">
        <v>0.20899999999999999</v>
      </c>
      <c r="BL59" s="4">
        <v>13.125</v>
      </c>
      <c r="BM59" s="4">
        <v>0.83230000000000004</v>
      </c>
      <c r="BQ59" s="4">
        <v>709.18</v>
      </c>
      <c r="BR59" s="4">
        <v>0.27802700000000002</v>
      </c>
      <c r="BS59" s="4">
        <v>-5</v>
      </c>
      <c r="BT59" s="4">
        <v>0.398202</v>
      </c>
      <c r="BU59" s="4">
        <v>6.7942850000000004</v>
      </c>
      <c r="BV59" s="4">
        <v>8.0436759999999996</v>
      </c>
      <c r="BW59" s="4">
        <f t="shared" si="9"/>
        <v>1.7950500970000001</v>
      </c>
      <c r="BY59" s="4">
        <f t="shared" si="10"/>
        <v>15177.748688946194</v>
      </c>
      <c r="BZ59" s="4">
        <f t="shared" si="11"/>
        <v>3.1897061846650003</v>
      </c>
      <c r="CA59" s="4">
        <f t="shared" si="12"/>
        <v>64.675423989220008</v>
      </c>
      <c r="CB59" s="4">
        <f t="shared" si="13"/>
        <v>4.1676490698535007</v>
      </c>
    </row>
    <row r="60" spans="1:80" x14ac:dyDescent="0.25">
      <c r="A60" s="2">
        <v>42068</v>
      </c>
      <c r="B60" s="3">
        <v>1.1523148148148149E-2</v>
      </c>
      <c r="C60" s="4">
        <v>12.019</v>
      </c>
      <c r="D60" s="4">
        <v>4.0000000000000001E-3</v>
      </c>
      <c r="E60" s="4">
        <v>40</v>
      </c>
      <c r="F60" s="4">
        <v>656.8</v>
      </c>
      <c r="G60" s="4">
        <v>10.6</v>
      </c>
      <c r="H60" s="4">
        <v>100.2</v>
      </c>
      <c r="J60" s="4">
        <v>3.9</v>
      </c>
      <c r="K60" s="4">
        <v>0.8972</v>
      </c>
      <c r="L60" s="4">
        <v>10.782500000000001</v>
      </c>
      <c r="M60" s="4">
        <v>3.5999999999999999E-3</v>
      </c>
      <c r="N60" s="4">
        <v>589.26980000000003</v>
      </c>
      <c r="O60" s="4">
        <v>9.5098000000000003</v>
      </c>
      <c r="P60" s="4">
        <v>598.79999999999995</v>
      </c>
      <c r="Q60" s="4">
        <v>444.37150000000003</v>
      </c>
      <c r="R60" s="4">
        <v>7.1714000000000002</v>
      </c>
      <c r="S60" s="4">
        <v>451.5</v>
      </c>
      <c r="T60" s="4">
        <v>100.2</v>
      </c>
      <c r="W60" s="4">
        <v>0</v>
      </c>
      <c r="X60" s="4">
        <v>3.4988999999999999</v>
      </c>
      <c r="Y60" s="4">
        <v>11.8</v>
      </c>
      <c r="Z60" s="4">
        <v>890</v>
      </c>
      <c r="AA60" s="4">
        <v>916</v>
      </c>
      <c r="AB60" s="4">
        <v>857</v>
      </c>
      <c r="AC60" s="4">
        <v>57</v>
      </c>
      <c r="AD60" s="4">
        <v>5.62</v>
      </c>
      <c r="AE60" s="4">
        <v>0.13</v>
      </c>
      <c r="AF60" s="4">
        <v>991</v>
      </c>
      <c r="AG60" s="4">
        <v>-13</v>
      </c>
      <c r="AH60" s="4">
        <v>17</v>
      </c>
      <c r="AI60" s="4">
        <v>30</v>
      </c>
      <c r="AJ60" s="4">
        <v>191</v>
      </c>
      <c r="AK60" s="4">
        <v>138.19999999999999</v>
      </c>
      <c r="AL60" s="4">
        <v>2.9</v>
      </c>
      <c r="AM60" s="4">
        <v>195</v>
      </c>
      <c r="AN60" s="4" t="s">
        <v>155</v>
      </c>
      <c r="AO60" s="4">
        <v>2</v>
      </c>
      <c r="AP60" s="5">
        <v>0.67812499999999998</v>
      </c>
      <c r="AQ60" s="4">
        <v>47.160727000000001</v>
      </c>
      <c r="AR60" s="4">
        <v>-88.483901000000003</v>
      </c>
      <c r="AS60" s="4">
        <v>308</v>
      </c>
      <c r="AT60" s="4">
        <v>34.6</v>
      </c>
      <c r="AU60" s="4">
        <v>12</v>
      </c>
      <c r="AV60" s="4">
        <v>10</v>
      </c>
      <c r="AW60" s="4" t="s">
        <v>211</v>
      </c>
      <c r="AX60" s="4">
        <v>1.3957999999999999</v>
      </c>
      <c r="AY60" s="4">
        <v>2.0790000000000002</v>
      </c>
      <c r="AZ60" s="4">
        <v>2.9790000000000001</v>
      </c>
      <c r="BA60" s="4">
        <v>14.023</v>
      </c>
      <c r="BB60" s="4">
        <v>17.489999999999998</v>
      </c>
      <c r="BC60" s="4">
        <v>1.25</v>
      </c>
      <c r="BD60" s="4">
        <v>11.464</v>
      </c>
      <c r="BE60" s="4">
        <v>3030.846</v>
      </c>
      <c r="BF60" s="4">
        <v>0.64200000000000002</v>
      </c>
      <c r="BG60" s="4">
        <v>17.346</v>
      </c>
      <c r="BH60" s="4">
        <v>0.28000000000000003</v>
      </c>
      <c r="BI60" s="4">
        <v>17.626000000000001</v>
      </c>
      <c r="BJ60" s="4">
        <v>13.081</v>
      </c>
      <c r="BK60" s="4">
        <v>0.21099999999999999</v>
      </c>
      <c r="BL60" s="4">
        <v>13.292</v>
      </c>
      <c r="BM60" s="4">
        <v>0.93140000000000001</v>
      </c>
      <c r="BQ60" s="4">
        <v>715.11400000000003</v>
      </c>
      <c r="BR60" s="4">
        <v>0.29803200000000002</v>
      </c>
      <c r="BS60" s="4">
        <v>-5</v>
      </c>
      <c r="BT60" s="4">
        <v>0.39920099999999997</v>
      </c>
      <c r="BU60" s="4">
        <v>7.283156</v>
      </c>
      <c r="BV60" s="4">
        <v>8.0638559999999995</v>
      </c>
      <c r="BW60" s="4">
        <f t="shared" si="9"/>
        <v>1.9242098152</v>
      </c>
      <c r="BY60" s="4">
        <f t="shared" si="10"/>
        <v>16268.629557492313</v>
      </c>
      <c r="BZ60" s="4">
        <f t="shared" si="11"/>
        <v>3.4460543940239998</v>
      </c>
      <c r="CA60" s="4">
        <f t="shared" si="12"/>
        <v>70.214700199731993</v>
      </c>
      <c r="CB60" s="4">
        <f t="shared" si="13"/>
        <v>4.9994627143208001</v>
      </c>
    </row>
    <row r="61" spans="1:80" x14ac:dyDescent="0.25">
      <c r="A61" s="2">
        <v>42068</v>
      </c>
      <c r="B61" s="3">
        <v>1.1534722222222222E-2</v>
      </c>
      <c r="C61" s="4">
        <v>11.93</v>
      </c>
      <c r="D61" s="4">
        <v>4.7000000000000002E-3</v>
      </c>
      <c r="E61" s="4">
        <v>46.723027000000002</v>
      </c>
      <c r="F61" s="4">
        <v>656.9</v>
      </c>
      <c r="G61" s="4">
        <v>12.5</v>
      </c>
      <c r="H61" s="4">
        <v>94.4</v>
      </c>
      <c r="J61" s="4">
        <v>3.9</v>
      </c>
      <c r="K61" s="4">
        <v>0.89790000000000003</v>
      </c>
      <c r="L61" s="4">
        <v>10.7117</v>
      </c>
      <c r="M61" s="4">
        <v>4.1999999999999997E-3</v>
      </c>
      <c r="N61" s="4">
        <v>589.77930000000003</v>
      </c>
      <c r="O61" s="4">
        <v>11.198</v>
      </c>
      <c r="P61" s="4">
        <v>601</v>
      </c>
      <c r="Q61" s="4">
        <v>444.75749999999999</v>
      </c>
      <c r="R61" s="4">
        <v>8.4444999999999997</v>
      </c>
      <c r="S61" s="4">
        <v>453.2</v>
      </c>
      <c r="T61" s="4">
        <v>94.361699999999999</v>
      </c>
      <c r="W61" s="4">
        <v>0</v>
      </c>
      <c r="X61" s="4">
        <v>3.5015999999999998</v>
      </c>
      <c r="Y61" s="4">
        <v>11.9</v>
      </c>
      <c r="Z61" s="4">
        <v>889</v>
      </c>
      <c r="AA61" s="4">
        <v>913</v>
      </c>
      <c r="AB61" s="4">
        <v>858</v>
      </c>
      <c r="AC61" s="4">
        <v>57</v>
      </c>
      <c r="AD61" s="4">
        <v>5.62</v>
      </c>
      <c r="AE61" s="4">
        <v>0.13</v>
      </c>
      <c r="AF61" s="4">
        <v>991</v>
      </c>
      <c r="AG61" s="4">
        <v>-13</v>
      </c>
      <c r="AH61" s="4">
        <v>17</v>
      </c>
      <c r="AI61" s="4">
        <v>30</v>
      </c>
      <c r="AJ61" s="4">
        <v>191</v>
      </c>
      <c r="AK61" s="4">
        <v>138.80000000000001</v>
      </c>
      <c r="AL61" s="4">
        <v>2.9</v>
      </c>
      <c r="AM61" s="4">
        <v>195</v>
      </c>
      <c r="AN61" s="4" t="s">
        <v>155</v>
      </c>
      <c r="AO61" s="4">
        <v>2</v>
      </c>
      <c r="AP61" s="5">
        <v>0.67813657407407402</v>
      </c>
      <c r="AQ61" s="4">
        <v>47.160876999999999</v>
      </c>
      <c r="AR61" s="4">
        <v>-88.483863999999997</v>
      </c>
      <c r="AS61" s="4">
        <v>308.60000000000002</v>
      </c>
      <c r="AT61" s="4">
        <v>35.700000000000003</v>
      </c>
      <c r="AU61" s="4">
        <v>12</v>
      </c>
      <c r="AV61" s="4">
        <v>10</v>
      </c>
      <c r="AW61" s="4" t="s">
        <v>211</v>
      </c>
      <c r="AX61" s="4">
        <v>1.3042</v>
      </c>
      <c r="AY61" s="4">
        <v>2.1</v>
      </c>
      <c r="AZ61" s="4">
        <v>2.5209999999999999</v>
      </c>
      <c r="BA61" s="4">
        <v>14.023</v>
      </c>
      <c r="BB61" s="4">
        <v>17.61</v>
      </c>
      <c r="BC61" s="4">
        <v>1.26</v>
      </c>
      <c r="BD61" s="4">
        <v>11.377000000000001</v>
      </c>
      <c r="BE61" s="4">
        <v>3030.8879999999999</v>
      </c>
      <c r="BF61" s="4">
        <v>0.755</v>
      </c>
      <c r="BG61" s="4">
        <v>17.475999999999999</v>
      </c>
      <c r="BH61" s="4">
        <v>0.33200000000000002</v>
      </c>
      <c r="BI61" s="4">
        <v>17.808</v>
      </c>
      <c r="BJ61" s="4">
        <v>13.179</v>
      </c>
      <c r="BK61" s="4">
        <v>0.25</v>
      </c>
      <c r="BL61" s="4">
        <v>13.429</v>
      </c>
      <c r="BM61" s="4">
        <v>0.88290000000000002</v>
      </c>
      <c r="BQ61" s="4">
        <v>720.41200000000003</v>
      </c>
      <c r="BR61" s="4">
        <v>0.33019999999999999</v>
      </c>
      <c r="BS61" s="4">
        <v>-5</v>
      </c>
      <c r="BT61" s="4">
        <v>0.39960000000000001</v>
      </c>
      <c r="BU61" s="4">
        <v>8.0692620000000002</v>
      </c>
      <c r="BV61" s="4">
        <v>8.0719200000000004</v>
      </c>
      <c r="BW61" s="4">
        <f t="shared" si="9"/>
        <v>2.1318990204000001</v>
      </c>
      <c r="BY61" s="4">
        <f t="shared" si="10"/>
        <v>18024.830641751472</v>
      </c>
      <c r="BZ61" s="4">
        <f t="shared" si="11"/>
        <v>4.4900198009699999</v>
      </c>
      <c r="CA61" s="4">
        <f t="shared" si="12"/>
        <v>78.376120472826003</v>
      </c>
      <c r="CB61" s="4">
        <f t="shared" si="13"/>
        <v>5.2506469963926001</v>
      </c>
    </row>
    <row r="62" spans="1:80" x14ac:dyDescent="0.25">
      <c r="A62" s="2">
        <v>42068</v>
      </c>
      <c r="B62" s="3">
        <v>1.1546296296296296E-2</v>
      </c>
      <c r="C62" s="4">
        <v>11.98</v>
      </c>
      <c r="D62" s="4">
        <v>5.0000000000000001E-3</v>
      </c>
      <c r="E62" s="4">
        <v>50</v>
      </c>
      <c r="F62" s="4">
        <v>741.9</v>
      </c>
      <c r="G62" s="4">
        <v>19.2</v>
      </c>
      <c r="H62" s="4">
        <v>85.9</v>
      </c>
      <c r="J62" s="4">
        <v>3.9</v>
      </c>
      <c r="K62" s="4">
        <v>0.89739999999999998</v>
      </c>
      <c r="L62" s="4">
        <v>10.7502</v>
      </c>
      <c r="M62" s="4">
        <v>4.4999999999999997E-3</v>
      </c>
      <c r="N62" s="4">
        <v>665.71860000000004</v>
      </c>
      <c r="O62" s="4">
        <v>17.209700000000002</v>
      </c>
      <c r="P62" s="4">
        <v>682.9</v>
      </c>
      <c r="Q62" s="4">
        <v>502.03210000000001</v>
      </c>
      <c r="R62" s="4">
        <v>12.978199999999999</v>
      </c>
      <c r="S62" s="4">
        <v>515</v>
      </c>
      <c r="T62" s="4">
        <v>85.906000000000006</v>
      </c>
      <c r="W62" s="4">
        <v>0</v>
      </c>
      <c r="X62" s="4">
        <v>3.4996999999999998</v>
      </c>
      <c r="Y62" s="4">
        <v>11.8</v>
      </c>
      <c r="Z62" s="4">
        <v>891</v>
      </c>
      <c r="AA62" s="4">
        <v>913</v>
      </c>
      <c r="AB62" s="4">
        <v>860</v>
      </c>
      <c r="AC62" s="4">
        <v>57</v>
      </c>
      <c r="AD62" s="4">
        <v>5.63</v>
      </c>
      <c r="AE62" s="4">
        <v>0.13</v>
      </c>
      <c r="AF62" s="4">
        <v>990</v>
      </c>
      <c r="AG62" s="4">
        <v>-13</v>
      </c>
      <c r="AH62" s="4">
        <v>17</v>
      </c>
      <c r="AI62" s="4">
        <v>30</v>
      </c>
      <c r="AJ62" s="4">
        <v>191</v>
      </c>
      <c r="AK62" s="4">
        <v>138.19999999999999</v>
      </c>
      <c r="AL62" s="4">
        <v>2.5</v>
      </c>
      <c r="AM62" s="4">
        <v>195</v>
      </c>
      <c r="AN62" s="4" t="s">
        <v>155</v>
      </c>
      <c r="AO62" s="4">
        <v>2</v>
      </c>
      <c r="AP62" s="5">
        <v>0.67814814814814817</v>
      </c>
      <c r="AQ62" s="4">
        <v>47.161034999999998</v>
      </c>
      <c r="AR62" s="4">
        <v>-88.483857999999998</v>
      </c>
      <c r="AS62" s="4">
        <v>308.8</v>
      </c>
      <c r="AT62" s="4">
        <v>36.6</v>
      </c>
      <c r="AU62" s="4">
        <v>12</v>
      </c>
      <c r="AV62" s="4">
        <v>9</v>
      </c>
      <c r="AW62" s="4" t="s">
        <v>212</v>
      </c>
      <c r="AX62" s="4">
        <v>1.3957999999999999</v>
      </c>
      <c r="AY62" s="4">
        <v>2.5790000000000002</v>
      </c>
      <c r="AZ62" s="4">
        <v>3.0748000000000002</v>
      </c>
      <c r="BA62" s="4">
        <v>14.023</v>
      </c>
      <c r="BB62" s="4">
        <v>17.54</v>
      </c>
      <c r="BC62" s="4">
        <v>1.25</v>
      </c>
      <c r="BD62" s="4">
        <v>11.436999999999999</v>
      </c>
      <c r="BE62" s="4">
        <v>3031.018</v>
      </c>
      <c r="BF62" s="4">
        <v>0.80500000000000005</v>
      </c>
      <c r="BG62" s="4">
        <v>19.655999999999999</v>
      </c>
      <c r="BH62" s="4">
        <v>0.50800000000000001</v>
      </c>
      <c r="BI62" s="4">
        <v>20.164000000000001</v>
      </c>
      <c r="BJ62" s="4">
        <v>14.823</v>
      </c>
      <c r="BK62" s="4">
        <v>0.38300000000000001</v>
      </c>
      <c r="BL62" s="4">
        <v>15.206</v>
      </c>
      <c r="BM62" s="4">
        <v>0.80100000000000005</v>
      </c>
      <c r="BQ62" s="4">
        <v>717.471</v>
      </c>
      <c r="BR62" s="4">
        <v>0.33760000000000001</v>
      </c>
      <c r="BS62" s="4">
        <v>-5</v>
      </c>
      <c r="BT62" s="4">
        <v>0.39779999999999999</v>
      </c>
      <c r="BU62" s="4">
        <v>8.2500999999999998</v>
      </c>
      <c r="BV62" s="4">
        <v>8.0355600000000003</v>
      </c>
      <c r="BW62" s="4">
        <f t="shared" si="9"/>
        <v>2.1796764199999998</v>
      </c>
      <c r="BY62" s="4">
        <f t="shared" si="10"/>
        <v>18429.570580526601</v>
      </c>
      <c r="BZ62" s="4">
        <f t="shared" si="11"/>
        <v>4.8946605784999999</v>
      </c>
      <c r="CA62" s="4">
        <f t="shared" si="12"/>
        <v>90.128638205100003</v>
      </c>
      <c r="CB62" s="4">
        <f t="shared" si="13"/>
        <v>4.8703392836999999</v>
      </c>
    </row>
    <row r="63" spans="1:80" x14ac:dyDescent="0.25">
      <c r="A63" s="2">
        <v>42068</v>
      </c>
      <c r="B63" s="3">
        <v>1.1557870370370371E-2</v>
      </c>
      <c r="C63" s="4">
        <v>12.125999999999999</v>
      </c>
      <c r="D63" s="4">
        <v>4.7000000000000002E-3</v>
      </c>
      <c r="E63" s="4">
        <v>46.609293999999998</v>
      </c>
      <c r="F63" s="4">
        <v>810.1</v>
      </c>
      <c r="G63" s="4">
        <v>20.9</v>
      </c>
      <c r="H63" s="4">
        <v>100.2</v>
      </c>
      <c r="J63" s="4">
        <v>3.9</v>
      </c>
      <c r="K63" s="4">
        <v>0.8962</v>
      </c>
      <c r="L63" s="4">
        <v>10.867900000000001</v>
      </c>
      <c r="M63" s="4">
        <v>4.1999999999999997E-3</v>
      </c>
      <c r="N63" s="4">
        <v>726.03380000000004</v>
      </c>
      <c r="O63" s="4">
        <v>18.736499999999999</v>
      </c>
      <c r="P63" s="4">
        <v>744.8</v>
      </c>
      <c r="Q63" s="4">
        <v>547.51689999999996</v>
      </c>
      <c r="R63" s="4">
        <v>14.1296</v>
      </c>
      <c r="S63" s="4">
        <v>561.6</v>
      </c>
      <c r="T63" s="4">
        <v>100.2</v>
      </c>
      <c r="W63" s="4">
        <v>0</v>
      </c>
      <c r="X63" s="4">
        <v>3.4952999999999999</v>
      </c>
      <c r="Y63" s="4">
        <v>11.9</v>
      </c>
      <c r="Z63" s="4">
        <v>889</v>
      </c>
      <c r="AA63" s="4">
        <v>912</v>
      </c>
      <c r="AB63" s="4">
        <v>861</v>
      </c>
      <c r="AC63" s="4">
        <v>57</v>
      </c>
      <c r="AD63" s="4">
        <v>5.63</v>
      </c>
      <c r="AE63" s="4">
        <v>0.13</v>
      </c>
      <c r="AF63" s="4">
        <v>990</v>
      </c>
      <c r="AG63" s="4">
        <v>-13</v>
      </c>
      <c r="AH63" s="4">
        <v>17</v>
      </c>
      <c r="AI63" s="4">
        <v>30</v>
      </c>
      <c r="AJ63" s="4">
        <v>191</v>
      </c>
      <c r="AK63" s="4">
        <v>138.80000000000001</v>
      </c>
      <c r="AL63" s="4">
        <v>2.7</v>
      </c>
      <c r="AM63" s="4">
        <v>195</v>
      </c>
      <c r="AN63" s="4" t="s">
        <v>155</v>
      </c>
      <c r="AO63" s="4">
        <v>2</v>
      </c>
      <c r="AP63" s="5">
        <v>0.67815972222222232</v>
      </c>
      <c r="AQ63" s="4">
        <v>47.161194999999999</v>
      </c>
      <c r="AR63" s="4">
        <v>-88.483868999999999</v>
      </c>
      <c r="AS63" s="4">
        <v>309.2</v>
      </c>
      <c r="AT63" s="4">
        <v>37.4</v>
      </c>
      <c r="AU63" s="4">
        <v>12</v>
      </c>
      <c r="AV63" s="4">
        <v>10</v>
      </c>
      <c r="AW63" s="4" t="s">
        <v>202</v>
      </c>
      <c r="AX63" s="4">
        <v>0.92100000000000004</v>
      </c>
      <c r="AY63" s="4">
        <v>1.3546</v>
      </c>
      <c r="AZ63" s="4">
        <v>1.663</v>
      </c>
      <c r="BA63" s="4">
        <v>14.023</v>
      </c>
      <c r="BB63" s="4">
        <v>17.34</v>
      </c>
      <c r="BC63" s="4">
        <v>1.24</v>
      </c>
      <c r="BD63" s="4">
        <v>11.577999999999999</v>
      </c>
      <c r="BE63" s="4">
        <v>3030.623</v>
      </c>
      <c r="BF63" s="4">
        <v>0.74099999999999999</v>
      </c>
      <c r="BG63" s="4">
        <v>21.202000000000002</v>
      </c>
      <c r="BH63" s="4">
        <v>0.54700000000000004</v>
      </c>
      <c r="BI63" s="4">
        <v>21.748999999999999</v>
      </c>
      <c r="BJ63" s="4">
        <v>15.989000000000001</v>
      </c>
      <c r="BK63" s="4">
        <v>0.41299999999999998</v>
      </c>
      <c r="BL63" s="4">
        <v>16.402000000000001</v>
      </c>
      <c r="BM63" s="4">
        <v>0.92400000000000004</v>
      </c>
      <c r="BQ63" s="4">
        <v>708.71299999999997</v>
      </c>
      <c r="BR63" s="4">
        <v>0.34062300000000001</v>
      </c>
      <c r="BS63" s="4">
        <v>-5</v>
      </c>
      <c r="BT63" s="4">
        <v>0.39679999999999999</v>
      </c>
      <c r="BU63" s="4">
        <v>8.3239839999999994</v>
      </c>
      <c r="BV63" s="4">
        <v>8.0153639999999999</v>
      </c>
      <c r="BW63" s="4">
        <f t="shared" si="9"/>
        <v>2.1991965727999996</v>
      </c>
      <c r="BY63" s="4">
        <f t="shared" si="10"/>
        <v>18592.193875817582</v>
      </c>
      <c r="BZ63" s="4">
        <f t="shared" si="11"/>
        <v>4.5458691701279994</v>
      </c>
      <c r="CA63" s="4">
        <f t="shared" si="12"/>
        <v>98.088936789711994</v>
      </c>
      <c r="CB63" s="4">
        <f t="shared" si="13"/>
        <v>5.6685332161919995</v>
      </c>
    </row>
    <row r="64" spans="1:80" x14ac:dyDescent="0.25">
      <c r="A64" s="2">
        <v>42068</v>
      </c>
      <c r="B64" s="3">
        <v>1.1569444444444445E-2</v>
      </c>
      <c r="C64" s="4">
        <v>12.018000000000001</v>
      </c>
      <c r="D64" s="4">
        <v>4.1999999999999997E-3</v>
      </c>
      <c r="E64" s="4">
        <v>41.869459999999997</v>
      </c>
      <c r="F64" s="4">
        <v>856.5</v>
      </c>
      <c r="G64" s="4">
        <v>32</v>
      </c>
      <c r="H64" s="4">
        <v>80.2</v>
      </c>
      <c r="J64" s="4">
        <v>3.9</v>
      </c>
      <c r="K64" s="4">
        <v>0.89710000000000001</v>
      </c>
      <c r="L64" s="4">
        <v>10.7814</v>
      </c>
      <c r="M64" s="4">
        <v>3.8E-3</v>
      </c>
      <c r="N64" s="4">
        <v>768.3972</v>
      </c>
      <c r="O64" s="4">
        <v>28.708400000000001</v>
      </c>
      <c r="P64" s="4">
        <v>797.1</v>
      </c>
      <c r="Q64" s="4">
        <v>579.46400000000006</v>
      </c>
      <c r="R64" s="4">
        <v>21.6496</v>
      </c>
      <c r="S64" s="4">
        <v>601.1</v>
      </c>
      <c r="T64" s="4">
        <v>80.2</v>
      </c>
      <c r="W64" s="4">
        <v>0</v>
      </c>
      <c r="X64" s="4">
        <v>3.4988000000000001</v>
      </c>
      <c r="Y64" s="4">
        <v>11.9</v>
      </c>
      <c r="Z64" s="4">
        <v>888</v>
      </c>
      <c r="AA64" s="4">
        <v>911</v>
      </c>
      <c r="AB64" s="4">
        <v>861</v>
      </c>
      <c r="AC64" s="4">
        <v>57</v>
      </c>
      <c r="AD64" s="4">
        <v>5.63</v>
      </c>
      <c r="AE64" s="4">
        <v>0.13</v>
      </c>
      <c r="AF64" s="4">
        <v>990</v>
      </c>
      <c r="AG64" s="4">
        <v>-13</v>
      </c>
      <c r="AH64" s="4">
        <v>17</v>
      </c>
      <c r="AI64" s="4">
        <v>30</v>
      </c>
      <c r="AJ64" s="4">
        <v>191</v>
      </c>
      <c r="AK64" s="4">
        <v>138.19999999999999</v>
      </c>
      <c r="AL64" s="4">
        <v>2.8</v>
      </c>
      <c r="AM64" s="4">
        <v>195</v>
      </c>
      <c r="AN64" s="4" t="s">
        <v>155</v>
      </c>
      <c r="AO64" s="4">
        <v>2</v>
      </c>
      <c r="AP64" s="5">
        <v>0.67817129629629624</v>
      </c>
      <c r="AQ64" s="4">
        <v>47.161355999999998</v>
      </c>
      <c r="AR64" s="4">
        <v>-88.483891999999997</v>
      </c>
      <c r="AS64" s="4">
        <v>309.89999999999998</v>
      </c>
      <c r="AT64" s="4">
        <v>38.5</v>
      </c>
      <c r="AU64" s="4">
        <v>12</v>
      </c>
      <c r="AV64" s="4">
        <v>10</v>
      </c>
      <c r="AW64" s="4" t="s">
        <v>202</v>
      </c>
      <c r="AX64" s="4">
        <v>1.2828170000000001</v>
      </c>
      <c r="AY64" s="4">
        <v>1.96993</v>
      </c>
      <c r="AZ64" s="4">
        <v>2.365634</v>
      </c>
      <c r="BA64" s="4">
        <v>14.023</v>
      </c>
      <c r="BB64" s="4">
        <v>17.489999999999998</v>
      </c>
      <c r="BC64" s="4">
        <v>1.25</v>
      </c>
      <c r="BD64" s="4">
        <v>11.465999999999999</v>
      </c>
      <c r="BE64" s="4">
        <v>3031.3629999999998</v>
      </c>
      <c r="BF64" s="4">
        <v>0.67200000000000004</v>
      </c>
      <c r="BG64" s="4">
        <v>22.625</v>
      </c>
      <c r="BH64" s="4">
        <v>0.84499999999999997</v>
      </c>
      <c r="BI64" s="4">
        <v>23.47</v>
      </c>
      <c r="BJ64" s="4">
        <v>17.062000000000001</v>
      </c>
      <c r="BK64" s="4">
        <v>0.63700000000000001</v>
      </c>
      <c r="BL64" s="4">
        <v>17.699000000000002</v>
      </c>
      <c r="BM64" s="4">
        <v>0.74570000000000003</v>
      </c>
      <c r="BQ64" s="4">
        <v>715.29200000000003</v>
      </c>
      <c r="BR64" s="4">
        <v>0.24221899999999999</v>
      </c>
      <c r="BS64" s="4">
        <v>-5</v>
      </c>
      <c r="BT64" s="4">
        <v>0.39580100000000001</v>
      </c>
      <c r="BU64" s="4">
        <v>5.919232</v>
      </c>
      <c r="BV64" s="4">
        <v>7.9951759999999998</v>
      </c>
      <c r="BW64" s="4">
        <f t="shared" si="9"/>
        <v>1.5638610944</v>
      </c>
      <c r="BY64" s="4">
        <f t="shared" si="10"/>
        <v>13224.242223560192</v>
      </c>
      <c r="BZ64" s="4">
        <f t="shared" si="11"/>
        <v>2.9315825172480001</v>
      </c>
      <c r="CA64" s="4">
        <f t="shared" si="12"/>
        <v>74.432531115008004</v>
      </c>
      <c r="CB64" s="4">
        <f t="shared" si="13"/>
        <v>3.2530968498688</v>
      </c>
    </row>
    <row r="65" spans="1:80" x14ac:dyDescent="0.25">
      <c r="A65" s="2">
        <v>42068</v>
      </c>
      <c r="B65" s="3">
        <v>1.1581018518518518E-2</v>
      </c>
      <c r="C65" s="4">
        <v>11.993</v>
      </c>
      <c r="D65" s="4">
        <v>5.0000000000000001E-3</v>
      </c>
      <c r="E65" s="4">
        <v>49.927478000000001</v>
      </c>
      <c r="F65" s="4">
        <v>851</v>
      </c>
      <c r="G65" s="4">
        <v>27.8</v>
      </c>
      <c r="H65" s="4">
        <v>101.9</v>
      </c>
      <c r="J65" s="4">
        <v>3.9</v>
      </c>
      <c r="K65" s="4">
        <v>0.89729999999999999</v>
      </c>
      <c r="L65" s="4">
        <v>10.761100000000001</v>
      </c>
      <c r="M65" s="4">
        <v>4.4999999999999997E-3</v>
      </c>
      <c r="N65" s="4">
        <v>763.57680000000005</v>
      </c>
      <c r="O65" s="4">
        <v>24.933499999999999</v>
      </c>
      <c r="P65" s="4">
        <v>788.5</v>
      </c>
      <c r="Q65" s="4">
        <v>575.82889999999998</v>
      </c>
      <c r="R65" s="4">
        <v>18.802900000000001</v>
      </c>
      <c r="S65" s="4">
        <v>594.6</v>
      </c>
      <c r="T65" s="4">
        <v>101.9241</v>
      </c>
      <c r="W65" s="4">
        <v>0</v>
      </c>
      <c r="X65" s="4">
        <v>3.4994000000000001</v>
      </c>
      <c r="Y65" s="4">
        <v>11.8</v>
      </c>
      <c r="Z65" s="4">
        <v>889</v>
      </c>
      <c r="AA65" s="4">
        <v>912</v>
      </c>
      <c r="AB65" s="4">
        <v>860</v>
      </c>
      <c r="AC65" s="4">
        <v>57</v>
      </c>
      <c r="AD65" s="4">
        <v>5.63</v>
      </c>
      <c r="AE65" s="4">
        <v>0.13</v>
      </c>
      <c r="AF65" s="4">
        <v>990</v>
      </c>
      <c r="AG65" s="4">
        <v>-13</v>
      </c>
      <c r="AH65" s="4">
        <v>17</v>
      </c>
      <c r="AI65" s="4">
        <v>30</v>
      </c>
      <c r="AJ65" s="4">
        <v>191</v>
      </c>
      <c r="AK65" s="4">
        <v>139</v>
      </c>
      <c r="AL65" s="4">
        <v>2.7</v>
      </c>
      <c r="AM65" s="4">
        <v>195</v>
      </c>
      <c r="AN65" s="4" t="s">
        <v>155</v>
      </c>
      <c r="AO65" s="4">
        <v>2</v>
      </c>
      <c r="AP65" s="5">
        <v>0.67818287037037039</v>
      </c>
      <c r="AQ65" s="4">
        <v>47.161520000000003</v>
      </c>
      <c r="AR65" s="4">
        <v>-88.483932999999993</v>
      </c>
      <c r="AS65" s="4">
        <v>309.7</v>
      </c>
      <c r="AT65" s="4">
        <v>39.1</v>
      </c>
      <c r="AU65" s="4">
        <v>12</v>
      </c>
      <c r="AV65" s="4">
        <v>10</v>
      </c>
      <c r="AW65" s="4" t="s">
        <v>202</v>
      </c>
      <c r="AX65" s="4">
        <v>1.3</v>
      </c>
      <c r="AY65" s="4">
        <v>2</v>
      </c>
      <c r="AZ65" s="4">
        <v>2.4</v>
      </c>
      <c r="BA65" s="4">
        <v>14.023</v>
      </c>
      <c r="BB65" s="4">
        <v>17.52</v>
      </c>
      <c r="BC65" s="4">
        <v>1.25</v>
      </c>
      <c r="BD65" s="4">
        <v>11.448</v>
      </c>
      <c r="BE65" s="4">
        <v>3030.56</v>
      </c>
      <c r="BF65" s="4">
        <v>0.80300000000000005</v>
      </c>
      <c r="BG65" s="4">
        <v>22.518999999999998</v>
      </c>
      <c r="BH65" s="4">
        <v>0.73499999999999999</v>
      </c>
      <c r="BI65" s="4">
        <v>23.254999999999999</v>
      </c>
      <c r="BJ65" s="4">
        <v>16.981999999999999</v>
      </c>
      <c r="BK65" s="4">
        <v>0.55500000000000005</v>
      </c>
      <c r="BL65" s="4">
        <v>17.536999999999999</v>
      </c>
      <c r="BM65" s="4">
        <v>0.94920000000000004</v>
      </c>
      <c r="BQ65" s="4">
        <v>716.56500000000005</v>
      </c>
      <c r="BR65" s="4">
        <v>0.25174400000000002</v>
      </c>
      <c r="BS65" s="4">
        <v>-5</v>
      </c>
      <c r="BT65" s="4">
        <v>0.39520100000000002</v>
      </c>
      <c r="BU65" s="4">
        <v>6.1519870000000001</v>
      </c>
      <c r="BV65" s="4">
        <v>7.98306</v>
      </c>
      <c r="BW65" s="4">
        <f t="shared" si="9"/>
        <v>1.6253549653999999</v>
      </c>
      <c r="BY65" s="4">
        <f t="shared" si="10"/>
        <v>13740.60273764464</v>
      </c>
      <c r="BZ65" s="4">
        <f t="shared" si="11"/>
        <v>3.6408135784570006</v>
      </c>
      <c r="CA65" s="4">
        <f t="shared" si="12"/>
        <v>76.996632863458004</v>
      </c>
      <c r="CB65" s="4">
        <f t="shared" si="13"/>
        <v>4.3036864865147999</v>
      </c>
    </row>
    <row r="66" spans="1:80" x14ac:dyDescent="0.25">
      <c r="A66" s="2">
        <v>42068</v>
      </c>
      <c r="B66" s="3">
        <v>1.1592592592592594E-2</v>
      </c>
      <c r="C66" s="4">
        <v>12.087</v>
      </c>
      <c r="D66" s="4">
        <v>6.7000000000000002E-3</v>
      </c>
      <c r="E66" s="4">
        <v>67.189938999999995</v>
      </c>
      <c r="F66" s="4">
        <v>832.2</v>
      </c>
      <c r="G66" s="4">
        <v>19.2</v>
      </c>
      <c r="H66" s="4">
        <v>93.1</v>
      </c>
      <c r="J66" s="4">
        <v>3.9</v>
      </c>
      <c r="K66" s="4">
        <v>0.89659999999999995</v>
      </c>
      <c r="L66" s="4">
        <v>10.8368</v>
      </c>
      <c r="M66" s="4">
        <v>6.0000000000000001E-3</v>
      </c>
      <c r="N66" s="4">
        <v>746.16690000000006</v>
      </c>
      <c r="O66" s="4">
        <v>17.191199999999998</v>
      </c>
      <c r="P66" s="4">
        <v>763.4</v>
      </c>
      <c r="Q66" s="4">
        <v>562.65930000000003</v>
      </c>
      <c r="R66" s="4">
        <v>12.9633</v>
      </c>
      <c r="S66" s="4">
        <v>575.6</v>
      </c>
      <c r="T66" s="4">
        <v>93.146799999999999</v>
      </c>
      <c r="W66" s="4">
        <v>0</v>
      </c>
      <c r="X66" s="4">
        <v>3.4967000000000001</v>
      </c>
      <c r="Y66" s="4">
        <v>11.9</v>
      </c>
      <c r="Z66" s="4">
        <v>891</v>
      </c>
      <c r="AA66" s="4">
        <v>916</v>
      </c>
      <c r="AB66" s="4">
        <v>863</v>
      </c>
      <c r="AC66" s="4">
        <v>56.8</v>
      </c>
      <c r="AD66" s="4">
        <v>5.61</v>
      </c>
      <c r="AE66" s="4">
        <v>0.13</v>
      </c>
      <c r="AF66" s="4">
        <v>990</v>
      </c>
      <c r="AG66" s="4">
        <v>-13</v>
      </c>
      <c r="AH66" s="4">
        <v>17</v>
      </c>
      <c r="AI66" s="4">
        <v>30</v>
      </c>
      <c r="AJ66" s="4">
        <v>191</v>
      </c>
      <c r="AK66" s="4">
        <v>138.80000000000001</v>
      </c>
      <c r="AL66" s="4">
        <v>2.9</v>
      </c>
      <c r="AM66" s="4">
        <v>195</v>
      </c>
      <c r="AN66" s="4" t="s">
        <v>155</v>
      </c>
      <c r="AO66" s="4">
        <v>2</v>
      </c>
      <c r="AP66" s="5">
        <v>0.67819444444444443</v>
      </c>
      <c r="AQ66" s="4">
        <v>47.161675000000002</v>
      </c>
      <c r="AR66" s="4">
        <v>-88.484014000000002</v>
      </c>
      <c r="AS66" s="4">
        <v>310</v>
      </c>
      <c r="AT66" s="4">
        <v>39.4</v>
      </c>
      <c r="AU66" s="4">
        <v>12</v>
      </c>
      <c r="AV66" s="4">
        <v>10</v>
      </c>
      <c r="AW66" s="4" t="s">
        <v>202</v>
      </c>
      <c r="AX66" s="4">
        <v>1.0125999999999999</v>
      </c>
      <c r="AY66" s="4">
        <v>1.042</v>
      </c>
      <c r="AZ66" s="4">
        <v>1.4419999999999999</v>
      </c>
      <c r="BA66" s="4">
        <v>14.023</v>
      </c>
      <c r="BB66" s="4">
        <v>17.39</v>
      </c>
      <c r="BC66" s="4">
        <v>1.24</v>
      </c>
      <c r="BD66" s="4">
        <v>11.534000000000001</v>
      </c>
      <c r="BE66" s="4">
        <v>3030.3240000000001</v>
      </c>
      <c r="BF66" s="4">
        <v>1.0720000000000001</v>
      </c>
      <c r="BG66" s="4">
        <v>21.85</v>
      </c>
      <c r="BH66" s="4">
        <v>0.503</v>
      </c>
      <c r="BI66" s="4">
        <v>22.353999999999999</v>
      </c>
      <c r="BJ66" s="4">
        <v>16.477</v>
      </c>
      <c r="BK66" s="4">
        <v>0.38</v>
      </c>
      <c r="BL66" s="4">
        <v>16.856000000000002</v>
      </c>
      <c r="BM66" s="4">
        <v>0.86129999999999995</v>
      </c>
      <c r="BQ66" s="4">
        <v>710.95500000000004</v>
      </c>
      <c r="BR66" s="4">
        <v>0.36681900000000001</v>
      </c>
      <c r="BS66" s="4">
        <v>-5</v>
      </c>
      <c r="BT66" s="4">
        <v>0.39579500000000001</v>
      </c>
      <c r="BU66" s="4">
        <v>8.9641439999999992</v>
      </c>
      <c r="BV66" s="4">
        <v>7.995063</v>
      </c>
      <c r="BW66" s="4">
        <f t="shared" si="9"/>
        <v>2.3683268447999999</v>
      </c>
      <c r="BY66" s="4">
        <f t="shared" si="10"/>
        <v>20020.060137857472</v>
      </c>
      <c r="BZ66" s="4">
        <f t="shared" si="11"/>
        <v>7.0822474652159988</v>
      </c>
      <c r="CA66" s="4">
        <f t="shared" si="12"/>
        <v>108.85652190705598</v>
      </c>
      <c r="CB66" s="4">
        <f t="shared" si="13"/>
        <v>5.6902422964463986</v>
      </c>
    </row>
    <row r="67" spans="1:80" x14ac:dyDescent="0.25">
      <c r="A67" s="2">
        <v>42068</v>
      </c>
      <c r="B67" s="3">
        <v>1.1604166666666667E-2</v>
      </c>
      <c r="C67" s="4">
        <v>12.154</v>
      </c>
      <c r="D67" s="4">
        <v>7.0000000000000001E-3</v>
      </c>
      <c r="E67" s="4">
        <v>70</v>
      </c>
      <c r="F67" s="4">
        <v>776.1</v>
      </c>
      <c r="G67" s="4">
        <v>17.600000000000001</v>
      </c>
      <c r="H67" s="4">
        <v>64</v>
      </c>
      <c r="J67" s="4">
        <v>3.9</v>
      </c>
      <c r="K67" s="4">
        <v>0.89610000000000001</v>
      </c>
      <c r="L67" s="4">
        <v>10.8908</v>
      </c>
      <c r="M67" s="4">
        <v>6.3E-3</v>
      </c>
      <c r="N67" s="4">
        <v>695.45510000000002</v>
      </c>
      <c r="O67" s="4">
        <v>15.790800000000001</v>
      </c>
      <c r="P67" s="4">
        <v>711.2</v>
      </c>
      <c r="Q67" s="4">
        <v>524.27319999999997</v>
      </c>
      <c r="R67" s="4">
        <v>11.904</v>
      </c>
      <c r="S67" s="4">
        <v>536.20000000000005</v>
      </c>
      <c r="T67" s="4">
        <v>63.9923</v>
      </c>
      <c r="W67" s="4">
        <v>0</v>
      </c>
      <c r="X67" s="4">
        <v>3.4946999999999999</v>
      </c>
      <c r="Y67" s="4">
        <v>11.9</v>
      </c>
      <c r="Z67" s="4">
        <v>893</v>
      </c>
      <c r="AA67" s="4">
        <v>920</v>
      </c>
      <c r="AB67" s="4">
        <v>865</v>
      </c>
      <c r="AC67" s="4">
        <v>56</v>
      </c>
      <c r="AD67" s="4">
        <v>5.53</v>
      </c>
      <c r="AE67" s="4">
        <v>0.13</v>
      </c>
      <c r="AF67" s="4">
        <v>990</v>
      </c>
      <c r="AG67" s="4">
        <v>-13</v>
      </c>
      <c r="AH67" s="4">
        <v>17</v>
      </c>
      <c r="AI67" s="4">
        <v>30</v>
      </c>
      <c r="AJ67" s="4">
        <v>191</v>
      </c>
      <c r="AK67" s="4">
        <v>138.19999999999999</v>
      </c>
      <c r="AL67" s="4">
        <v>2.8</v>
      </c>
      <c r="AM67" s="4">
        <v>195</v>
      </c>
      <c r="AN67" s="4" t="s">
        <v>155</v>
      </c>
      <c r="AO67" s="4">
        <v>2</v>
      </c>
      <c r="AP67" s="5">
        <v>0.67820601851851858</v>
      </c>
      <c r="AQ67" s="4">
        <v>47.161830999999999</v>
      </c>
      <c r="AR67" s="4">
        <v>-88.484089999999995</v>
      </c>
      <c r="AS67" s="4">
        <v>310.5</v>
      </c>
      <c r="AT67" s="4">
        <v>39.5</v>
      </c>
      <c r="AU67" s="4">
        <v>12</v>
      </c>
      <c r="AV67" s="4">
        <v>11</v>
      </c>
      <c r="AW67" s="4" t="s">
        <v>208</v>
      </c>
      <c r="AX67" s="4">
        <v>1.095704</v>
      </c>
      <c r="AY67" s="4">
        <v>1.095704</v>
      </c>
      <c r="AZ67" s="4">
        <v>1.5914090000000001</v>
      </c>
      <c r="BA67" s="4">
        <v>14.023</v>
      </c>
      <c r="BB67" s="4">
        <v>17.309999999999999</v>
      </c>
      <c r="BC67" s="4">
        <v>1.23</v>
      </c>
      <c r="BD67" s="4">
        <v>11.597</v>
      </c>
      <c r="BE67" s="4">
        <v>3031.0329999999999</v>
      </c>
      <c r="BF67" s="4">
        <v>1.111</v>
      </c>
      <c r="BG67" s="4">
        <v>20.268999999999998</v>
      </c>
      <c r="BH67" s="4">
        <v>0.46</v>
      </c>
      <c r="BI67" s="4">
        <v>20.728999999999999</v>
      </c>
      <c r="BJ67" s="4">
        <v>15.28</v>
      </c>
      <c r="BK67" s="4">
        <v>0.34699999999999998</v>
      </c>
      <c r="BL67" s="4">
        <v>15.627000000000001</v>
      </c>
      <c r="BM67" s="4">
        <v>0.58899999999999997</v>
      </c>
      <c r="BQ67" s="4">
        <v>707.20100000000002</v>
      </c>
      <c r="BR67" s="4">
        <v>0.37203799999999998</v>
      </c>
      <c r="BS67" s="4">
        <v>-5</v>
      </c>
      <c r="BT67" s="4">
        <v>0.395204</v>
      </c>
      <c r="BU67" s="4">
        <v>9.0916779999999999</v>
      </c>
      <c r="BV67" s="4">
        <v>7.983117</v>
      </c>
      <c r="BW67" s="4">
        <f t="shared" si="9"/>
        <v>2.4020213276</v>
      </c>
      <c r="BY67" s="4">
        <f t="shared" si="10"/>
        <v>20309.638743966636</v>
      </c>
      <c r="BZ67" s="4">
        <f t="shared" si="11"/>
        <v>7.4443295881460001</v>
      </c>
      <c r="CA67" s="4">
        <f t="shared" si="12"/>
        <v>102.38465896207998</v>
      </c>
      <c r="CB67" s="4">
        <f t="shared" si="13"/>
        <v>3.9466337780540002</v>
      </c>
    </row>
    <row r="68" spans="1:80" x14ac:dyDescent="0.25">
      <c r="A68" s="2">
        <v>42068</v>
      </c>
      <c r="B68" s="3">
        <v>1.1615740740740741E-2</v>
      </c>
      <c r="C68" s="4">
        <v>12.1</v>
      </c>
      <c r="D68" s="4">
        <v>7.0000000000000001E-3</v>
      </c>
      <c r="E68" s="4">
        <v>70</v>
      </c>
      <c r="F68" s="4">
        <v>698.3</v>
      </c>
      <c r="G68" s="4">
        <v>17.399999999999999</v>
      </c>
      <c r="H68" s="4">
        <v>70.2</v>
      </c>
      <c r="J68" s="4">
        <v>3.9</v>
      </c>
      <c r="K68" s="4">
        <v>0.89659999999999995</v>
      </c>
      <c r="L68" s="4">
        <v>10.8483</v>
      </c>
      <c r="M68" s="4">
        <v>6.3E-3</v>
      </c>
      <c r="N68" s="4">
        <v>626.02890000000002</v>
      </c>
      <c r="O68" s="4">
        <v>15.6</v>
      </c>
      <c r="P68" s="4">
        <v>641.6</v>
      </c>
      <c r="Q68" s="4">
        <v>471.93579999999997</v>
      </c>
      <c r="R68" s="4">
        <v>11.7601</v>
      </c>
      <c r="S68" s="4">
        <v>483.7</v>
      </c>
      <c r="T68" s="4">
        <v>70.2</v>
      </c>
      <c r="W68" s="4">
        <v>0</v>
      </c>
      <c r="X68" s="4">
        <v>3.4965000000000002</v>
      </c>
      <c r="Y68" s="4">
        <v>11.9</v>
      </c>
      <c r="Z68" s="4">
        <v>896</v>
      </c>
      <c r="AA68" s="4">
        <v>922</v>
      </c>
      <c r="AB68" s="4">
        <v>865</v>
      </c>
      <c r="AC68" s="4">
        <v>56</v>
      </c>
      <c r="AD68" s="4">
        <v>5.53</v>
      </c>
      <c r="AE68" s="4">
        <v>0.13</v>
      </c>
      <c r="AF68" s="4">
        <v>990</v>
      </c>
      <c r="AG68" s="4">
        <v>-13</v>
      </c>
      <c r="AH68" s="4">
        <v>16.797203</v>
      </c>
      <c r="AI68" s="4">
        <v>30</v>
      </c>
      <c r="AJ68" s="4">
        <v>191</v>
      </c>
      <c r="AK68" s="4">
        <v>139</v>
      </c>
      <c r="AL68" s="4">
        <v>3</v>
      </c>
      <c r="AM68" s="4">
        <v>195</v>
      </c>
      <c r="AN68" s="4" t="s">
        <v>155</v>
      </c>
      <c r="AO68" s="4">
        <v>2</v>
      </c>
      <c r="AP68" s="5">
        <v>0.67821759259259251</v>
      </c>
      <c r="AQ68" s="4">
        <v>47.162000999999997</v>
      </c>
      <c r="AR68" s="4">
        <v>-88.484111999999996</v>
      </c>
      <c r="AS68" s="4">
        <v>311.3</v>
      </c>
      <c r="AT68" s="4">
        <v>40.299999999999997</v>
      </c>
      <c r="AU68" s="4">
        <v>12</v>
      </c>
      <c r="AV68" s="4">
        <v>11</v>
      </c>
      <c r="AW68" s="4" t="s">
        <v>208</v>
      </c>
      <c r="AX68" s="4">
        <v>1.1000000000000001</v>
      </c>
      <c r="AY68" s="4">
        <v>1.1000000000000001</v>
      </c>
      <c r="AZ68" s="4">
        <v>1.6</v>
      </c>
      <c r="BA68" s="4">
        <v>14.023</v>
      </c>
      <c r="BB68" s="4">
        <v>17.38</v>
      </c>
      <c r="BC68" s="4">
        <v>1.24</v>
      </c>
      <c r="BD68" s="4">
        <v>11.539</v>
      </c>
      <c r="BE68" s="4">
        <v>3030.8890000000001</v>
      </c>
      <c r="BF68" s="4">
        <v>1.1160000000000001</v>
      </c>
      <c r="BG68" s="4">
        <v>18.315999999999999</v>
      </c>
      <c r="BH68" s="4">
        <v>0.45600000000000002</v>
      </c>
      <c r="BI68" s="4">
        <v>18.773</v>
      </c>
      <c r="BJ68" s="4">
        <v>13.808</v>
      </c>
      <c r="BK68" s="4">
        <v>0.34399999999999997</v>
      </c>
      <c r="BL68" s="4">
        <v>14.151999999999999</v>
      </c>
      <c r="BM68" s="4">
        <v>0.64859999999999995</v>
      </c>
      <c r="BQ68" s="4">
        <v>710.31</v>
      </c>
      <c r="BR68" s="4">
        <v>0.387098</v>
      </c>
      <c r="BS68" s="4">
        <v>-5</v>
      </c>
      <c r="BT68" s="4">
        <v>0.39600000000000002</v>
      </c>
      <c r="BU68" s="4">
        <v>9.4597049999999996</v>
      </c>
      <c r="BV68" s="4">
        <v>7.9992000000000001</v>
      </c>
      <c r="BW68" s="4">
        <f t="shared" si="9"/>
        <v>2.4992540609999998</v>
      </c>
      <c r="BY68" s="4">
        <f t="shared" si="10"/>
        <v>21130.759765048064</v>
      </c>
      <c r="BZ68" s="4">
        <f t="shared" si="11"/>
        <v>7.7805316848599997</v>
      </c>
      <c r="CA68" s="4">
        <f t="shared" si="12"/>
        <v>96.266650093679999</v>
      </c>
      <c r="CB68" s="4">
        <f t="shared" si="13"/>
        <v>4.5219111566309991</v>
      </c>
    </row>
    <row r="69" spans="1:80" x14ac:dyDescent="0.25">
      <c r="A69" s="2">
        <v>42068</v>
      </c>
      <c r="B69" s="3">
        <v>1.1627314814814814E-2</v>
      </c>
      <c r="C69" s="4">
        <v>12.1</v>
      </c>
      <c r="D69" s="4">
        <v>7.3000000000000001E-3</v>
      </c>
      <c r="E69" s="4">
        <v>73.280731000000003</v>
      </c>
      <c r="F69" s="4">
        <v>668.2</v>
      </c>
      <c r="G69" s="4">
        <v>13.4</v>
      </c>
      <c r="H69" s="4">
        <v>34.1</v>
      </c>
      <c r="J69" s="4">
        <v>3.9</v>
      </c>
      <c r="K69" s="4">
        <v>0.89659999999999995</v>
      </c>
      <c r="L69" s="4">
        <v>10.8485</v>
      </c>
      <c r="M69" s="4">
        <v>6.6E-3</v>
      </c>
      <c r="N69" s="4">
        <v>599.11789999999996</v>
      </c>
      <c r="O69" s="4">
        <v>12.0014</v>
      </c>
      <c r="P69" s="4">
        <v>611.1</v>
      </c>
      <c r="Q69" s="4">
        <v>451.64879999999999</v>
      </c>
      <c r="R69" s="4">
        <v>9.0473999999999997</v>
      </c>
      <c r="S69" s="4">
        <v>460.7</v>
      </c>
      <c r="T69" s="4">
        <v>34.128100000000003</v>
      </c>
      <c r="W69" s="4">
        <v>0</v>
      </c>
      <c r="X69" s="4">
        <v>3.4965999999999999</v>
      </c>
      <c r="Y69" s="4">
        <v>11.9</v>
      </c>
      <c r="Z69" s="4">
        <v>898</v>
      </c>
      <c r="AA69" s="4">
        <v>923</v>
      </c>
      <c r="AB69" s="4">
        <v>866</v>
      </c>
      <c r="AC69" s="4">
        <v>56</v>
      </c>
      <c r="AD69" s="4">
        <v>5.53</v>
      </c>
      <c r="AE69" s="4">
        <v>0.13</v>
      </c>
      <c r="AF69" s="4">
        <v>990</v>
      </c>
      <c r="AG69" s="4">
        <v>-13</v>
      </c>
      <c r="AH69" s="4">
        <v>16</v>
      </c>
      <c r="AI69" s="4">
        <v>30</v>
      </c>
      <c r="AJ69" s="4">
        <v>191</v>
      </c>
      <c r="AK69" s="4">
        <v>139</v>
      </c>
      <c r="AL69" s="4">
        <v>3</v>
      </c>
      <c r="AM69" s="4">
        <v>195</v>
      </c>
      <c r="AN69" s="4" t="s">
        <v>155</v>
      </c>
      <c r="AO69" s="4">
        <v>2</v>
      </c>
      <c r="AP69" s="5">
        <v>0.67822916666666666</v>
      </c>
      <c r="AQ69" s="4">
        <v>47.162174999999998</v>
      </c>
      <c r="AR69" s="4">
        <v>-88.484086000000005</v>
      </c>
      <c r="AS69" s="4">
        <v>311.7</v>
      </c>
      <c r="AT69" s="4">
        <v>41</v>
      </c>
      <c r="AU69" s="4">
        <v>12</v>
      </c>
      <c r="AV69" s="4">
        <v>11</v>
      </c>
      <c r="AW69" s="4" t="s">
        <v>208</v>
      </c>
      <c r="AX69" s="4">
        <v>1.4832000000000001</v>
      </c>
      <c r="AY69" s="4">
        <v>2.4411999999999998</v>
      </c>
      <c r="AZ69" s="4">
        <v>2.8454000000000002</v>
      </c>
      <c r="BA69" s="4">
        <v>14.023</v>
      </c>
      <c r="BB69" s="4">
        <v>17.38</v>
      </c>
      <c r="BC69" s="4">
        <v>1.24</v>
      </c>
      <c r="BD69" s="4">
        <v>11.536</v>
      </c>
      <c r="BE69" s="4">
        <v>3031.8159999999998</v>
      </c>
      <c r="BF69" s="4">
        <v>1.169</v>
      </c>
      <c r="BG69" s="4">
        <v>17.533999999999999</v>
      </c>
      <c r="BH69" s="4">
        <v>0.35099999999999998</v>
      </c>
      <c r="BI69" s="4">
        <v>17.885000000000002</v>
      </c>
      <c r="BJ69" s="4">
        <v>13.218</v>
      </c>
      <c r="BK69" s="4">
        <v>0.26500000000000001</v>
      </c>
      <c r="BL69" s="4">
        <v>13.483000000000001</v>
      </c>
      <c r="BM69" s="4">
        <v>0.31540000000000001</v>
      </c>
      <c r="BQ69" s="4">
        <v>710.52700000000004</v>
      </c>
      <c r="BR69" s="4">
        <v>0.417825</v>
      </c>
      <c r="BS69" s="4">
        <v>-5</v>
      </c>
      <c r="BT69" s="4">
        <v>0.395596</v>
      </c>
      <c r="BU69" s="4">
        <v>10.210602</v>
      </c>
      <c r="BV69" s="4">
        <v>7.991047</v>
      </c>
      <c r="BW69" s="4">
        <f t="shared" si="9"/>
        <v>2.6976410484</v>
      </c>
      <c r="BY69" s="4">
        <f t="shared" si="10"/>
        <v>22815.063220251981</v>
      </c>
      <c r="BZ69" s="4">
        <f t="shared" si="11"/>
        <v>8.7969747849060003</v>
      </c>
      <c r="CA69" s="4">
        <f t="shared" si="12"/>
        <v>99.468274342931991</v>
      </c>
      <c r="CB69" s="4">
        <f t="shared" si="13"/>
        <v>2.3734523927795999</v>
      </c>
    </row>
    <row r="70" spans="1:80" x14ac:dyDescent="0.25">
      <c r="A70" s="2">
        <v>42068</v>
      </c>
      <c r="B70" s="3">
        <v>1.1638888888888891E-2</v>
      </c>
      <c r="C70" s="4">
        <v>12.332000000000001</v>
      </c>
      <c r="D70" s="4">
        <v>7.7999999999999996E-3</v>
      </c>
      <c r="E70" s="4">
        <v>78.347751000000002</v>
      </c>
      <c r="F70" s="4">
        <v>619.1</v>
      </c>
      <c r="G70" s="4">
        <v>12.8</v>
      </c>
      <c r="H70" s="4">
        <v>33.4</v>
      </c>
      <c r="J70" s="4">
        <v>3.9</v>
      </c>
      <c r="K70" s="4">
        <v>0.89470000000000005</v>
      </c>
      <c r="L70" s="4">
        <v>11.0335</v>
      </c>
      <c r="M70" s="4">
        <v>7.0000000000000001E-3</v>
      </c>
      <c r="N70" s="4">
        <v>553.88130000000001</v>
      </c>
      <c r="O70" s="4">
        <v>11.452</v>
      </c>
      <c r="P70" s="4">
        <v>565.29999999999995</v>
      </c>
      <c r="Q70" s="4">
        <v>417.54689999999999</v>
      </c>
      <c r="R70" s="4">
        <v>8.6331000000000007</v>
      </c>
      <c r="S70" s="4">
        <v>426.2</v>
      </c>
      <c r="T70" s="4">
        <v>33.435400000000001</v>
      </c>
      <c r="W70" s="4">
        <v>0</v>
      </c>
      <c r="X70" s="4">
        <v>3.4893000000000001</v>
      </c>
      <c r="Y70" s="4">
        <v>11.9</v>
      </c>
      <c r="Z70" s="4">
        <v>899</v>
      </c>
      <c r="AA70" s="4">
        <v>921</v>
      </c>
      <c r="AB70" s="4">
        <v>866</v>
      </c>
      <c r="AC70" s="4">
        <v>56</v>
      </c>
      <c r="AD70" s="4">
        <v>5.53</v>
      </c>
      <c r="AE70" s="4">
        <v>0.13</v>
      </c>
      <c r="AF70" s="4">
        <v>990</v>
      </c>
      <c r="AG70" s="4">
        <v>-13</v>
      </c>
      <c r="AH70" s="4">
        <v>16.200799</v>
      </c>
      <c r="AI70" s="4">
        <v>30</v>
      </c>
      <c r="AJ70" s="4">
        <v>191</v>
      </c>
      <c r="AK70" s="4">
        <v>139</v>
      </c>
      <c r="AL70" s="4">
        <v>2.8</v>
      </c>
      <c r="AM70" s="4">
        <v>195</v>
      </c>
      <c r="AN70" s="4" t="s">
        <v>155</v>
      </c>
      <c r="AO70" s="4">
        <v>2</v>
      </c>
      <c r="AP70" s="5">
        <v>0.67824074074074081</v>
      </c>
      <c r="AQ70" s="4">
        <v>47.16234</v>
      </c>
      <c r="AR70" s="4">
        <v>-88.484092000000004</v>
      </c>
      <c r="AS70" s="4">
        <v>312.2</v>
      </c>
      <c r="AT70" s="4">
        <v>41</v>
      </c>
      <c r="AU70" s="4">
        <v>12</v>
      </c>
      <c r="AV70" s="4">
        <v>11</v>
      </c>
      <c r="AW70" s="4" t="s">
        <v>208</v>
      </c>
      <c r="AX70" s="4">
        <v>1.5</v>
      </c>
      <c r="AY70" s="4">
        <v>2.5</v>
      </c>
      <c r="AZ70" s="4">
        <v>2.9</v>
      </c>
      <c r="BA70" s="4">
        <v>14.023</v>
      </c>
      <c r="BB70" s="4">
        <v>17.079999999999998</v>
      </c>
      <c r="BC70" s="4">
        <v>1.22</v>
      </c>
      <c r="BD70" s="4">
        <v>11.771000000000001</v>
      </c>
      <c r="BE70" s="4">
        <v>3031.5740000000001</v>
      </c>
      <c r="BF70" s="4">
        <v>1.226</v>
      </c>
      <c r="BG70" s="4">
        <v>15.936999999999999</v>
      </c>
      <c r="BH70" s="4">
        <v>0.33</v>
      </c>
      <c r="BI70" s="4">
        <v>16.266999999999999</v>
      </c>
      <c r="BJ70" s="4">
        <v>12.013999999999999</v>
      </c>
      <c r="BK70" s="4">
        <v>0.248</v>
      </c>
      <c r="BL70" s="4">
        <v>12.263</v>
      </c>
      <c r="BM70" s="4">
        <v>0.30380000000000001</v>
      </c>
      <c r="BQ70" s="4">
        <v>697.09100000000001</v>
      </c>
      <c r="BR70" s="4">
        <v>0.43060599999999999</v>
      </c>
      <c r="BS70" s="4">
        <v>-5</v>
      </c>
      <c r="BT70" s="4">
        <v>0.39440199999999997</v>
      </c>
      <c r="BU70" s="4">
        <v>10.522944000000001</v>
      </c>
      <c r="BV70" s="4">
        <v>7.9669119999999998</v>
      </c>
      <c r="BW70" s="4">
        <f t="shared" si="9"/>
        <v>2.7801618048000001</v>
      </c>
      <c r="BY70" s="4">
        <f t="shared" si="10"/>
        <v>23511.098490751872</v>
      </c>
      <c r="BZ70" s="4">
        <f t="shared" si="11"/>
        <v>9.5081323265280009</v>
      </c>
      <c r="CA70" s="4">
        <f t="shared" si="12"/>
        <v>93.173492472191995</v>
      </c>
      <c r="CB70" s="4">
        <f t="shared" si="13"/>
        <v>2.3560934753664</v>
      </c>
    </row>
    <row r="71" spans="1:80" x14ac:dyDescent="0.25">
      <c r="A71" s="2">
        <v>42068</v>
      </c>
      <c r="B71" s="3">
        <v>1.1650462962962965E-2</v>
      </c>
      <c r="C71" s="4">
        <v>12.37</v>
      </c>
      <c r="D71" s="4">
        <v>7.0000000000000001E-3</v>
      </c>
      <c r="E71" s="4">
        <v>70</v>
      </c>
      <c r="F71" s="4">
        <v>576.29999999999995</v>
      </c>
      <c r="G71" s="4">
        <v>12.8</v>
      </c>
      <c r="H71" s="4">
        <v>38.6</v>
      </c>
      <c r="J71" s="4">
        <v>3.9</v>
      </c>
      <c r="K71" s="4">
        <v>0.89439999999999997</v>
      </c>
      <c r="L71" s="4">
        <v>11.064299999999999</v>
      </c>
      <c r="M71" s="4">
        <v>6.3E-3</v>
      </c>
      <c r="N71" s="4">
        <v>515.47310000000004</v>
      </c>
      <c r="O71" s="4">
        <v>11.449</v>
      </c>
      <c r="P71" s="4">
        <v>526.9</v>
      </c>
      <c r="Q71" s="4">
        <v>388.59269999999998</v>
      </c>
      <c r="R71" s="4">
        <v>8.6309000000000005</v>
      </c>
      <c r="S71" s="4">
        <v>397.2</v>
      </c>
      <c r="T71" s="4">
        <v>38.563200000000002</v>
      </c>
      <c r="W71" s="4">
        <v>0</v>
      </c>
      <c r="X71" s="4">
        <v>3.4883999999999999</v>
      </c>
      <c r="Y71" s="4">
        <v>12</v>
      </c>
      <c r="Z71" s="4">
        <v>897</v>
      </c>
      <c r="AA71" s="4">
        <v>919</v>
      </c>
      <c r="AB71" s="4">
        <v>868</v>
      </c>
      <c r="AC71" s="4">
        <v>56</v>
      </c>
      <c r="AD71" s="4">
        <v>5.53</v>
      </c>
      <c r="AE71" s="4">
        <v>0.13</v>
      </c>
      <c r="AF71" s="4">
        <v>990</v>
      </c>
      <c r="AG71" s="4">
        <v>-13</v>
      </c>
      <c r="AH71" s="4">
        <v>16.8002</v>
      </c>
      <c r="AI71" s="4">
        <v>30</v>
      </c>
      <c r="AJ71" s="4">
        <v>191.2</v>
      </c>
      <c r="AK71" s="4">
        <v>139</v>
      </c>
      <c r="AL71" s="4">
        <v>3.1</v>
      </c>
      <c r="AM71" s="4">
        <v>195</v>
      </c>
      <c r="AN71" s="4" t="s">
        <v>155</v>
      </c>
      <c r="AO71" s="4">
        <v>2</v>
      </c>
      <c r="AP71" s="5">
        <v>0.67825231481481485</v>
      </c>
      <c r="AQ71" s="4">
        <v>47.162519000000003</v>
      </c>
      <c r="AR71" s="4">
        <v>-88.484082000000001</v>
      </c>
      <c r="AS71" s="4">
        <v>312.60000000000002</v>
      </c>
      <c r="AT71" s="4">
        <v>43.5</v>
      </c>
      <c r="AU71" s="4">
        <v>12</v>
      </c>
      <c r="AV71" s="4">
        <v>11</v>
      </c>
      <c r="AW71" s="4" t="s">
        <v>208</v>
      </c>
      <c r="AX71" s="4">
        <v>1.5</v>
      </c>
      <c r="AY71" s="4">
        <v>2.5</v>
      </c>
      <c r="AZ71" s="4">
        <v>2.9</v>
      </c>
      <c r="BA71" s="4">
        <v>14.023</v>
      </c>
      <c r="BB71" s="4">
        <v>17.03</v>
      </c>
      <c r="BC71" s="4">
        <v>1.21</v>
      </c>
      <c r="BD71" s="4">
        <v>11.801</v>
      </c>
      <c r="BE71" s="4">
        <v>3031.616</v>
      </c>
      <c r="BF71" s="4">
        <v>1.0920000000000001</v>
      </c>
      <c r="BG71" s="4">
        <v>14.791</v>
      </c>
      <c r="BH71" s="4">
        <v>0.32900000000000001</v>
      </c>
      <c r="BI71" s="4">
        <v>15.119</v>
      </c>
      <c r="BJ71" s="4">
        <v>11.15</v>
      </c>
      <c r="BK71" s="4">
        <v>0.248</v>
      </c>
      <c r="BL71" s="4">
        <v>11.398</v>
      </c>
      <c r="BM71" s="4">
        <v>0.34939999999999999</v>
      </c>
      <c r="BQ71" s="4">
        <v>694.97299999999996</v>
      </c>
      <c r="BR71" s="4">
        <v>0.42641099999999998</v>
      </c>
      <c r="BS71" s="4">
        <v>-5</v>
      </c>
      <c r="BT71" s="4">
        <v>0.39560000000000001</v>
      </c>
      <c r="BU71" s="4">
        <v>10.420408</v>
      </c>
      <c r="BV71" s="4">
        <v>7.9911279999999998</v>
      </c>
      <c r="BW71" s="4">
        <f t="shared" si="9"/>
        <v>2.7530717935999998</v>
      </c>
      <c r="BY71" s="4">
        <f t="shared" si="10"/>
        <v>23282.327931444735</v>
      </c>
      <c r="BZ71" s="4">
        <f t="shared" si="11"/>
        <v>8.3863860400320007</v>
      </c>
      <c r="CA71" s="4">
        <f t="shared" si="12"/>
        <v>85.6302237604</v>
      </c>
      <c r="CB71" s="4">
        <f t="shared" si="13"/>
        <v>2.6833363391824001</v>
      </c>
    </row>
    <row r="72" spans="1:80" x14ac:dyDescent="0.25">
      <c r="A72" s="2">
        <v>42068</v>
      </c>
      <c r="B72" s="3">
        <v>1.1662037037037038E-2</v>
      </c>
      <c r="C72" s="4">
        <v>12.375</v>
      </c>
      <c r="D72" s="4">
        <v>7.0000000000000001E-3</v>
      </c>
      <c r="E72" s="4">
        <v>70</v>
      </c>
      <c r="F72" s="4">
        <v>583.1</v>
      </c>
      <c r="G72" s="4">
        <v>12.9</v>
      </c>
      <c r="H72" s="4">
        <v>20.100000000000001</v>
      </c>
      <c r="J72" s="4">
        <v>3.9</v>
      </c>
      <c r="K72" s="4">
        <v>0.89449999999999996</v>
      </c>
      <c r="L72" s="4">
        <v>11.0692</v>
      </c>
      <c r="M72" s="4">
        <v>6.3E-3</v>
      </c>
      <c r="N72" s="4">
        <v>521.59400000000005</v>
      </c>
      <c r="O72" s="4">
        <v>11.5389</v>
      </c>
      <c r="P72" s="4">
        <v>533.1</v>
      </c>
      <c r="Q72" s="4">
        <v>393.20690000000002</v>
      </c>
      <c r="R72" s="4">
        <v>8.6986000000000008</v>
      </c>
      <c r="S72" s="4">
        <v>401.9</v>
      </c>
      <c r="T72" s="4">
        <v>20.057400000000001</v>
      </c>
      <c r="W72" s="4">
        <v>0</v>
      </c>
      <c r="X72" s="4">
        <v>3.4885000000000002</v>
      </c>
      <c r="Y72" s="4">
        <v>11.9</v>
      </c>
      <c r="Z72" s="4">
        <v>895</v>
      </c>
      <c r="AA72" s="4">
        <v>919</v>
      </c>
      <c r="AB72" s="4">
        <v>867</v>
      </c>
      <c r="AC72" s="4">
        <v>56</v>
      </c>
      <c r="AD72" s="4">
        <v>5.53</v>
      </c>
      <c r="AE72" s="4">
        <v>0.13</v>
      </c>
      <c r="AF72" s="4">
        <v>990</v>
      </c>
      <c r="AG72" s="4">
        <v>-13</v>
      </c>
      <c r="AH72" s="4">
        <v>16.199000000000002</v>
      </c>
      <c r="AI72" s="4">
        <v>30</v>
      </c>
      <c r="AJ72" s="4">
        <v>192</v>
      </c>
      <c r="AK72" s="4">
        <v>139</v>
      </c>
      <c r="AL72" s="4">
        <v>3.3</v>
      </c>
      <c r="AM72" s="4">
        <v>195</v>
      </c>
      <c r="AN72" s="4" t="s">
        <v>155</v>
      </c>
      <c r="AO72" s="4">
        <v>2</v>
      </c>
      <c r="AP72" s="5">
        <v>0.67826388888888889</v>
      </c>
      <c r="AQ72" s="4">
        <v>47.162703999999998</v>
      </c>
      <c r="AR72" s="4">
        <v>-88.484093999999999</v>
      </c>
      <c r="AS72" s="4">
        <v>312.8</v>
      </c>
      <c r="AT72" s="4">
        <v>44.3</v>
      </c>
      <c r="AU72" s="4">
        <v>12</v>
      </c>
      <c r="AV72" s="4">
        <v>11</v>
      </c>
      <c r="AW72" s="4" t="s">
        <v>208</v>
      </c>
      <c r="AX72" s="4">
        <v>1.3084</v>
      </c>
      <c r="AY72" s="4">
        <v>1.9252</v>
      </c>
      <c r="AZ72" s="4">
        <v>2.3252000000000002</v>
      </c>
      <c r="BA72" s="4">
        <v>14.023</v>
      </c>
      <c r="BB72" s="4">
        <v>17.02</v>
      </c>
      <c r="BC72" s="4">
        <v>1.21</v>
      </c>
      <c r="BD72" s="4">
        <v>11.795999999999999</v>
      </c>
      <c r="BE72" s="4">
        <v>3032.12</v>
      </c>
      <c r="BF72" s="4">
        <v>1.0920000000000001</v>
      </c>
      <c r="BG72" s="4">
        <v>14.962</v>
      </c>
      <c r="BH72" s="4">
        <v>0.33100000000000002</v>
      </c>
      <c r="BI72" s="4">
        <v>15.292999999999999</v>
      </c>
      <c r="BJ72" s="4">
        <v>11.279</v>
      </c>
      <c r="BK72" s="4">
        <v>0.25</v>
      </c>
      <c r="BL72" s="4">
        <v>11.529</v>
      </c>
      <c r="BM72" s="4">
        <v>0.1817</v>
      </c>
      <c r="BQ72" s="4">
        <v>694.81100000000004</v>
      </c>
      <c r="BR72" s="4">
        <v>0.39096500000000001</v>
      </c>
      <c r="BS72" s="4">
        <v>-5</v>
      </c>
      <c r="BT72" s="4">
        <v>0.39380100000000001</v>
      </c>
      <c r="BU72" s="4">
        <v>9.5542069999999999</v>
      </c>
      <c r="BV72" s="4">
        <v>7.9547800000000004</v>
      </c>
      <c r="BW72" s="4">
        <f t="shared" si="9"/>
        <v>2.5242214893999999</v>
      </c>
      <c r="BY72" s="4">
        <f t="shared" si="10"/>
        <v>21350.523068955077</v>
      </c>
      <c r="BZ72" s="4">
        <f t="shared" si="11"/>
        <v>7.6892640104280003</v>
      </c>
      <c r="CA72" s="4">
        <f t="shared" si="12"/>
        <v>79.420520854960998</v>
      </c>
      <c r="CB72" s="4">
        <f t="shared" si="13"/>
        <v>1.2794315665703</v>
      </c>
    </row>
    <row r="73" spans="1:80" x14ac:dyDescent="0.25">
      <c r="A73" s="2">
        <v>42068</v>
      </c>
      <c r="B73" s="3">
        <v>1.1673611111111109E-2</v>
      </c>
      <c r="C73" s="4">
        <v>12.39</v>
      </c>
      <c r="D73" s="4">
        <v>6.3E-3</v>
      </c>
      <c r="E73" s="4">
        <v>63.290529999999997</v>
      </c>
      <c r="F73" s="4">
        <v>601.1</v>
      </c>
      <c r="G73" s="4">
        <v>12.9</v>
      </c>
      <c r="H73" s="4">
        <v>61.1</v>
      </c>
      <c r="J73" s="4">
        <v>3.8</v>
      </c>
      <c r="K73" s="4">
        <v>0.89429999999999998</v>
      </c>
      <c r="L73" s="4">
        <v>11.080299999999999</v>
      </c>
      <c r="M73" s="4">
        <v>5.7000000000000002E-3</v>
      </c>
      <c r="N73" s="4">
        <v>537.58219999999994</v>
      </c>
      <c r="O73" s="4">
        <v>11.536199999999999</v>
      </c>
      <c r="P73" s="4">
        <v>549.1</v>
      </c>
      <c r="Q73" s="4">
        <v>405.25970000000001</v>
      </c>
      <c r="R73" s="4">
        <v>8.6966000000000001</v>
      </c>
      <c r="S73" s="4">
        <v>414</v>
      </c>
      <c r="T73" s="4">
        <v>61.147599999999997</v>
      </c>
      <c r="W73" s="4">
        <v>0</v>
      </c>
      <c r="X73" s="4">
        <v>3.3982999999999999</v>
      </c>
      <c r="Y73" s="4">
        <v>12</v>
      </c>
      <c r="Z73" s="4">
        <v>895</v>
      </c>
      <c r="AA73" s="4">
        <v>919</v>
      </c>
      <c r="AB73" s="4">
        <v>865</v>
      </c>
      <c r="AC73" s="4">
        <v>56</v>
      </c>
      <c r="AD73" s="4">
        <v>5.53</v>
      </c>
      <c r="AE73" s="4">
        <v>0.13</v>
      </c>
      <c r="AF73" s="4">
        <v>990</v>
      </c>
      <c r="AG73" s="4">
        <v>-13</v>
      </c>
      <c r="AH73" s="4">
        <v>17</v>
      </c>
      <c r="AI73" s="4">
        <v>30</v>
      </c>
      <c r="AJ73" s="4">
        <v>192</v>
      </c>
      <c r="AK73" s="4">
        <v>139</v>
      </c>
      <c r="AL73" s="4">
        <v>3.1</v>
      </c>
      <c r="AM73" s="4">
        <v>195</v>
      </c>
      <c r="AN73" s="4" t="s">
        <v>155</v>
      </c>
      <c r="AO73" s="4">
        <v>2</v>
      </c>
      <c r="AP73" s="5">
        <v>0.67827546296296293</v>
      </c>
      <c r="AQ73" s="4">
        <v>47.162711999999999</v>
      </c>
      <c r="AR73" s="4">
        <v>-88.484094999999996</v>
      </c>
      <c r="AS73" s="4">
        <v>312.8</v>
      </c>
      <c r="AT73" s="4">
        <v>44.3</v>
      </c>
      <c r="AU73" s="4">
        <v>12</v>
      </c>
      <c r="AV73" s="4">
        <v>11</v>
      </c>
      <c r="AW73" s="4" t="s">
        <v>208</v>
      </c>
      <c r="AX73" s="4">
        <v>1.3</v>
      </c>
      <c r="AY73" s="4">
        <v>1.9</v>
      </c>
      <c r="AZ73" s="4">
        <v>2.2999999999999998</v>
      </c>
      <c r="BA73" s="4">
        <v>14.023</v>
      </c>
      <c r="BB73" s="4">
        <v>17</v>
      </c>
      <c r="BC73" s="4">
        <v>1.21</v>
      </c>
      <c r="BD73" s="4">
        <v>11.821999999999999</v>
      </c>
      <c r="BE73" s="4">
        <v>3031.1489999999999</v>
      </c>
      <c r="BF73" s="4">
        <v>0.98499999999999999</v>
      </c>
      <c r="BG73" s="4">
        <v>15.401</v>
      </c>
      <c r="BH73" s="4">
        <v>0.33</v>
      </c>
      <c r="BI73" s="4">
        <v>15.731</v>
      </c>
      <c r="BJ73" s="4">
        <v>11.61</v>
      </c>
      <c r="BK73" s="4">
        <v>0.249</v>
      </c>
      <c r="BL73" s="4">
        <v>11.859</v>
      </c>
      <c r="BM73" s="4">
        <v>0.55320000000000003</v>
      </c>
      <c r="BQ73" s="4">
        <v>675.947</v>
      </c>
      <c r="BR73" s="4">
        <v>0.41700799999999999</v>
      </c>
      <c r="BS73" s="4">
        <v>-5</v>
      </c>
      <c r="BT73" s="4">
        <v>0.39260200000000001</v>
      </c>
      <c r="BU73" s="4">
        <v>10.190633</v>
      </c>
      <c r="BV73" s="4">
        <v>7.9305519999999996</v>
      </c>
      <c r="BW73" s="4">
        <f t="shared" si="9"/>
        <v>2.6923652385999999</v>
      </c>
      <c r="BY73" s="4">
        <f t="shared" si="10"/>
        <v>22765.434019132626</v>
      </c>
      <c r="BZ73" s="4">
        <f t="shared" si="11"/>
        <v>7.3978390731850006</v>
      </c>
      <c r="CA73" s="4">
        <f t="shared" si="12"/>
        <v>87.196864608809989</v>
      </c>
      <c r="CB73" s="4">
        <f t="shared" si="13"/>
        <v>4.1548066754172002</v>
      </c>
    </row>
    <row r="74" spans="1:80" x14ac:dyDescent="0.25">
      <c r="A74" s="2">
        <v>42068</v>
      </c>
      <c r="B74" s="3">
        <v>1.1685185185185186E-2</v>
      </c>
      <c r="C74" s="4">
        <v>12.41</v>
      </c>
      <c r="D74" s="4">
        <v>6.0000000000000001E-3</v>
      </c>
      <c r="E74" s="4">
        <v>60</v>
      </c>
      <c r="F74" s="4">
        <v>687.3</v>
      </c>
      <c r="G74" s="4">
        <v>12.9</v>
      </c>
      <c r="H74" s="4">
        <v>34.1</v>
      </c>
      <c r="J74" s="4">
        <v>3.74</v>
      </c>
      <c r="K74" s="4">
        <v>0.89410000000000001</v>
      </c>
      <c r="L74" s="4">
        <v>11.0959</v>
      </c>
      <c r="M74" s="4">
        <v>5.4000000000000003E-3</v>
      </c>
      <c r="N74" s="4">
        <v>614.5598</v>
      </c>
      <c r="O74" s="4">
        <v>11.534000000000001</v>
      </c>
      <c r="P74" s="4">
        <v>626.1</v>
      </c>
      <c r="Q74" s="4">
        <v>463.28980000000001</v>
      </c>
      <c r="R74" s="4">
        <v>8.6950000000000003</v>
      </c>
      <c r="S74" s="4">
        <v>472</v>
      </c>
      <c r="T74" s="4">
        <v>34.131900000000002</v>
      </c>
      <c r="W74" s="4">
        <v>0</v>
      </c>
      <c r="X74" s="4">
        <v>3.3452999999999999</v>
      </c>
      <c r="Y74" s="4">
        <v>12</v>
      </c>
      <c r="Z74" s="4">
        <v>894</v>
      </c>
      <c r="AA74" s="4">
        <v>917</v>
      </c>
      <c r="AB74" s="4">
        <v>865</v>
      </c>
      <c r="AC74" s="4">
        <v>56</v>
      </c>
      <c r="AD74" s="4">
        <v>5.53</v>
      </c>
      <c r="AE74" s="4">
        <v>0.13</v>
      </c>
      <c r="AF74" s="4">
        <v>990</v>
      </c>
      <c r="AG74" s="4">
        <v>-13</v>
      </c>
      <c r="AH74" s="4">
        <v>16.8002</v>
      </c>
      <c r="AI74" s="4">
        <v>30</v>
      </c>
      <c r="AJ74" s="4">
        <v>192</v>
      </c>
      <c r="AK74" s="4">
        <v>139</v>
      </c>
      <c r="AL74" s="4">
        <v>2.9</v>
      </c>
      <c r="AM74" s="4">
        <v>195</v>
      </c>
      <c r="AN74" s="4" t="s">
        <v>155</v>
      </c>
      <c r="AO74" s="4">
        <v>2</v>
      </c>
      <c r="AP74" s="5">
        <v>0.67827546296296293</v>
      </c>
      <c r="AQ74" s="4">
        <v>47.162886999999998</v>
      </c>
      <c r="AR74" s="4">
        <v>-88.484151999999995</v>
      </c>
      <c r="AS74" s="4">
        <v>313.2</v>
      </c>
      <c r="AT74" s="4">
        <v>44.7</v>
      </c>
      <c r="AU74" s="4">
        <v>12</v>
      </c>
      <c r="AV74" s="4">
        <v>11</v>
      </c>
      <c r="AW74" s="4" t="s">
        <v>208</v>
      </c>
      <c r="AX74" s="4">
        <v>1.1084000000000001</v>
      </c>
      <c r="AY74" s="4">
        <v>1.0378000000000001</v>
      </c>
      <c r="AZ74" s="4">
        <v>1.5336000000000001</v>
      </c>
      <c r="BA74" s="4">
        <v>14.023</v>
      </c>
      <c r="BB74" s="4">
        <v>16.98</v>
      </c>
      <c r="BC74" s="4">
        <v>1.21</v>
      </c>
      <c r="BD74" s="4">
        <v>11.843999999999999</v>
      </c>
      <c r="BE74" s="4">
        <v>3031.96</v>
      </c>
      <c r="BF74" s="4">
        <v>0.93300000000000005</v>
      </c>
      <c r="BG74" s="4">
        <v>17.585999999999999</v>
      </c>
      <c r="BH74" s="4">
        <v>0.33</v>
      </c>
      <c r="BI74" s="4">
        <v>17.916</v>
      </c>
      <c r="BJ74" s="4">
        <v>13.257</v>
      </c>
      <c r="BK74" s="4">
        <v>0.249</v>
      </c>
      <c r="BL74" s="4">
        <v>13.506</v>
      </c>
      <c r="BM74" s="4">
        <v>0.30840000000000001</v>
      </c>
      <c r="BQ74" s="4">
        <v>664.65800000000002</v>
      </c>
      <c r="BR74" s="4">
        <v>0.39960899999999999</v>
      </c>
      <c r="BS74" s="4">
        <v>-5</v>
      </c>
      <c r="BT74" s="4">
        <v>0.390401</v>
      </c>
      <c r="BU74" s="4">
        <v>9.7654540000000001</v>
      </c>
      <c r="BV74" s="4">
        <v>7.8860919999999997</v>
      </c>
      <c r="BW74" s="4">
        <f t="shared" si="9"/>
        <v>2.5800329467999998</v>
      </c>
      <c r="BY74" s="4">
        <f t="shared" si="10"/>
        <v>21821.43937555208</v>
      </c>
      <c r="BZ74" s="4">
        <f t="shared" si="11"/>
        <v>6.7149312449340011</v>
      </c>
      <c r="CA74" s="4">
        <f t="shared" si="12"/>
        <v>95.412479650685995</v>
      </c>
      <c r="CB74" s="4">
        <f t="shared" si="13"/>
        <v>2.2195978520232003</v>
      </c>
    </row>
    <row r="75" spans="1:80" x14ac:dyDescent="0.25">
      <c r="A75" s="2">
        <v>42068</v>
      </c>
      <c r="B75" s="3">
        <v>1.1696759259259259E-2</v>
      </c>
      <c r="C75" s="4">
        <v>12.41</v>
      </c>
      <c r="D75" s="4">
        <v>6.0000000000000001E-3</v>
      </c>
      <c r="E75" s="4">
        <v>60</v>
      </c>
      <c r="F75" s="4">
        <v>721.4</v>
      </c>
      <c r="G75" s="4">
        <v>12.9</v>
      </c>
      <c r="H75" s="4">
        <v>37.200000000000003</v>
      </c>
      <c r="J75" s="4">
        <v>3.7</v>
      </c>
      <c r="K75" s="4">
        <v>0.89400000000000002</v>
      </c>
      <c r="L75" s="4">
        <v>11.094799999999999</v>
      </c>
      <c r="M75" s="4">
        <v>5.4000000000000003E-3</v>
      </c>
      <c r="N75" s="4">
        <v>644.96280000000002</v>
      </c>
      <c r="O75" s="4">
        <v>11.5328</v>
      </c>
      <c r="P75" s="4">
        <v>656.5</v>
      </c>
      <c r="Q75" s="4">
        <v>486.20929999999998</v>
      </c>
      <c r="R75" s="4">
        <v>8.6941000000000006</v>
      </c>
      <c r="S75" s="4">
        <v>494.9</v>
      </c>
      <c r="T75" s="4">
        <v>37.155200000000001</v>
      </c>
      <c r="W75" s="4">
        <v>0</v>
      </c>
      <c r="X75" s="4">
        <v>3.3079000000000001</v>
      </c>
      <c r="Y75" s="4">
        <v>11.9</v>
      </c>
      <c r="Z75" s="4">
        <v>894</v>
      </c>
      <c r="AA75" s="4">
        <v>917</v>
      </c>
      <c r="AB75" s="4">
        <v>866</v>
      </c>
      <c r="AC75" s="4">
        <v>56</v>
      </c>
      <c r="AD75" s="4">
        <v>5.53</v>
      </c>
      <c r="AE75" s="4">
        <v>0.13</v>
      </c>
      <c r="AF75" s="4">
        <v>990</v>
      </c>
      <c r="AG75" s="4">
        <v>-13</v>
      </c>
      <c r="AH75" s="4">
        <v>16.199199</v>
      </c>
      <c r="AI75" s="4">
        <v>30</v>
      </c>
      <c r="AJ75" s="4">
        <v>192</v>
      </c>
      <c r="AK75" s="4">
        <v>139</v>
      </c>
      <c r="AL75" s="4">
        <v>2.6</v>
      </c>
      <c r="AM75" s="4">
        <v>195</v>
      </c>
      <c r="AN75" s="4" t="s">
        <v>155</v>
      </c>
      <c r="AO75" s="4">
        <v>2</v>
      </c>
      <c r="AP75" s="5">
        <v>0.67828703703703708</v>
      </c>
      <c r="AQ75" s="4">
        <v>47.163066000000001</v>
      </c>
      <c r="AR75" s="4">
        <v>-88.484185999999994</v>
      </c>
      <c r="AS75" s="4">
        <v>313.5</v>
      </c>
      <c r="AT75" s="4">
        <v>44.7</v>
      </c>
      <c r="AU75" s="4">
        <v>12</v>
      </c>
      <c r="AV75" s="4">
        <v>11</v>
      </c>
      <c r="AW75" s="4" t="s">
        <v>208</v>
      </c>
      <c r="AX75" s="4">
        <v>1.1000000000000001</v>
      </c>
      <c r="AY75" s="4">
        <v>1</v>
      </c>
      <c r="AZ75" s="4">
        <v>1.5</v>
      </c>
      <c r="BA75" s="4">
        <v>14.023</v>
      </c>
      <c r="BB75" s="4">
        <v>16.98</v>
      </c>
      <c r="BC75" s="4">
        <v>1.21</v>
      </c>
      <c r="BD75" s="4">
        <v>11.855</v>
      </c>
      <c r="BE75" s="4">
        <v>3031.8780000000002</v>
      </c>
      <c r="BF75" s="4">
        <v>0.93300000000000005</v>
      </c>
      <c r="BG75" s="4">
        <v>18.457000000000001</v>
      </c>
      <c r="BH75" s="4">
        <v>0.33</v>
      </c>
      <c r="BI75" s="4">
        <v>18.786999999999999</v>
      </c>
      <c r="BJ75" s="4">
        <v>13.914</v>
      </c>
      <c r="BK75" s="4">
        <v>0.249</v>
      </c>
      <c r="BL75" s="4">
        <v>14.163</v>
      </c>
      <c r="BM75" s="4">
        <v>0.33579999999999999</v>
      </c>
      <c r="BQ75" s="4">
        <v>657.26499999999999</v>
      </c>
      <c r="BR75" s="4">
        <v>0.362398</v>
      </c>
      <c r="BS75" s="4">
        <v>-5</v>
      </c>
      <c r="BT75" s="4">
        <v>0.38839800000000002</v>
      </c>
      <c r="BU75" s="4">
        <v>8.8561110000000003</v>
      </c>
      <c r="BV75" s="4">
        <v>7.8456479999999997</v>
      </c>
      <c r="BW75" s="4">
        <f t="shared" ref="BW75:BW138" si="14">BU75*0.2642</f>
        <v>2.3397845261999999</v>
      </c>
      <c r="BY75" s="4">
        <f t="shared" ref="BY75:BY138" si="15">BE75*$BU75*0.737</f>
        <v>19788.927654459549</v>
      </c>
      <c r="BZ75" s="4">
        <f t="shared" ref="BZ75:BZ138" si="16">BF75*$BU75*0.737</f>
        <v>6.0896479019310004</v>
      </c>
      <c r="CA75" s="4">
        <f t="shared" ref="CA75:CA138" si="17">BJ75*$BU75*0.737</f>
        <v>90.816035270598007</v>
      </c>
      <c r="CB75" s="4">
        <f t="shared" ref="CB75:CB138" si="18">BM75*$BU75*0.737</f>
        <v>2.1917510883906002</v>
      </c>
    </row>
    <row r="76" spans="1:80" x14ac:dyDescent="0.25">
      <c r="A76" s="2">
        <v>42068</v>
      </c>
      <c r="B76" s="3">
        <v>1.1708333333333333E-2</v>
      </c>
      <c r="C76" s="4">
        <v>12.393000000000001</v>
      </c>
      <c r="D76" s="4">
        <v>6.0000000000000001E-3</v>
      </c>
      <c r="E76" s="4">
        <v>60</v>
      </c>
      <c r="F76" s="4">
        <v>769.9</v>
      </c>
      <c r="G76" s="4">
        <v>12.9</v>
      </c>
      <c r="H76" s="4">
        <v>58.2</v>
      </c>
      <c r="J76" s="4">
        <v>3.6</v>
      </c>
      <c r="K76" s="4">
        <v>0.89419999999999999</v>
      </c>
      <c r="L76" s="4">
        <v>11.081099999999999</v>
      </c>
      <c r="M76" s="4">
        <v>5.4000000000000003E-3</v>
      </c>
      <c r="N76" s="4">
        <v>688.45029999999997</v>
      </c>
      <c r="O76" s="4">
        <v>11.534599999999999</v>
      </c>
      <c r="P76" s="4">
        <v>700</v>
      </c>
      <c r="Q76" s="4">
        <v>518.99469999999997</v>
      </c>
      <c r="R76" s="4">
        <v>8.6953999999999994</v>
      </c>
      <c r="S76" s="4">
        <v>527.70000000000005</v>
      </c>
      <c r="T76" s="4">
        <v>58.238199999999999</v>
      </c>
      <c r="W76" s="4">
        <v>0</v>
      </c>
      <c r="X76" s="4">
        <v>3.2189000000000001</v>
      </c>
      <c r="Y76" s="4">
        <v>12</v>
      </c>
      <c r="Z76" s="4">
        <v>892</v>
      </c>
      <c r="AA76" s="4">
        <v>915</v>
      </c>
      <c r="AB76" s="4">
        <v>865</v>
      </c>
      <c r="AC76" s="4">
        <v>56</v>
      </c>
      <c r="AD76" s="4">
        <v>5.53</v>
      </c>
      <c r="AE76" s="4">
        <v>0.13</v>
      </c>
      <c r="AF76" s="4">
        <v>990</v>
      </c>
      <c r="AG76" s="4">
        <v>-13</v>
      </c>
      <c r="AH76" s="4">
        <v>16.798995000000001</v>
      </c>
      <c r="AI76" s="4">
        <v>30</v>
      </c>
      <c r="AJ76" s="4">
        <v>192</v>
      </c>
      <c r="AK76" s="4">
        <v>139</v>
      </c>
      <c r="AL76" s="4">
        <v>2.7</v>
      </c>
      <c r="AM76" s="4">
        <v>195</v>
      </c>
      <c r="AN76" s="4" t="s">
        <v>155</v>
      </c>
      <c r="AO76" s="4">
        <v>2</v>
      </c>
      <c r="AP76" s="5">
        <v>0.67829861111111101</v>
      </c>
      <c r="AQ76" s="4">
        <v>47.163243999999999</v>
      </c>
      <c r="AR76" s="4">
        <v>-88.484216000000004</v>
      </c>
      <c r="AS76" s="4">
        <v>313.7</v>
      </c>
      <c r="AT76" s="4">
        <v>44.7</v>
      </c>
      <c r="AU76" s="4">
        <v>12</v>
      </c>
      <c r="AV76" s="4">
        <v>11</v>
      </c>
      <c r="AW76" s="4" t="s">
        <v>208</v>
      </c>
      <c r="AX76" s="4">
        <v>1.1000000000000001</v>
      </c>
      <c r="AY76" s="4">
        <v>1</v>
      </c>
      <c r="AZ76" s="4">
        <v>1.5</v>
      </c>
      <c r="BA76" s="4">
        <v>14.023</v>
      </c>
      <c r="BB76" s="4">
        <v>17</v>
      </c>
      <c r="BC76" s="4">
        <v>1.21</v>
      </c>
      <c r="BD76" s="4">
        <v>11.837999999999999</v>
      </c>
      <c r="BE76" s="4">
        <v>3031.31</v>
      </c>
      <c r="BF76" s="4">
        <v>0.93400000000000005</v>
      </c>
      <c r="BG76" s="4">
        <v>19.722000000000001</v>
      </c>
      <c r="BH76" s="4">
        <v>0.33</v>
      </c>
      <c r="BI76" s="4">
        <v>20.053000000000001</v>
      </c>
      <c r="BJ76" s="4">
        <v>14.868</v>
      </c>
      <c r="BK76" s="4">
        <v>0.249</v>
      </c>
      <c r="BL76" s="4">
        <v>15.117000000000001</v>
      </c>
      <c r="BM76" s="4">
        <v>0.52680000000000005</v>
      </c>
      <c r="BQ76" s="4">
        <v>640.26700000000005</v>
      </c>
      <c r="BR76" s="4">
        <v>0.35133700000000001</v>
      </c>
      <c r="BS76" s="4">
        <v>-5</v>
      </c>
      <c r="BT76" s="4">
        <v>0.38939699999999999</v>
      </c>
      <c r="BU76" s="4">
        <v>8.5857899999999994</v>
      </c>
      <c r="BV76" s="4">
        <v>7.8658190000000001</v>
      </c>
      <c r="BW76" s="4">
        <f t="shared" si="14"/>
        <v>2.2683657179999996</v>
      </c>
      <c r="BY76" s="4">
        <f t="shared" si="15"/>
        <v>19181.302829571297</v>
      </c>
      <c r="BZ76" s="4">
        <f t="shared" si="16"/>
        <v>5.9100972328199992</v>
      </c>
      <c r="CA76" s="4">
        <f t="shared" si="17"/>
        <v>94.080648455639988</v>
      </c>
      <c r="CB76" s="4">
        <f t="shared" si="18"/>
        <v>3.333446704764</v>
      </c>
    </row>
    <row r="77" spans="1:80" x14ac:dyDescent="0.25">
      <c r="A77" s="2">
        <v>42068</v>
      </c>
      <c r="B77" s="3">
        <v>1.1719907407407406E-2</v>
      </c>
      <c r="C77" s="4">
        <v>12.356</v>
      </c>
      <c r="D77" s="4">
        <v>6.0000000000000001E-3</v>
      </c>
      <c r="E77" s="4">
        <v>60</v>
      </c>
      <c r="F77" s="4">
        <v>818.3</v>
      </c>
      <c r="G77" s="4">
        <v>13.1</v>
      </c>
      <c r="H77" s="4">
        <v>24.3</v>
      </c>
      <c r="J77" s="4">
        <v>3.5</v>
      </c>
      <c r="K77" s="4">
        <v>0.89439999999999997</v>
      </c>
      <c r="L77" s="4">
        <v>11.052199999999999</v>
      </c>
      <c r="M77" s="4">
        <v>5.4000000000000003E-3</v>
      </c>
      <c r="N77" s="4">
        <v>731.9076</v>
      </c>
      <c r="O77" s="4">
        <v>11.697699999999999</v>
      </c>
      <c r="P77" s="4">
        <v>743.6</v>
      </c>
      <c r="Q77" s="4">
        <v>551.76409999999998</v>
      </c>
      <c r="R77" s="4">
        <v>8.8185000000000002</v>
      </c>
      <c r="S77" s="4">
        <v>560.6</v>
      </c>
      <c r="T77" s="4">
        <v>24.2942</v>
      </c>
      <c r="W77" s="4">
        <v>0</v>
      </c>
      <c r="X77" s="4">
        <v>3.1316000000000002</v>
      </c>
      <c r="Y77" s="4">
        <v>12</v>
      </c>
      <c r="Z77" s="4">
        <v>892</v>
      </c>
      <c r="AA77" s="4">
        <v>915</v>
      </c>
      <c r="AB77" s="4">
        <v>863</v>
      </c>
      <c r="AC77" s="4">
        <v>56</v>
      </c>
      <c r="AD77" s="4">
        <v>5.53</v>
      </c>
      <c r="AE77" s="4">
        <v>0.13</v>
      </c>
      <c r="AF77" s="4">
        <v>989</v>
      </c>
      <c r="AG77" s="4">
        <v>-13</v>
      </c>
      <c r="AH77" s="4">
        <v>16.204795000000001</v>
      </c>
      <c r="AI77" s="4">
        <v>30</v>
      </c>
      <c r="AJ77" s="4">
        <v>192</v>
      </c>
      <c r="AK77" s="4">
        <v>139.19999999999999</v>
      </c>
      <c r="AL77" s="4">
        <v>2.6</v>
      </c>
      <c r="AM77" s="4">
        <v>195</v>
      </c>
      <c r="AN77" s="4" t="s">
        <v>155</v>
      </c>
      <c r="AO77" s="4">
        <v>2</v>
      </c>
      <c r="AP77" s="5">
        <v>0.67831018518518515</v>
      </c>
      <c r="AQ77" s="4">
        <v>47.163415000000001</v>
      </c>
      <c r="AR77" s="4">
        <v>-88.484331999999995</v>
      </c>
      <c r="AS77" s="4">
        <v>313.8</v>
      </c>
      <c r="AT77" s="4">
        <v>44.5</v>
      </c>
      <c r="AU77" s="4">
        <v>12</v>
      </c>
      <c r="AV77" s="4">
        <v>11</v>
      </c>
      <c r="AW77" s="4" t="s">
        <v>208</v>
      </c>
      <c r="AX77" s="4">
        <v>1.1958</v>
      </c>
      <c r="AY77" s="4">
        <v>1</v>
      </c>
      <c r="AZ77" s="4">
        <v>1.5958000000000001</v>
      </c>
      <c r="BA77" s="4">
        <v>14.023</v>
      </c>
      <c r="BB77" s="4">
        <v>17.05</v>
      </c>
      <c r="BC77" s="4">
        <v>1.22</v>
      </c>
      <c r="BD77" s="4">
        <v>11.801</v>
      </c>
      <c r="BE77" s="4">
        <v>3032.2629999999999</v>
      </c>
      <c r="BF77" s="4">
        <v>0.93700000000000006</v>
      </c>
      <c r="BG77" s="4">
        <v>21.029</v>
      </c>
      <c r="BH77" s="4">
        <v>0.33600000000000002</v>
      </c>
      <c r="BI77" s="4">
        <v>21.364999999999998</v>
      </c>
      <c r="BJ77" s="4">
        <v>15.853</v>
      </c>
      <c r="BK77" s="4">
        <v>0.253</v>
      </c>
      <c r="BL77" s="4">
        <v>16.106000000000002</v>
      </c>
      <c r="BM77" s="4">
        <v>0.22040000000000001</v>
      </c>
      <c r="BQ77" s="4">
        <v>624.71600000000001</v>
      </c>
      <c r="BR77" s="4">
        <v>0.30468600000000001</v>
      </c>
      <c r="BS77" s="4">
        <v>-5</v>
      </c>
      <c r="BT77" s="4">
        <v>0.386795</v>
      </c>
      <c r="BU77" s="4">
        <v>7.4457719999999998</v>
      </c>
      <c r="BV77" s="4">
        <v>7.8132630000000001</v>
      </c>
      <c r="BW77" s="4">
        <f t="shared" si="14"/>
        <v>1.9671729623999998</v>
      </c>
      <c r="BY77" s="4">
        <f t="shared" si="15"/>
        <v>16639.646200280531</v>
      </c>
      <c r="BZ77" s="4">
        <f t="shared" si="16"/>
        <v>5.1418193242679999</v>
      </c>
      <c r="CA77" s="4">
        <f t="shared" si="17"/>
        <v>86.993875931291996</v>
      </c>
      <c r="CB77" s="4">
        <f t="shared" si="18"/>
        <v>1.2094524856656002</v>
      </c>
    </row>
    <row r="78" spans="1:80" x14ac:dyDescent="0.25">
      <c r="A78" s="2">
        <v>42068</v>
      </c>
      <c r="B78" s="3">
        <v>1.1731481481481482E-2</v>
      </c>
      <c r="C78" s="4">
        <v>12.598000000000001</v>
      </c>
      <c r="D78" s="4">
        <v>6.0000000000000001E-3</v>
      </c>
      <c r="E78" s="4">
        <v>60</v>
      </c>
      <c r="F78" s="4">
        <v>764.1</v>
      </c>
      <c r="G78" s="4">
        <v>25.1</v>
      </c>
      <c r="H78" s="4">
        <v>57.9</v>
      </c>
      <c r="J78" s="4">
        <v>3.5</v>
      </c>
      <c r="K78" s="4">
        <v>0.89249999999999996</v>
      </c>
      <c r="L78" s="4">
        <v>11.243499999999999</v>
      </c>
      <c r="M78" s="4">
        <v>5.4000000000000003E-3</v>
      </c>
      <c r="N78" s="4">
        <v>681.98800000000006</v>
      </c>
      <c r="O78" s="4">
        <v>22.400099999999998</v>
      </c>
      <c r="P78" s="4">
        <v>704.4</v>
      </c>
      <c r="Q78" s="4">
        <v>514.13120000000004</v>
      </c>
      <c r="R78" s="4">
        <v>16.886800000000001</v>
      </c>
      <c r="S78" s="4">
        <v>531</v>
      </c>
      <c r="T78" s="4">
        <v>57.889200000000002</v>
      </c>
      <c r="W78" s="4">
        <v>0</v>
      </c>
      <c r="X78" s="4">
        <v>3.1238000000000001</v>
      </c>
      <c r="Y78" s="4">
        <v>11.9</v>
      </c>
      <c r="Z78" s="4">
        <v>894</v>
      </c>
      <c r="AA78" s="4">
        <v>917</v>
      </c>
      <c r="AB78" s="4">
        <v>864</v>
      </c>
      <c r="AC78" s="4">
        <v>56</v>
      </c>
      <c r="AD78" s="4">
        <v>5.53</v>
      </c>
      <c r="AE78" s="4">
        <v>0.13</v>
      </c>
      <c r="AF78" s="4">
        <v>989</v>
      </c>
      <c r="AG78" s="4">
        <v>-13</v>
      </c>
      <c r="AH78" s="4">
        <v>17</v>
      </c>
      <c r="AI78" s="4">
        <v>30</v>
      </c>
      <c r="AJ78" s="4">
        <v>192</v>
      </c>
      <c r="AK78" s="4">
        <v>139.80000000000001</v>
      </c>
      <c r="AL78" s="4">
        <v>2.6</v>
      </c>
      <c r="AM78" s="4">
        <v>195</v>
      </c>
      <c r="AN78" s="4" t="s">
        <v>155</v>
      </c>
      <c r="AO78" s="4">
        <v>2</v>
      </c>
      <c r="AP78" s="5">
        <v>0.6783217592592593</v>
      </c>
      <c r="AQ78" s="4">
        <v>47.16395</v>
      </c>
      <c r="AR78" s="4">
        <v>-88.483930999999998</v>
      </c>
      <c r="AS78" s="4">
        <v>312.60000000000002</v>
      </c>
      <c r="AT78" s="4">
        <v>60.2</v>
      </c>
      <c r="AU78" s="4">
        <v>12</v>
      </c>
      <c r="AV78" s="4">
        <v>10</v>
      </c>
      <c r="AW78" s="4" t="s">
        <v>202</v>
      </c>
      <c r="AX78" s="4">
        <v>1.2</v>
      </c>
      <c r="AY78" s="4">
        <v>1.0958000000000001</v>
      </c>
      <c r="AZ78" s="4">
        <v>1.6958</v>
      </c>
      <c r="BA78" s="4">
        <v>14.023</v>
      </c>
      <c r="BB78" s="4">
        <v>16.73</v>
      </c>
      <c r="BC78" s="4">
        <v>1.19</v>
      </c>
      <c r="BD78" s="4">
        <v>12.044</v>
      </c>
      <c r="BE78" s="4">
        <v>3031.2080000000001</v>
      </c>
      <c r="BF78" s="4">
        <v>0.91900000000000004</v>
      </c>
      <c r="BG78" s="4">
        <v>19.254000000000001</v>
      </c>
      <c r="BH78" s="4">
        <v>0.63200000000000001</v>
      </c>
      <c r="BI78" s="4">
        <v>19.887</v>
      </c>
      <c r="BJ78" s="4">
        <v>14.515000000000001</v>
      </c>
      <c r="BK78" s="4">
        <v>0.47699999999999998</v>
      </c>
      <c r="BL78" s="4">
        <v>14.992000000000001</v>
      </c>
      <c r="BM78" s="4">
        <v>0.5161</v>
      </c>
      <c r="BQ78" s="4">
        <v>612.34199999999998</v>
      </c>
      <c r="BR78" s="4">
        <v>0.32817099999999999</v>
      </c>
      <c r="BS78" s="4">
        <v>-5</v>
      </c>
      <c r="BT78" s="4">
        <v>0.38600000000000001</v>
      </c>
      <c r="BU78" s="4">
        <v>8.0196749999999994</v>
      </c>
      <c r="BV78" s="4">
        <v>7.7972000000000001</v>
      </c>
      <c r="BW78" s="4">
        <f t="shared" si="14"/>
        <v>2.1187981349999996</v>
      </c>
      <c r="BY78" s="4">
        <f t="shared" si="15"/>
        <v>17915.956323823797</v>
      </c>
      <c r="BZ78" s="4">
        <f t="shared" si="16"/>
        <v>5.4317499365249997</v>
      </c>
      <c r="CA78" s="4">
        <f t="shared" si="17"/>
        <v>85.790914394624991</v>
      </c>
      <c r="CB78" s="4">
        <f t="shared" si="18"/>
        <v>3.0504092951474999</v>
      </c>
    </row>
    <row r="79" spans="1:80" x14ac:dyDescent="0.25">
      <c r="A79" s="2">
        <v>42068</v>
      </c>
      <c r="B79" s="3">
        <v>1.1743055555555555E-2</v>
      </c>
      <c r="C79" s="4">
        <v>12.847</v>
      </c>
      <c r="D79" s="4">
        <v>4.5999999999999999E-3</v>
      </c>
      <c r="E79" s="4">
        <v>46.194398999999997</v>
      </c>
      <c r="F79" s="4">
        <v>759.2</v>
      </c>
      <c r="G79" s="4">
        <v>39.299999999999997</v>
      </c>
      <c r="H79" s="4">
        <v>48.6</v>
      </c>
      <c r="J79" s="4">
        <v>3.4</v>
      </c>
      <c r="K79" s="4">
        <v>0.89059999999999995</v>
      </c>
      <c r="L79" s="4">
        <v>11.441700000000001</v>
      </c>
      <c r="M79" s="4">
        <v>4.1000000000000003E-3</v>
      </c>
      <c r="N79" s="4">
        <v>676.13649999999996</v>
      </c>
      <c r="O79" s="4">
        <v>34.980899999999998</v>
      </c>
      <c r="P79" s="4">
        <v>711.1</v>
      </c>
      <c r="Q79" s="4">
        <v>509.7199</v>
      </c>
      <c r="R79" s="4">
        <v>26.371099999999998</v>
      </c>
      <c r="S79" s="4">
        <v>536.1</v>
      </c>
      <c r="T79" s="4">
        <v>48.599200000000003</v>
      </c>
      <c r="W79" s="4">
        <v>0</v>
      </c>
      <c r="X79" s="4">
        <v>3.0295999999999998</v>
      </c>
      <c r="Y79" s="4">
        <v>12.1</v>
      </c>
      <c r="Z79" s="4">
        <v>891</v>
      </c>
      <c r="AA79" s="4">
        <v>917</v>
      </c>
      <c r="AB79" s="4">
        <v>862</v>
      </c>
      <c r="AC79" s="4">
        <v>56</v>
      </c>
      <c r="AD79" s="4">
        <v>5.53</v>
      </c>
      <c r="AE79" s="4">
        <v>0.13</v>
      </c>
      <c r="AF79" s="4">
        <v>989</v>
      </c>
      <c r="AG79" s="4">
        <v>-13</v>
      </c>
      <c r="AH79" s="4">
        <v>16.797203</v>
      </c>
      <c r="AI79" s="4">
        <v>30</v>
      </c>
      <c r="AJ79" s="4">
        <v>192</v>
      </c>
      <c r="AK79" s="4">
        <v>139.19999999999999</v>
      </c>
      <c r="AL79" s="4">
        <v>2.9</v>
      </c>
      <c r="AM79" s="4">
        <v>195</v>
      </c>
      <c r="AN79" s="4" t="s">
        <v>155</v>
      </c>
      <c r="AO79" s="4">
        <v>2</v>
      </c>
      <c r="AP79" s="5">
        <v>0.67834490740740738</v>
      </c>
      <c r="AQ79" s="4">
        <v>47.163972999999999</v>
      </c>
      <c r="AR79" s="4">
        <v>-88.483913000000001</v>
      </c>
      <c r="AS79" s="4">
        <v>312.5</v>
      </c>
      <c r="AT79" s="4">
        <v>76.5</v>
      </c>
      <c r="AU79" s="4">
        <v>12</v>
      </c>
      <c r="AV79" s="4">
        <v>11</v>
      </c>
      <c r="AW79" s="4" t="s">
        <v>208</v>
      </c>
      <c r="AX79" s="4">
        <v>1.2</v>
      </c>
      <c r="AY79" s="4">
        <v>1.1000000000000001</v>
      </c>
      <c r="AZ79" s="4">
        <v>1.7</v>
      </c>
      <c r="BA79" s="4">
        <v>14.023</v>
      </c>
      <c r="BB79" s="4">
        <v>16.43</v>
      </c>
      <c r="BC79" s="4">
        <v>1.17</v>
      </c>
      <c r="BD79" s="4">
        <v>12.279</v>
      </c>
      <c r="BE79" s="4">
        <v>3031.6489999999999</v>
      </c>
      <c r="BF79" s="4">
        <v>0.69399999999999995</v>
      </c>
      <c r="BG79" s="4">
        <v>18.760999999999999</v>
      </c>
      <c r="BH79" s="4">
        <v>0.97099999999999997</v>
      </c>
      <c r="BI79" s="4">
        <v>19.731999999999999</v>
      </c>
      <c r="BJ79" s="4">
        <v>14.143000000000001</v>
      </c>
      <c r="BK79" s="4">
        <v>0.73199999999999998</v>
      </c>
      <c r="BL79" s="4">
        <v>14.875</v>
      </c>
      <c r="BM79" s="4">
        <v>0.42580000000000001</v>
      </c>
      <c r="BQ79" s="4">
        <v>583.68399999999997</v>
      </c>
      <c r="BR79" s="4">
        <v>0.35203499999999999</v>
      </c>
      <c r="BS79" s="4">
        <v>-5</v>
      </c>
      <c r="BT79" s="4">
        <v>0.385189</v>
      </c>
      <c r="BU79" s="4">
        <v>8.6028540000000007</v>
      </c>
      <c r="BV79" s="4">
        <v>7.7808140000000003</v>
      </c>
      <c r="BW79" s="4">
        <f t="shared" si="14"/>
        <v>2.2728740268000003</v>
      </c>
      <c r="BY79" s="4">
        <f t="shared" si="15"/>
        <v>19221.574456243303</v>
      </c>
      <c r="BZ79" s="4">
        <f t="shared" si="16"/>
        <v>4.4001705582120003</v>
      </c>
      <c r="CA79" s="4">
        <f t="shared" si="17"/>
        <v>89.670910957914018</v>
      </c>
      <c r="CB79" s="4">
        <f t="shared" si="18"/>
        <v>2.6997011868684004</v>
      </c>
    </row>
    <row r="80" spans="1:80" x14ac:dyDescent="0.25">
      <c r="A80" s="2">
        <v>42068</v>
      </c>
      <c r="B80" s="3">
        <v>1.1754629629629629E-2</v>
      </c>
      <c r="C80" s="4">
        <v>12.837999999999999</v>
      </c>
      <c r="D80" s="4">
        <v>4.0000000000000001E-3</v>
      </c>
      <c r="E80" s="4">
        <v>40</v>
      </c>
      <c r="F80" s="4">
        <v>868.1</v>
      </c>
      <c r="G80" s="4">
        <v>42.5</v>
      </c>
      <c r="H80" s="4">
        <v>20.100000000000001</v>
      </c>
      <c r="J80" s="4">
        <v>3.4</v>
      </c>
      <c r="K80" s="4">
        <v>0.89070000000000005</v>
      </c>
      <c r="L80" s="4">
        <v>11.4351</v>
      </c>
      <c r="M80" s="4">
        <v>3.5999999999999999E-3</v>
      </c>
      <c r="N80" s="4">
        <v>773.1789</v>
      </c>
      <c r="O80" s="4">
        <v>37.854799999999997</v>
      </c>
      <c r="P80" s="4">
        <v>811</v>
      </c>
      <c r="Q80" s="4">
        <v>582.87739999999997</v>
      </c>
      <c r="R80" s="4">
        <v>28.537600000000001</v>
      </c>
      <c r="S80" s="4">
        <v>611.4</v>
      </c>
      <c r="T80" s="4">
        <v>20.100000000000001</v>
      </c>
      <c r="W80" s="4">
        <v>0</v>
      </c>
      <c r="X80" s="4">
        <v>3.0284</v>
      </c>
      <c r="Y80" s="4">
        <v>11.9</v>
      </c>
      <c r="Z80" s="4">
        <v>886</v>
      </c>
      <c r="AA80" s="4">
        <v>911</v>
      </c>
      <c r="AB80" s="4">
        <v>859</v>
      </c>
      <c r="AC80" s="4">
        <v>56</v>
      </c>
      <c r="AD80" s="4">
        <v>5.53</v>
      </c>
      <c r="AE80" s="4">
        <v>0.13</v>
      </c>
      <c r="AF80" s="4">
        <v>989</v>
      </c>
      <c r="AG80" s="4">
        <v>-13</v>
      </c>
      <c r="AH80" s="4">
        <v>16.201798</v>
      </c>
      <c r="AI80" s="4">
        <v>30</v>
      </c>
      <c r="AJ80" s="4">
        <v>192</v>
      </c>
      <c r="AK80" s="4">
        <v>140</v>
      </c>
      <c r="AL80" s="4">
        <v>2.7</v>
      </c>
      <c r="AM80" s="4">
        <v>195</v>
      </c>
      <c r="AN80" s="4" t="s">
        <v>155</v>
      </c>
      <c r="AO80" s="4">
        <v>2</v>
      </c>
      <c r="AP80" s="5">
        <v>0.67834490740740738</v>
      </c>
      <c r="AQ80" s="4">
        <v>47.164222000000002</v>
      </c>
      <c r="AR80" s="4">
        <v>-88.484267000000003</v>
      </c>
      <c r="AS80" s="4">
        <v>311.8</v>
      </c>
      <c r="AT80" s="4">
        <v>61.3</v>
      </c>
      <c r="AU80" s="4">
        <v>12</v>
      </c>
      <c r="AV80" s="4">
        <v>11</v>
      </c>
      <c r="AW80" s="4" t="s">
        <v>208</v>
      </c>
      <c r="AX80" s="4">
        <v>0.81679999999999997</v>
      </c>
      <c r="AY80" s="4">
        <v>1.1000000000000001</v>
      </c>
      <c r="AZ80" s="4">
        <v>1.5084</v>
      </c>
      <c r="BA80" s="4">
        <v>14.023</v>
      </c>
      <c r="BB80" s="4">
        <v>16.45</v>
      </c>
      <c r="BC80" s="4">
        <v>1.17</v>
      </c>
      <c r="BD80" s="4">
        <v>12.271000000000001</v>
      </c>
      <c r="BE80" s="4">
        <v>3032.5590000000002</v>
      </c>
      <c r="BF80" s="4">
        <v>0.60099999999999998</v>
      </c>
      <c r="BG80" s="4">
        <v>21.472999999999999</v>
      </c>
      <c r="BH80" s="4">
        <v>1.0509999999999999</v>
      </c>
      <c r="BI80" s="4">
        <v>22.524000000000001</v>
      </c>
      <c r="BJ80" s="4">
        <v>16.187999999999999</v>
      </c>
      <c r="BK80" s="4">
        <v>0.79300000000000004</v>
      </c>
      <c r="BL80" s="4">
        <v>16.98</v>
      </c>
      <c r="BM80" s="4">
        <v>0.17630000000000001</v>
      </c>
      <c r="BQ80" s="4">
        <v>583.952</v>
      </c>
      <c r="BR80" s="4">
        <v>0.28562700000000002</v>
      </c>
      <c r="BS80" s="4">
        <v>-5</v>
      </c>
      <c r="BT80" s="4">
        <v>0.38200000000000001</v>
      </c>
      <c r="BU80" s="4">
        <v>6.9800180000000003</v>
      </c>
      <c r="BV80" s="4">
        <v>7.7164000000000001</v>
      </c>
      <c r="BW80" s="4">
        <f t="shared" si="14"/>
        <v>1.8441207556000001</v>
      </c>
      <c r="BY80" s="4">
        <f t="shared" si="15"/>
        <v>15600.312191267696</v>
      </c>
      <c r="BZ80" s="4">
        <f t="shared" si="16"/>
        <v>3.0917082328659999</v>
      </c>
      <c r="CA80" s="4">
        <f t="shared" si="17"/>
        <v>83.275495630007995</v>
      </c>
      <c r="CB80" s="4">
        <f t="shared" si="18"/>
        <v>0.90693537679580016</v>
      </c>
    </row>
    <row r="81" spans="1:80" x14ac:dyDescent="0.25">
      <c r="A81" s="2">
        <v>42068</v>
      </c>
      <c r="B81" s="3">
        <v>1.1766203703703704E-2</v>
      </c>
      <c r="C81" s="4">
        <v>12.831</v>
      </c>
      <c r="D81" s="4">
        <v>3.7000000000000002E-3</v>
      </c>
      <c r="E81" s="4">
        <v>36.609293999999998</v>
      </c>
      <c r="F81" s="4">
        <v>994.1</v>
      </c>
      <c r="G81" s="4">
        <v>29.9</v>
      </c>
      <c r="H81" s="4">
        <v>12.9</v>
      </c>
      <c r="J81" s="4">
        <v>3.4</v>
      </c>
      <c r="K81" s="4">
        <v>0.89080000000000004</v>
      </c>
      <c r="L81" s="4">
        <v>11.4299</v>
      </c>
      <c r="M81" s="4">
        <v>3.3E-3</v>
      </c>
      <c r="N81" s="4">
        <v>885.52080000000001</v>
      </c>
      <c r="O81" s="4">
        <v>26.6342</v>
      </c>
      <c r="P81" s="4">
        <v>912.2</v>
      </c>
      <c r="Q81" s="4">
        <v>667.56870000000004</v>
      </c>
      <c r="R81" s="4">
        <v>20.078800000000001</v>
      </c>
      <c r="S81" s="4">
        <v>687.6</v>
      </c>
      <c r="T81" s="4">
        <v>12.8714</v>
      </c>
      <c r="W81" s="4">
        <v>0</v>
      </c>
      <c r="X81" s="4">
        <v>3.0286</v>
      </c>
      <c r="Y81" s="4">
        <v>12</v>
      </c>
      <c r="Z81" s="4">
        <v>883</v>
      </c>
      <c r="AA81" s="4">
        <v>906</v>
      </c>
      <c r="AB81" s="4">
        <v>856</v>
      </c>
      <c r="AC81" s="4">
        <v>56</v>
      </c>
      <c r="AD81" s="4">
        <v>5.53</v>
      </c>
      <c r="AE81" s="4">
        <v>0.13</v>
      </c>
      <c r="AF81" s="4">
        <v>989</v>
      </c>
      <c r="AG81" s="4">
        <v>-13</v>
      </c>
      <c r="AH81" s="4">
        <v>17</v>
      </c>
      <c r="AI81" s="4">
        <v>30</v>
      </c>
      <c r="AJ81" s="4">
        <v>192</v>
      </c>
      <c r="AK81" s="4">
        <v>140</v>
      </c>
      <c r="AL81" s="4">
        <v>2.8</v>
      </c>
      <c r="AM81" s="4">
        <v>195</v>
      </c>
      <c r="AN81" s="4" t="s">
        <v>155</v>
      </c>
      <c r="AO81" s="4">
        <v>2</v>
      </c>
      <c r="AP81" s="5">
        <v>0.67836805555555557</v>
      </c>
      <c r="AQ81" s="4">
        <v>47.164361</v>
      </c>
      <c r="AR81" s="4">
        <v>-88.484446000000005</v>
      </c>
      <c r="AS81" s="4">
        <v>311.60000000000002</v>
      </c>
      <c r="AT81" s="4">
        <v>44.7</v>
      </c>
      <c r="AU81" s="4">
        <v>12</v>
      </c>
      <c r="AV81" s="4">
        <v>10</v>
      </c>
      <c r="AW81" s="4" t="s">
        <v>211</v>
      </c>
      <c r="AX81" s="4">
        <v>0.8</v>
      </c>
      <c r="AY81" s="4">
        <v>1.1000000000000001</v>
      </c>
      <c r="AZ81" s="4">
        <v>1.5</v>
      </c>
      <c r="BA81" s="4">
        <v>14.023</v>
      </c>
      <c r="BB81" s="4">
        <v>16.46</v>
      </c>
      <c r="BC81" s="4">
        <v>1.17</v>
      </c>
      <c r="BD81" s="4">
        <v>12.262</v>
      </c>
      <c r="BE81" s="4">
        <v>3032.835</v>
      </c>
      <c r="BF81" s="4">
        <v>0.55100000000000005</v>
      </c>
      <c r="BG81" s="4">
        <v>24.606000000000002</v>
      </c>
      <c r="BH81" s="4">
        <v>0.74</v>
      </c>
      <c r="BI81" s="4">
        <v>25.346</v>
      </c>
      <c r="BJ81" s="4">
        <v>18.55</v>
      </c>
      <c r="BK81" s="4">
        <v>0.55800000000000005</v>
      </c>
      <c r="BL81" s="4">
        <v>19.108000000000001</v>
      </c>
      <c r="BM81" s="4">
        <v>0.1129</v>
      </c>
      <c r="BQ81" s="4">
        <v>584.32500000000005</v>
      </c>
      <c r="BR81" s="4">
        <v>0.20177100000000001</v>
      </c>
      <c r="BS81" s="4">
        <v>-5</v>
      </c>
      <c r="BT81" s="4">
        <v>0.38159799999999999</v>
      </c>
      <c r="BU81" s="4">
        <v>4.9307840000000001</v>
      </c>
      <c r="BV81" s="4">
        <v>7.7082879999999996</v>
      </c>
      <c r="BW81" s="4">
        <f t="shared" si="14"/>
        <v>1.3027131327999999</v>
      </c>
      <c r="BY81" s="4">
        <f t="shared" si="15"/>
        <v>11021.28541367568</v>
      </c>
      <c r="BZ81" s="4">
        <f t="shared" si="16"/>
        <v>2.0023272822080003</v>
      </c>
      <c r="CA81" s="4">
        <f t="shared" si="17"/>
        <v>67.410473838399994</v>
      </c>
      <c r="CB81" s="4">
        <f t="shared" si="18"/>
        <v>0.41027722352319995</v>
      </c>
    </row>
    <row r="82" spans="1:80" x14ac:dyDescent="0.25">
      <c r="A82" s="2">
        <v>42068</v>
      </c>
      <c r="B82" s="3">
        <v>1.1777777777777778E-2</v>
      </c>
      <c r="C82" s="4">
        <v>12.872999999999999</v>
      </c>
      <c r="D82" s="4">
        <v>3.0000000000000001E-3</v>
      </c>
      <c r="E82" s="4">
        <v>30</v>
      </c>
      <c r="F82" s="4">
        <v>919.5</v>
      </c>
      <c r="G82" s="4">
        <v>29.9</v>
      </c>
      <c r="H82" s="4">
        <v>0</v>
      </c>
      <c r="J82" s="4">
        <v>3.24</v>
      </c>
      <c r="K82" s="4">
        <v>0.89039999999999997</v>
      </c>
      <c r="L82" s="4">
        <v>11.462400000000001</v>
      </c>
      <c r="M82" s="4">
        <v>2.7000000000000001E-3</v>
      </c>
      <c r="N82" s="4">
        <v>818.73270000000002</v>
      </c>
      <c r="O82" s="4">
        <v>26.6236</v>
      </c>
      <c r="P82" s="4">
        <v>845.4</v>
      </c>
      <c r="Q82" s="4">
        <v>617.21659999999997</v>
      </c>
      <c r="R82" s="4">
        <v>20.070699999999999</v>
      </c>
      <c r="S82" s="4">
        <v>637.29999999999995</v>
      </c>
      <c r="T82" s="4">
        <v>0</v>
      </c>
      <c r="W82" s="4">
        <v>0</v>
      </c>
      <c r="X82" s="4">
        <v>2.8864999999999998</v>
      </c>
      <c r="Y82" s="4">
        <v>12</v>
      </c>
      <c r="Z82" s="4">
        <v>881</v>
      </c>
      <c r="AA82" s="4">
        <v>903</v>
      </c>
      <c r="AB82" s="4">
        <v>853</v>
      </c>
      <c r="AC82" s="4">
        <v>56</v>
      </c>
      <c r="AD82" s="4">
        <v>5.53</v>
      </c>
      <c r="AE82" s="4">
        <v>0.13</v>
      </c>
      <c r="AF82" s="4">
        <v>989</v>
      </c>
      <c r="AG82" s="4">
        <v>-13</v>
      </c>
      <c r="AH82" s="4">
        <v>16.8002</v>
      </c>
      <c r="AI82" s="4">
        <v>30</v>
      </c>
      <c r="AJ82" s="4">
        <v>192</v>
      </c>
      <c r="AK82" s="4">
        <v>140</v>
      </c>
      <c r="AL82" s="4">
        <v>2.6</v>
      </c>
      <c r="AM82" s="4">
        <v>195</v>
      </c>
      <c r="AN82" s="4" t="s">
        <v>155</v>
      </c>
      <c r="AO82" s="4">
        <v>2</v>
      </c>
      <c r="AP82" s="5">
        <v>0.67837962962962972</v>
      </c>
      <c r="AQ82" s="4">
        <v>47.164442000000001</v>
      </c>
      <c r="AR82" s="4">
        <v>-88.484701999999999</v>
      </c>
      <c r="AS82" s="4">
        <v>311.89999999999998</v>
      </c>
      <c r="AT82" s="4">
        <v>43.3</v>
      </c>
      <c r="AU82" s="4">
        <v>12</v>
      </c>
      <c r="AV82" s="4">
        <v>10</v>
      </c>
      <c r="AW82" s="4" t="s">
        <v>211</v>
      </c>
      <c r="AX82" s="4">
        <v>0.89580000000000004</v>
      </c>
      <c r="AY82" s="4">
        <v>1.1958</v>
      </c>
      <c r="AZ82" s="4">
        <v>1.5958000000000001</v>
      </c>
      <c r="BA82" s="4">
        <v>14.023</v>
      </c>
      <c r="BB82" s="4">
        <v>16.41</v>
      </c>
      <c r="BC82" s="4">
        <v>1.17</v>
      </c>
      <c r="BD82" s="4">
        <v>12.305999999999999</v>
      </c>
      <c r="BE82" s="4">
        <v>3033.3069999999998</v>
      </c>
      <c r="BF82" s="4">
        <v>0.45</v>
      </c>
      <c r="BG82" s="4">
        <v>22.689</v>
      </c>
      <c r="BH82" s="4">
        <v>0.73799999999999999</v>
      </c>
      <c r="BI82" s="4">
        <v>23.427</v>
      </c>
      <c r="BJ82" s="4">
        <v>17.105</v>
      </c>
      <c r="BK82" s="4">
        <v>0.55600000000000005</v>
      </c>
      <c r="BL82" s="4">
        <v>17.661000000000001</v>
      </c>
      <c r="BM82" s="4">
        <v>0</v>
      </c>
      <c r="BQ82" s="4">
        <v>555.40099999999995</v>
      </c>
      <c r="BR82" s="4">
        <v>0.16900399999999999</v>
      </c>
      <c r="BS82" s="4">
        <v>-5</v>
      </c>
      <c r="BT82" s="4">
        <v>0.38019999999999998</v>
      </c>
      <c r="BU82" s="4">
        <v>4.1300359999999996</v>
      </c>
      <c r="BV82" s="4">
        <v>7.6800360000000003</v>
      </c>
      <c r="BW82" s="4">
        <f t="shared" si="14"/>
        <v>1.0911555111999998</v>
      </c>
      <c r="BY82" s="4">
        <f t="shared" si="15"/>
        <v>9232.8906593713218</v>
      </c>
      <c r="BZ82" s="4">
        <f t="shared" si="16"/>
        <v>1.3697264393999999</v>
      </c>
      <c r="CA82" s="4">
        <f t="shared" si="17"/>
        <v>52.06482387986</v>
      </c>
      <c r="CB82" s="4">
        <f t="shared" si="18"/>
        <v>0</v>
      </c>
    </row>
    <row r="83" spans="1:80" x14ac:dyDescent="0.25">
      <c r="A83" s="2">
        <v>42068</v>
      </c>
      <c r="B83" s="3">
        <v>1.1789351851851851E-2</v>
      </c>
      <c r="C83" s="4">
        <v>13.000999999999999</v>
      </c>
      <c r="D83" s="4">
        <v>3.0000000000000001E-3</v>
      </c>
      <c r="E83" s="4">
        <v>30</v>
      </c>
      <c r="F83" s="4">
        <v>886.2</v>
      </c>
      <c r="G83" s="4">
        <v>20.8</v>
      </c>
      <c r="H83" s="4">
        <v>11.6</v>
      </c>
      <c r="J83" s="4">
        <v>3.2</v>
      </c>
      <c r="K83" s="4">
        <v>0.88939999999999997</v>
      </c>
      <c r="L83" s="4">
        <v>11.5631</v>
      </c>
      <c r="M83" s="4">
        <v>2.7000000000000001E-3</v>
      </c>
      <c r="N83" s="4">
        <v>788.16849999999999</v>
      </c>
      <c r="O83" s="4">
        <v>18.476700000000001</v>
      </c>
      <c r="P83" s="4">
        <v>806.6</v>
      </c>
      <c r="Q83" s="4">
        <v>594.16579999999999</v>
      </c>
      <c r="R83" s="4">
        <v>13.928800000000001</v>
      </c>
      <c r="S83" s="4">
        <v>608.1</v>
      </c>
      <c r="T83" s="4">
        <v>11.648899999999999</v>
      </c>
      <c r="W83" s="4">
        <v>0</v>
      </c>
      <c r="X83" s="4">
        <v>2.8460999999999999</v>
      </c>
      <c r="Y83" s="4">
        <v>11.9</v>
      </c>
      <c r="Z83" s="4">
        <v>880</v>
      </c>
      <c r="AA83" s="4">
        <v>902</v>
      </c>
      <c r="AB83" s="4">
        <v>851</v>
      </c>
      <c r="AC83" s="4">
        <v>56</v>
      </c>
      <c r="AD83" s="4">
        <v>5.53</v>
      </c>
      <c r="AE83" s="4">
        <v>0.13</v>
      </c>
      <c r="AF83" s="4">
        <v>990</v>
      </c>
      <c r="AG83" s="4">
        <v>-13</v>
      </c>
      <c r="AH83" s="4">
        <v>16</v>
      </c>
      <c r="AI83" s="4">
        <v>30</v>
      </c>
      <c r="AJ83" s="4">
        <v>192</v>
      </c>
      <c r="AK83" s="4">
        <v>140</v>
      </c>
      <c r="AL83" s="4">
        <v>2.6</v>
      </c>
      <c r="AM83" s="4">
        <v>195</v>
      </c>
      <c r="AN83" s="4" t="s">
        <v>155</v>
      </c>
      <c r="AO83" s="4">
        <v>2</v>
      </c>
      <c r="AP83" s="5">
        <v>0.67839120370370365</v>
      </c>
      <c r="AQ83" s="4">
        <v>47.164257999999997</v>
      </c>
      <c r="AR83" s="4">
        <v>-88.485851999999994</v>
      </c>
      <c r="AS83" s="4">
        <v>311.39999999999998</v>
      </c>
      <c r="AT83" s="4">
        <v>39.799999999999997</v>
      </c>
      <c r="AU83" s="4">
        <v>12</v>
      </c>
      <c r="AV83" s="4">
        <v>10</v>
      </c>
      <c r="AW83" s="4" t="s">
        <v>211</v>
      </c>
      <c r="AX83" s="4">
        <v>0.99570400000000003</v>
      </c>
      <c r="AY83" s="4">
        <v>1.9656340000000001</v>
      </c>
      <c r="AZ83" s="4">
        <v>2.365634</v>
      </c>
      <c r="BA83" s="4">
        <v>14.023</v>
      </c>
      <c r="BB83" s="4">
        <v>16.260000000000002</v>
      </c>
      <c r="BC83" s="4">
        <v>1.1599999999999999</v>
      </c>
      <c r="BD83" s="4">
        <v>12.433999999999999</v>
      </c>
      <c r="BE83" s="4">
        <v>3032.915</v>
      </c>
      <c r="BF83" s="4">
        <v>0.44500000000000001</v>
      </c>
      <c r="BG83" s="4">
        <v>21.649000000000001</v>
      </c>
      <c r="BH83" s="4">
        <v>0.50800000000000001</v>
      </c>
      <c r="BI83" s="4">
        <v>22.157</v>
      </c>
      <c r="BJ83" s="4">
        <v>16.32</v>
      </c>
      <c r="BK83" s="4">
        <v>0.38300000000000001</v>
      </c>
      <c r="BL83" s="4">
        <v>16.702999999999999</v>
      </c>
      <c r="BM83" s="4">
        <v>0.10100000000000001</v>
      </c>
      <c r="BQ83" s="4">
        <v>542.79999999999995</v>
      </c>
      <c r="BR83" s="4">
        <v>0.156386</v>
      </c>
      <c r="BS83" s="4">
        <v>-5</v>
      </c>
      <c r="BT83" s="4">
        <v>0.38100000000000001</v>
      </c>
      <c r="BU83" s="4">
        <v>3.8216929999999998</v>
      </c>
      <c r="BV83" s="4">
        <v>7.6962000000000002</v>
      </c>
      <c r="BW83" s="4">
        <f t="shared" si="14"/>
        <v>1.0096912906</v>
      </c>
      <c r="BY83" s="4">
        <f t="shared" si="15"/>
        <v>8542.4712084950133</v>
      </c>
      <c r="BZ83" s="4">
        <f t="shared" si="16"/>
        <v>1.2533815447449999</v>
      </c>
      <c r="CA83" s="4">
        <f t="shared" si="17"/>
        <v>45.966711933119996</v>
      </c>
      <c r="CB83" s="4">
        <f t="shared" si="18"/>
        <v>0.28447536184099997</v>
      </c>
    </row>
    <row r="84" spans="1:80" x14ac:dyDescent="0.25">
      <c r="A84" s="2">
        <v>42068</v>
      </c>
      <c r="B84" s="3">
        <v>1.1800925925925925E-2</v>
      </c>
      <c r="C84" s="4">
        <v>12.872</v>
      </c>
      <c r="D84" s="4">
        <v>2.2000000000000001E-3</v>
      </c>
      <c r="E84" s="4">
        <v>21.744574</v>
      </c>
      <c r="F84" s="4">
        <v>920.5</v>
      </c>
      <c r="G84" s="4">
        <v>15.2</v>
      </c>
      <c r="H84" s="4">
        <v>18.100000000000001</v>
      </c>
      <c r="J84" s="4">
        <v>3.1</v>
      </c>
      <c r="K84" s="4">
        <v>0.89049999999999996</v>
      </c>
      <c r="L84" s="4">
        <v>11.462300000000001</v>
      </c>
      <c r="M84" s="4">
        <v>1.9E-3</v>
      </c>
      <c r="N84" s="4">
        <v>819.64649999999995</v>
      </c>
      <c r="O84" s="4">
        <v>13.5671</v>
      </c>
      <c r="P84" s="4">
        <v>833.2</v>
      </c>
      <c r="Q84" s="4">
        <v>617.8981</v>
      </c>
      <c r="R84" s="4">
        <v>10.2277</v>
      </c>
      <c r="S84" s="4">
        <v>628.1</v>
      </c>
      <c r="T84" s="4">
        <v>18.080200000000001</v>
      </c>
      <c r="W84" s="4">
        <v>0</v>
      </c>
      <c r="X84" s="4">
        <v>2.7604000000000002</v>
      </c>
      <c r="Y84" s="4">
        <v>12</v>
      </c>
      <c r="Z84" s="4">
        <v>879</v>
      </c>
      <c r="AA84" s="4">
        <v>903</v>
      </c>
      <c r="AB84" s="4">
        <v>851</v>
      </c>
      <c r="AC84" s="4">
        <v>56</v>
      </c>
      <c r="AD84" s="4">
        <v>5.53</v>
      </c>
      <c r="AE84" s="4">
        <v>0.13</v>
      </c>
      <c r="AF84" s="4">
        <v>990</v>
      </c>
      <c r="AG84" s="4">
        <v>-13</v>
      </c>
      <c r="AH84" s="4">
        <v>16</v>
      </c>
      <c r="AI84" s="4">
        <v>30</v>
      </c>
      <c r="AJ84" s="4">
        <v>192</v>
      </c>
      <c r="AK84" s="4">
        <v>140</v>
      </c>
      <c r="AL84" s="4">
        <v>2.8</v>
      </c>
      <c r="AM84" s="4">
        <v>195</v>
      </c>
      <c r="AN84" s="4" t="s">
        <v>155</v>
      </c>
      <c r="AO84" s="4">
        <v>2</v>
      </c>
      <c r="AP84" s="5">
        <v>0.6784027777777778</v>
      </c>
      <c r="AQ84" s="4">
        <v>47.164250000000003</v>
      </c>
      <c r="AR84" s="4">
        <v>-88.485902999999993</v>
      </c>
      <c r="AS84" s="4">
        <v>311.39999999999998</v>
      </c>
      <c r="AT84" s="4">
        <v>36.700000000000003</v>
      </c>
      <c r="AU84" s="4">
        <v>12</v>
      </c>
      <c r="AV84" s="4">
        <v>9</v>
      </c>
      <c r="AW84" s="4" t="s">
        <v>211</v>
      </c>
      <c r="AX84" s="4">
        <v>1</v>
      </c>
      <c r="AY84" s="4">
        <v>2</v>
      </c>
      <c r="AZ84" s="4">
        <v>2.4</v>
      </c>
      <c r="BA84" s="4">
        <v>14.023</v>
      </c>
      <c r="BB84" s="4">
        <v>16.41</v>
      </c>
      <c r="BC84" s="4">
        <v>1.17</v>
      </c>
      <c r="BD84" s="4">
        <v>12.301</v>
      </c>
      <c r="BE84" s="4">
        <v>3033.0219999999999</v>
      </c>
      <c r="BF84" s="4">
        <v>0.32600000000000001</v>
      </c>
      <c r="BG84" s="4">
        <v>22.713000000000001</v>
      </c>
      <c r="BH84" s="4">
        <v>0.376</v>
      </c>
      <c r="BI84" s="4">
        <v>23.088999999999999</v>
      </c>
      <c r="BJ84" s="4">
        <v>17.122</v>
      </c>
      <c r="BK84" s="4">
        <v>0.28299999999999997</v>
      </c>
      <c r="BL84" s="4">
        <v>17.405999999999999</v>
      </c>
      <c r="BM84" s="4">
        <v>0.15820000000000001</v>
      </c>
      <c r="BQ84" s="4">
        <v>531.10699999999997</v>
      </c>
      <c r="BR84" s="4">
        <v>0.1648</v>
      </c>
      <c r="BS84" s="4">
        <v>-5</v>
      </c>
      <c r="BT84" s="4">
        <v>0.38080000000000003</v>
      </c>
      <c r="BU84" s="4">
        <v>4.0273000000000003</v>
      </c>
      <c r="BV84" s="4">
        <v>7.6921600000000003</v>
      </c>
      <c r="BW84" s="4">
        <f t="shared" si="14"/>
        <v>1.0640126599999999</v>
      </c>
      <c r="BY84" s="4">
        <f t="shared" si="15"/>
        <v>9002.3735619422005</v>
      </c>
      <c r="BZ84" s="4">
        <f t="shared" si="16"/>
        <v>0.96760715260000008</v>
      </c>
      <c r="CA84" s="4">
        <f t="shared" si="17"/>
        <v>50.820152352199997</v>
      </c>
      <c r="CB84" s="4">
        <f t="shared" si="18"/>
        <v>0.46955659982000003</v>
      </c>
    </row>
    <row r="85" spans="1:80" x14ac:dyDescent="0.25">
      <c r="A85" s="2">
        <v>42068</v>
      </c>
      <c r="B85" s="3">
        <v>1.1812500000000002E-2</v>
      </c>
      <c r="C85" s="4">
        <v>12.5</v>
      </c>
      <c r="D85" s="4">
        <v>0</v>
      </c>
      <c r="E85" s="4">
        <v>0.274314</v>
      </c>
      <c r="F85" s="4">
        <v>924.1</v>
      </c>
      <c r="G85" s="4">
        <v>14.3</v>
      </c>
      <c r="H85" s="4">
        <v>10</v>
      </c>
      <c r="J85" s="4">
        <v>3</v>
      </c>
      <c r="K85" s="4">
        <v>0.89339999999999997</v>
      </c>
      <c r="L85" s="4">
        <v>11.1676</v>
      </c>
      <c r="M85" s="4">
        <v>0</v>
      </c>
      <c r="N85" s="4">
        <v>825.60590000000002</v>
      </c>
      <c r="O85" s="4">
        <v>12.7958</v>
      </c>
      <c r="P85" s="4">
        <v>838.4</v>
      </c>
      <c r="Q85" s="4">
        <v>622.3981</v>
      </c>
      <c r="R85" s="4">
        <v>9.6463000000000001</v>
      </c>
      <c r="S85" s="4">
        <v>632</v>
      </c>
      <c r="T85" s="4">
        <v>10</v>
      </c>
      <c r="W85" s="4">
        <v>0</v>
      </c>
      <c r="X85" s="4">
        <v>2.6802000000000001</v>
      </c>
      <c r="Y85" s="4">
        <v>12</v>
      </c>
      <c r="Z85" s="4">
        <v>881</v>
      </c>
      <c r="AA85" s="4">
        <v>902</v>
      </c>
      <c r="AB85" s="4">
        <v>851</v>
      </c>
      <c r="AC85" s="4">
        <v>56</v>
      </c>
      <c r="AD85" s="4">
        <v>5.53</v>
      </c>
      <c r="AE85" s="4">
        <v>0.13</v>
      </c>
      <c r="AF85" s="4">
        <v>989</v>
      </c>
      <c r="AG85" s="4">
        <v>-13</v>
      </c>
      <c r="AH85" s="4">
        <v>16</v>
      </c>
      <c r="AI85" s="4">
        <v>30</v>
      </c>
      <c r="AJ85" s="4">
        <v>192</v>
      </c>
      <c r="AK85" s="4">
        <v>140</v>
      </c>
      <c r="AL85" s="4">
        <v>2.7</v>
      </c>
      <c r="AM85" s="4">
        <v>195</v>
      </c>
      <c r="AN85" s="4" t="s">
        <v>155</v>
      </c>
      <c r="AO85" s="4">
        <v>2</v>
      </c>
      <c r="AP85" s="5">
        <v>0.6784027777777778</v>
      </c>
      <c r="AQ85" s="4">
        <v>47.164364999999997</v>
      </c>
      <c r="AR85" s="4">
        <v>-88.486256999999995</v>
      </c>
      <c r="AS85" s="4">
        <v>311</v>
      </c>
      <c r="AT85" s="4">
        <v>36.6</v>
      </c>
      <c r="AU85" s="4">
        <v>12</v>
      </c>
      <c r="AV85" s="4">
        <v>9</v>
      </c>
      <c r="AW85" s="4" t="s">
        <v>211</v>
      </c>
      <c r="AX85" s="4">
        <v>1.0958000000000001</v>
      </c>
      <c r="AY85" s="4">
        <v>2.2873999999999999</v>
      </c>
      <c r="AZ85" s="4">
        <v>2.6873999999999998</v>
      </c>
      <c r="BA85" s="4">
        <v>14.023</v>
      </c>
      <c r="BB85" s="4">
        <v>16.87</v>
      </c>
      <c r="BC85" s="4">
        <v>1.2</v>
      </c>
      <c r="BD85" s="4">
        <v>11.93</v>
      </c>
      <c r="BE85" s="4">
        <v>3034.0169999999998</v>
      </c>
      <c r="BF85" s="4">
        <v>4.0000000000000001E-3</v>
      </c>
      <c r="BG85" s="4">
        <v>23.489000000000001</v>
      </c>
      <c r="BH85" s="4">
        <v>0.36399999999999999</v>
      </c>
      <c r="BI85" s="4">
        <v>23.853000000000002</v>
      </c>
      <c r="BJ85" s="4">
        <v>17.707999999999998</v>
      </c>
      <c r="BK85" s="4">
        <v>0.27400000000000002</v>
      </c>
      <c r="BL85" s="4">
        <v>17.981999999999999</v>
      </c>
      <c r="BM85" s="4">
        <v>8.9800000000000005E-2</v>
      </c>
      <c r="BQ85" s="4">
        <v>529.46100000000001</v>
      </c>
      <c r="BR85" s="4">
        <v>0.15079300000000001</v>
      </c>
      <c r="BS85" s="4">
        <v>-5</v>
      </c>
      <c r="BT85" s="4">
        <v>0.38040000000000002</v>
      </c>
      <c r="BU85" s="4">
        <v>3.685009</v>
      </c>
      <c r="BV85" s="4">
        <v>7.6840719999999996</v>
      </c>
      <c r="BW85" s="4">
        <f t="shared" si="14"/>
        <v>0.97357937779999992</v>
      </c>
      <c r="BY85" s="4">
        <f t="shared" si="15"/>
        <v>8239.9400239997613</v>
      </c>
      <c r="BZ85" s="4">
        <f t="shared" si="16"/>
        <v>1.0863406532E-2</v>
      </c>
      <c r="CA85" s="4">
        <f t="shared" si="17"/>
        <v>48.092300717163994</v>
      </c>
      <c r="CB85" s="4">
        <f t="shared" si="18"/>
        <v>0.24388347664339999</v>
      </c>
    </row>
    <row r="86" spans="1:80" x14ac:dyDescent="0.25">
      <c r="A86" s="2">
        <v>42068</v>
      </c>
      <c r="B86" s="3">
        <v>1.1824074074074075E-2</v>
      </c>
      <c r="C86" s="4">
        <v>12.250999999999999</v>
      </c>
      <c r="D86" s="4">
        <v>5.0000000000000001E-4</v>
      </c>
      <c r="E86" s="4">
        <v>4.9872560000000004</v>
      </c>
      <c r="F86" s="4">
        <v>864.6</v>
      </c>
      <c r="G86" s="4">
        <v>14.1</v>
      </c>
      <c r="H86" s="4">
        <v>49.9</v>
      </c>
      <c r="J86" s="4">
        <v>2.9</v>
      </c>
      <c r="K86" s="4">
        <v>0.89539999999999997</v>
      </c>
      <c r="L86" s="4">
        <v>10.9694</v>
      </c>
      <c r="M86" s="4">
        <v>4.0000000000000002E-4</v>
      </c>
      <c r="N86" s="4">
        <v>774.16030000000001</v>
      </c>
      <c r="O86" s="4">
        <v>12.6447</v>
      </c>
      <c r="P86" s="4">
        <v>786.8</v>
      </c>
      <c r="Q86" s="4">
        <v>583.60559999999998</v>
      </c>
      <c r="R86" s="4">
        <v>9.5322999999999993</v>
      </c>
      <c r="S86" s="4">
        <v>593.1</v>
      </c>
      <c r="T86" s="4">
        <v>49.935499999999998</v>
      </c>
      <c r="W86" s="4">
        <v>0</v>
      </c>
      <c r="X86" s="4">
        <v>2.5966</v>
      </c>
      <c r="Y86" s="4">
        <v>12</v>
      </c>
      <c r="Z86" s="4">
        <v>882</v>
      </c>
      <c r="AA86" s="4">
        <v>903</v>
      </c>
      <c r="AB86" s="4">
        <v>852</v>
      </c>
      <c r="AC86" s="4">
        <v>56</v>
      </c>
      <c r="AD86" s="4">
        <v>5.53</v>
      </c>
      <c r="AE86" s="4">
        <v>0.13</v>
      </c>
      <c r="AF86" s="4">
        <v>990</v>
      </c>
      <c r="AG86" s="4">
        <v>-13</v>
      </c>
      <c r="AH86" s="4">
        <v>16</v>
      </c>
      <c r="AI86" s="4">
        <v>30</v>
      </c>
      <c r="AJ86" s="4">
        <v>192</v>
      </c>
      <c r="AK86" s="4">
        <v>140.19999999999999</v>
      </c>
      <c r="AL86" s="4">
        <v>2.9</v>
      </c>
      <c r="AM86" s="4">
        <v>195</v>
      </c>
      <c r="AN86" s="4" t="s">
        <v>155</v>
      </c>
      <c r="AO86" s="4">
        <v>2</v>
      </c>
      <c r="AP86" s="5">
        <v>0.67842592592592599</v>
      </c>
      <c r="AQ86" s="4">
        <v>47.164437</v>
      </c>
      <c r="AR86" s="4">
        <v>-88.486403999999993</v>
      </c>
      <c r="AS86" s="4">
        <v>311.60000000000002</v>
      </c>
      <c r="AT86" s="4">
        <v>34.700000000000003</v>
      </c>
      <c r="AU86" s="4">
        <v>12</v>
      </c>
      <c r="AV86" s="4">
        <v>9</v>
      </c>
      <c r="AW86" s="4" t="s">
        <v>211</v>
      </c>
      <c r="AX86" s="4">
        <v>1.1000000000000001</v>
      </c>
      <c r="AY86" s="4">
        <v>2.2999999999999998</v>
      </c>
      <c r="AZ86" s="4">
        <v>2.7</v>
      </c>
      <c r="BA86" s="4">
        <v>14.023</v>
      </c>
      <c r="BB86" s="4">
        <v>17.190000000000001</v>
      </c>
      <c r="BC86" s="4">
        <v>1.23</v>
      </c>
      <c r="BD86" s="4">
        <v>11.683</v>
      </c>
      <c r="BE86" s="4">
        <v>3032.9839999999999</v>
      </c>
      <c r="BF86" s="4">
        <v>7.9000000000000001E-2</v>
      </c>
      <c r="BG86" s="4">
        <v>22.416</v>
      </c>
      <c r="BH86" s="4">
        <v>0.36599999999999999</v>
      </c>
      <c r="BI86" s="4">
        <v>22.782</v>
      </c>
      <c r="BJ86" s="4">
        <v>16.898</v>
      </c>
      <c r="BK86" s="4">
        <v>0.27600000000000002</v>
      </c>
      <c r="BL86" s="4">
        <v>17.173999999999999</v>
      </c>
      <c r="BM86" s="4">
        <v>0.45660000000000001</v>
      </c>
      <c r="BQ86" s="4">
        <v>522.03099999999995</v>
      </c>
      <c r="BR86" s="4">
        <v>0.17999200000000001</v>
      </c>
      <c r="BS86" s="4">
        <v>-5</v>
      </c>
      <c r="BT86" s="4">
        <v>0.382797</v>
      </c>
      <c r="BU86" s="4">
        <v>4.3985539999999999</v>
      </c>
      <c r="BV86" s="4">
        <v>7.7324950000000001</v>
      </c>
      <c r="BW86" s="4">
        <f t="shared" si="14"/>
        <v>1.1620979668</v>
      </c>
      <c r="BY86" s="4">
        <f t="shared" si="15"/>
        <v>9832.1282580852312</v>
      </c>
      <c r="BZ86" s="4">
        <f t="shared" si="16"/>
        <v>0.25609700954199999</v>
      </c>
      <c r="CA86" s="4">
        <f t="shared" si="17"/>
        <v>54.778826167603995</v>
      </c>
      <c r="CB86" s="4">
        <f t="shared" si="18"/>
        <v>1.4801758804668002</v>
      </c>
    </row>
    <row r="87" spans="1:80" x14ac:dyDescent="0.25">
      <c r="A87" s="2">
        <v>42068</v>
      </c>
      <c r="B87" s="3">
        <v>1.1835648148148149E-2</v>
      </c>
      <c r="C87" s="4">
        <v>12.683999999999999</v>
      </c>
      <c r="D87" s="4">
        <v>2.7000000000000001E-3</v>
      </c>
      <c r="E87" s="4">
        <v>26.715686000000002</v>
      </c>
      <c r="F87" s="4">
        <v>840.3</v>
      </c>
      <c r="G87" s="4">
        <v>13.8</v>
      </c>
      <c r="H87" s="4">
        <v>30.1</v>
      </c>
      <c r="J87" s="4">
        <v>2.8</v>
      </c>
      <c r="K87" s="4">
        <v>0.89200000000000002</v>
      </c>
      <c r="L87" s="4">
        <v>11.315</v>
      </c>
      <c r="M87" s="4">
        <v>2.3999999999999998E-3</v>
      </c>
      <c r="N87" s="4">
        <v>749.59900000000005</v>
      </c>
      <c r="O87" s="4">
        <v>12.349399999999999</v>
      </c>
      <c r="P87" s="4">
        <v>761.9</v>
      </c>
      <c r="Q87" s="4">
        <v>565.09</v>
      </c>
      <c r="R87" s="4">
        <v>9.3096999999999994</v>
      </c>
      <c r="S87" s="4">
        <v>574.4</v>
      </c>
      <c r="T87" s="4">
        <v>30.1</v>
      </c>
      <c r="W87" s="4">
        <v>0</v>
      </c>
      <c r="X87" s="4">
        <v>2.5005000000000002</v>
      </c>
      <c r="Y87" s="4">
        <v>12.2</v>
      </c>
      <c r="Z87" s="4">
        <v>880</v>
      </c>
      <c r="AA87" s="4">
        <v>903</v>
      </c>
      <c r="AB87" s="4">
        <v>851</v>
      </c>
      <c r="AC87" s="4">
        <v>56</v>
      </c>
      <c r="AD87" s="4">
        <v>5.53</v>
      </c>
      <c r="AE87" s="4">
        <v>0.13</v>
      </c>
      <c r="AF87" s="4">
        <v>990</v>
      </c>
      <c r="AG87" s="4">
        <v>-13</v>
      </c>
      <c r="AH87" s="4">
        <v>16</v>
      </c>
      <c r="AI87" s="4">
        <v>30</v>
      </c>
      <c r="AJ87" s="4">
        <v>192</v>
      </c>
      <c r="AK87" s="4">
        <v>140.80000000000001</v>
      </c>
      <c r="AL87" s="4">
        <v>3.2</v>
      </c>
      <c r="AM87" s="4">
        <v>195</v>
      </c>
      <c r="AN87" s="4" t="s">
        <v>155</v>
      </c>
      <c r="AO87" s="4">
        <v>2</v>
      </c>
      <c r="AP87" s="5">
        <v>0.67843749999999992</v>
      </c>
      <c r="AQ87" s="4">
        <v>47.164465999999997</v>
      </c>
      <c r="AR87" s="4">
        <v>-88.486498999999995</v>
      </c>
      <c r="AS87" s="4">
        <v>313.60000000000002</v>
      </c>
      <c r="AT87" s="4">
        <v>31.3</v>
      </c>
      <c r="AU87" s="4">
        <v>12</v>
      </c>
      <c r="AV87" s="4">
        <v>9</v>
      </c>
      <c r="AW87" s="4" t="s">
        <v>211</v>
      </c>
      <c r="AX87" s="4">
        <v>1.1000000000000001</v>
      </c>
      <c r="AY87" s="4">
        <v>2.9706000000000001</v>
      </c>
      <c r="AZ87" s="4">
        <v>3.2747999999999999</v>
      </c>
      <c r="BA87" s="4">
        <v>14.023</v>
      </c>
      <c r="BB87" s="4">
        <v>16.64</v>
      </c>
      <c r="BC87" s="4">
        <v>1.19</v>
      </c>
      <c r="BD87" s="4">
        <v>12.102</v>
      </c>
      <c r="BE87" s="4">
        <v>3032.7040000000002</v>
      </c>
      <c r="BF87" s="4">
        <v>0.40699999999999997</v>
      </c>
      <c r="BG87" s="4">
        <v>21.04</v>
      </c>
      <c r="BH87" s="4">
        <v>0.34699999999999998</v>
      </c>
      <c r="BI87" s="4">
        <v>21.385999999999999</v>
      </c>
      <c r="BJ87" s="4">
        <v>15.861000000000001</v>
      </c>
      <c r="BK87" s="4">
        <v>0.26100000000000001</v>
      </c>
      <c r="BL87" s="4">
        <v>16.122</v>
      </c>
      <c r="BM87" s="4">
        <v>0.26679999999999998</v>
      </c>
      <c r="BQ87" s="4">
        <v>487.29599999999999</v>
      </c>
      <c r="BR87" s="4">
        <v>0.18779899999999999</v>
      </c>
      <c r="BS87" s="4">
        <v>-5</v>
      </c>
      <c r="BT87" s="4">
        <v>0.38620100000000002</v>
      </c>
      <c r="BU87" s="4">
        <v>4.5893379999999997</v>
      </c>
      <c r="BV87" s="4">
        <v>7.8012600000000001</v>
      </c>
      <c r="BW87" s="4">
        <f t="shared" si="14"/>
        <v>1.2125030995999999</v>
      </c>
      <c r="BY87" s="4">
        <f t="shared" si="15"/>
        <v>10257.642434234624</v>
      </c>
      <c r="BZ87" s="4">
        <f t="shared" si="16"/>
        <v>1.3766132371419999</v>
      </c>
      <c r="CA87" s="4">
        <f t="shared" si="17"/>
        <v>53.647328143266002</v>
      </c>
      <c r="CB87" s="4">
        <f t="shared" si="18"/>
        <v>0.90240887388079993</v>
      </c>
    </row>
    <row r="88" spans="1:80" x14ac:dyDescent="0.25">
      <c r="A88" s="2">
        <v>42068</v>
      </c>
      <c r="B88" s="3">
        <v>1.1847222222222223E-2</v>
      </c>
      <c r="C88" s="4">
        <v>12.69</v>
      </c>
      <c r="D88" s="4">
        <v>3.8E-3</v>
      </c>
      <c r="E88" s="4">
        <v>38.441667000000002</v>
      </c>
      <c r="F88" s="4">
        <v>814.4</v>
      </c>
      <c r="G88" s="4">
        <v>12.9</v>
      </c>
      <c r="H88" s="4">
        <v>31.4</v>
      </c>
      <c r="J88" s="4">
        <v>2.85</v>
      </c>
      <c r="K88" s="4">
        <v>0.89200000000000002</v>
      </c>
      <c r="L88" s="4">
        <v>11.3192</v>
      </c>
      <c r="M88" s="4">
        <v>3.3999999999999998E-3</v>
      </c>
      <c r="N88" s="4">
        <v>726.44050000000004</v>
      </c>
      <c r="O88" s="4">
        <v>11.5251</v>
      </c>
      <c r="P88" s="4">
        <v>738</v>
      </c>
      <c r="Q88" s="4">
        <v>547.6318</v>
      </c>
      <c r="R88" s="4">
        <v>8.6882999999999999</v>
      </c>
      <c r="S88" s="4">
        <v>556.29999999999995</v>
      </c>
      <c r="T88" s="4">
        <v>31.425699999999999</v>
      </c>
      <c r="W88" s="4">
        <v>0</v>
      </c>
      <c r="X88" s="4">
        <v>2.5436000000000001</v>
      </c>
      <c r="Y88" s="4">
        <v>12.3</v>
      </c>
      <c r="Z88" s="4">
        <v>878</v>
      </c>
      <c r="AA88" s="4">
        <v>901</v>
      </c>
      <c r="AB88" s="4">
        <v>849</v>
      </c>
      <c r="AC88" s="4">
        <v>56</v>
      </c>
      <c r="AD88" s="4">
        <v>5.53</v>
      </c>
      <c r="AE88" s="4">
        <v>0.13</v>
      </c>
      <c r="AF88" s="4">
        <v>990</v>
      </c>
      <c r="AG88" s="4">
        <v>-13</v>
      </c>
      <c r="AH88" s="4">
        <v>16</v>
      </c>
      <c r="AI88" s="4">
        <v>30</v>
      </c>
      <c r="AJ88" s="4">
        <v>192</v>
      </c>
      <c r="AK88" s="4">
        <v>140.19999999999999</v>
      </c>
      <c r="AL88" s="4">
        <v>3.1</v>
      </c>
      <c r="AM88" s="4">
        <v>195</v>
      </c>
      <c r="AN88" s="4" t="s">
        <v>155</v>
      </c>
      <c r="AO88" s="4">
        <v>2</v>
      </c>
      <c r="AP88" s="5">
        <v>0.67844907407407407</v>
      </c>
      <c r="AQ88" s="4">
        <v>47.164442999999999</v>
      </c>
      <c r="AR88" s="4">
        <v>-88.486716000000001</v>
      </c>
      <c r="AS88" s="4">
        <v>313.89999999999998</v>
      </c>
      <c r="AT88" s="4">
        <v>31.3</v>
      </c>
      <c r="AU88" s="4">
        <v>12</v>
      </c>
      <c r="AV88" s="4">
        <v>9</v>
      </c>
      <c r="AW88" s="4" t="s">
        <v>211</v>
      </c>
      <c r="AX88" s="4">
        <v>0.81259999999999999</v>
      </c>
      <c r="AY88" s="4">
        <v>1.1798</v>
      </c>
      <c r="AZ88" s="4">
        <v>1.4798</v>
      </c>
      <c r="BA88" s="4">
        <v>14.023</v>
      </c>
      <c r="BB88" s="4">
        <v>16.63</v>
      </c>
      <c r="BC88" s="4">
        <v>1.19</v>
      </c>
      <c r="BD88" s="4">
        <v>12.111000000000001</v>
      </c>
      <c r="BE88" s="4">
        <v>3032.384</v>
      </c>
      <c r="BF88" s="4">
        <v>0.58499999999999996</v>
      </c>
      <c r="BG88" s="4">
        <v>20.38</v>
      </c>
      <c r="BH88" s="4">
        <v>0.32300000000000001</v>
      </c>
      <c r="BI88" s="4">
        <v>20.702999999999999</v>
      </c>
      <c r="BJ88" s="4">
        <v>15.364000000000001</v>
      </c>
      <c r="BK88" s="4">
        <v>0.24399999999999999</v>
      </c>
      <c r="BL88" s="4">
        <v>15.606999999999999</v>
      </c>
      <c r="BM88" s="4">
        <v>0.27839999999999998</v>
      </c>
      <c r="BQ88" s="4">
        <v>495.471</v>
      </c>
      <c r="BR88" s="4">
        <v>0.18229000000000001</v>
      </c>
      <c r="BS88" s="4">
        <v>-5</v>
      </c>
      <c r="BT88" s="4">
        <v>0.38781900000000002</v>
      </c>
      <c r="BU88" s="4">
        <v>4.4547049999999997</v>
      </c>
      <c r="BV88" s="4">
        <v>7.8339470000000002</v>
      </c>
      <c r="BW88" s="4">
        <f t="shared" si="14"/>
        <v>1.1769330609999999</v>
      </c>
      <c r="BY88" s="4">
        <f t="shared" si="15"/>
        <v>9955.67323487264</v>
      </c>
      <c r="BZ88" s="4">
        <f t="shared" si="16"/>
        <v>1.9206237872249998</v>
      </c>
      <c r="CA88" s="4">
        <f t="shared" si="17"/>
        <v>50.441818575939998</v>
      </c>
      <c r="CB88" s="4">
        <f t="shared" si="18"/>
        <v>0.91401993566399975</v>
      </c>
    </row>
    <row r="89" spans="1:80" x14ac:dyDescent="0.25">
      <c r="A89" s="2">
        <v>42068</v>
      </c>
      <c r="B89" s="3">
        <v>1.1858796296296298E-2</v>
      </c>
      <c r="C89" s="4">
        <v>12.782999999999999</v>
      </c>
      <c r="D89" s="4">
        <v>3.0000000000000001E-3</v>
      </c>
      <c r="E89" s="4">
        <v>30.108332999999998</v>
      </c>
      <c r="F89" s="4">
        <v>798.3</v>
      </c>
      <c r="G89" s="4">
        <v>7.6</v>
      </c>
      <c r="H89" s="4">
        <v>38.4</v>
      </c>
      <c r="J89" s="4">
        <v>3</v>
      </c>
      <c r="K89" s="4">
        <v>0.89129999999999998</v>
      </c>
      <c r="L89" s="4">
        <v>11.393700000000001</v>
      </c>
      <c r="M89" s="4">
        <v>2.7000000000000001E-3</v>
      </c>
      <c r="N89" s="4">
        <v>711.5317</v>
      </c>
      <c r="O89" s="4">
        <v>6.7737999999999996</v>
      </c>
      <c r="P89" s="4">
        <v>718.3</v>
      </c>
      <c r="Q89" s="4">
        <v>536.39269999999999</v>
      </c>
      <c r="R89" s="4">
        <v>5.1064999999999996</v>
      </c>
      <c r="S89" s="4">
        <v>541.5</v>
      </c>
      <c r="T89" s="4">
        <v>38.430199999999999</v>
      </c>
      <c r="W89" s="4">
        <v>0</v>
      </c>
      <c r="X89" s="4">
        <v>2.6739000000000002</v>
      </c>
      <c r="Y89" s="4">
        <v>12.4</v>
      </c>
      <c r="Z89" s="4">
        <v>878</v>
      </c>
      <c r="AA89" s="4">
        <v>900</v>
      </c>
      <c r="AB89" s="4">
        <v>850</v>
      </c>
      <c r="AC89" s="4">
        <v>56</v>
      </c>
      <c r="AD89" s="4">
        <v>5.53</v>
      </c>
      <c r="AE89" s="4">
        <v>0.13</v>
      </c>
      <c r="AF89" s="4">
        <v>990</v>
      </c>
      <c r="AG89" s="4">
        <v>-13</v>
      </c>
      <c r="AH89" s="4">
        <v>16.203796000000001</v>
      </c>
      <c r="AI89" s="4">
        <v>30</v>
      </c>
      <c r="AJ89" s="4">
        <v>192</v>
      </c>
      <c r="AK89" s="4">
        <v>141</v>
      </c>
      <c r="AL89" s="4">
        <v>3.3</v>
      </c>
      <c r="AM89" s="4">
        <v>195</v>
      </c>
      <c r="AN89" s="4" t="s">
        <v>155</v>
      </c>
      <c r="AO89" s="4">
        <v>2</v>
      </c>
      <c r="AP89" s="5">
        <v>0.67846064814814822</v>
      </c>
      <c r="AQ89" s="4">
        <v>47.164423999999997</v>
      </c>
      <c r="AR89" s="4">
        <v>-88.486912000000004</v>
      </c>
      <c r="AS89" s="4">
        <v>314.10000000000002</v>
      </c>
      <c r="AT89" s="4">
        <v>31.4</v>
      </c>
      <c r="AU89" s="4">
        <v>12</v>
      </c>
      <c r="AV89" s="4">
        <v>11</v>
      </c>
      <c r="AW89" s="4" t="s">
        <v>208</v>
      </c>
      <c r="AX89" s="4">
        <v>0.89580000000000004</v>
      </c>
      <c r="AY89" s="4">
        <v>1.1000000000000001</v>
      </c>
      <c r="AZ89" s="4">
        <v>1.4</v>
      </c>
      <c r="BA89" s="4">
        <v>14.023</v>
      </c>
      <c r="BB89" s="4">
        <v>16.510000000000002</v>
      </c>
      <c r="BC89" s="4">
        <v>1.18</v>
      </c>
      <c r="BD89" s="4">
        <v>12.196999999999999</v>
      </c>
      <c r="BE89" s="4">
        <v>3032.337</v>
      </c>
      <c r="BF89" s="4">
        <v>0.45500000000000002</v>
      </c>
      <c r="BG89" s="4">
        <v>19.831</v>
      </c>
      <c r="BH89" s="4">
        <v>0.189</v>
      </c>
      <c r="BI89" s="4">
        <v>20.02</v>
      </c>
      <c r="BJ89" s="4">
        <v>14.95</v>
      </c>
      <c r="BK89" s="4">
        <v>0.14199999999999999</v>
      </c>
      <c r="BL89" s="4">
        <v>15.092000000000001</v>
      </c>
      <c r="BM89" s="4">
        <v>0.3382</v>
      </c>
      <c r="BQ89" s="4">
        <v>517.42999999999995</v>
      </c>
      <c r="BR89" s="4">
        <v>0.159109</v>
      </c>
      <c r="BS89" s="4">
        <v>-5</v>
      </c>
      <c r="BT89" s="4">
        <v>0.39079599999999998</v>
      </c>
      <c r="BU89" s="4">
        <v>3.8882240000000001</v>
      </c>
      <c r="BV89" s="4">
        <v>7.8940830000000002</v>
      </c>
      <c r="BW89" s="4">
        <f t="shared" si="14"/>
        <v>1.0272687808000001</v>
      </c>
      <c r="BY89" s="4">
        <f t="shared" si="15"/>
        <v>8689.5288531226561</v>
      </c>
      <c r="BZ89" s="4">
        <f t="shared" si="16"/>
        <v>1.30385759504</v>
      </c>
      <c r="CA89" s="4">
        <f t="shared" si="17"/>
        <v>42.841035265599999</v>
      </c>
      <c r="CB89" s="4">
        <f t="shared" si="18"/>
        <v>0.96915305196159995</v>
      </c>
    </row>
    <row r="90" spans="1:80" x14ac:dyDescent="0.25">
      <c r="A90" s="2">
        <v>42068</v>
      </c>
      <c r="B90" s="3">
        <v>1.1870370370370371E-2</v>
      </c>
      <c r="C90" s="4">
        <v>12.962999999999999</v>
      </c>
      <c r="D90" s="4">
        <v>3.0000000000000001E-3</v>
      </c>
      <c r="E90" s="4">
        <v>30</v>
      </c>
      <c r="F90" s="4">
        <v>758.1</v>
      </c>
      <c r="G90" s="4">
        <v>12.4</v>
      </c>
      <c r="H90" s="4">
        <v>20</v>
      </c>
      <c r="J90" s="4">
        <v>3</v>
      </c>
      <c r="K90" s="4">
        <v>0.88990000000000002</v>
      </c>
      <c r="L90" s="4">
        <v>11.536099999999999</v>
      </c>
      <c r="M90" s="4">
        <v>2.7000000000000001E-3</v>
      </c>
      <c r="N90" s="4">
        <v>674.64890000000003</v>
      </c>
      <c r="O90" s="4">
        <v>10.9977</v>
      </c>
      <c r="P90" s="4">
        <v>685.6</v>
      </c>
      <c r="Q90" s="4">
        <v>508.5883</v>
      </c>
      <c r="R90" s="4">
        <v>8.2906999999999993</v>
      </c>
      <c r="S90" s="4">
        <v>516.9</v>
      </c>
      <c r="T90" s="4">
        <v>20</v>
      </c>
      <c r="W90" s="4">
        <v>0</v>
      </c>
      <c r="X90" s="4">
        <v>2.6698</v>
      </c>
      <c r="Y90" s="4">
        <v>12.3</v>
      </c>
      <c r="Z90" s="4">
        <v>877</v>
      </c>
      <c r="AA90" s="4">
        <v>898</v>
      </c>
      <c r="AB90" s="4">
        <v>848</v>
      </c>
      <c r="AC90" s="4">
        <v>56</v>
      </c>
      <c r="AD90" s="4">
        <v>5.53</v>
      </c>
      <c r="AE90" s="4">
        <v>0.13</v>
      </c>
      <c r="AF90" s="4">
        <v>990</v>
      </c>
      <c r="AG90" s="4">
        <v>-13</v>
      </c>
      <c r="AH90" s="4">
        <v>17</v>
      </c>
      <c r="AI90" s="4">
        <v>30</v>
      </c>
      <c r="AJ90" s="4">
        <v>192</v>
      </c>
      <c r="AK90" s="4">
        <v>141</v>
      </c>
      <c r="AL90" s="4">
        <v>3.4</v>
      </c>
      <c r="AM90" s="4">
        <v>195</v>
      </c>
      <c r="AN90" s="4" t="s">
        <v>155</v>
      </c>
      <c r="AO90" s="4">
        <v>2</v>
      </c>
      <c r="AP90" s="5">
        <v>0.67847222222222225</v>
      </c>
      <c r="AQ90" s="4">
        <v>47.164396000000004</v>
      </c>
      <c r="AR90" s="4">
        <v>-88.487089999999995</v>
      </c>
      <c r="AS90" s="4">
        <v>314.2</v>
      </c>
      <c r="AT90" s="4">
        <v>30.1</v>
      </c>
      <c r="AU90" s="4">
        <v>12</v>
      </c>
      <c r="AV90" s="4">
        <v>11</v>
      </c>
      <c r="AW90" s="4" t="s">
        <v>208</v>
      </c>
      <c r="AX90" s="4">
        <v>0.9</v>
      </c>
      <c r="AY90" s="4">
        <v>1.1958</v>
      </c>
      <c r="AZ90" s="4">
        <v>1.4958</v>
      </c>
      <c r="BA90" s="4">
        <v>14.023</v>
      </c>
      <c r="BB90" s="4">
        <v>16.3</v>
      </c>
      <c r="BC90" s="4">
        <v>1.1599999999999999</v>
      </c>
      <c r="BD90" s="4">
        <v>12.369</v>
      </c>
      <c r="BE90" s="4">
        <v>3032.7170000000001</v>
      </c>
      <c r="BF90" s="4">
        <v>0.44700000000000001</v>
      </c>
      <c r="BG90" s="4">
        <v>18.573</v>
      </c>
      <c r="BH90" s="4">
        <v>0.30299999999999999</v>
      </c>
      <c r="BI90" s="4">
        <v>18.876000000000001</v>
      </c>
      <c r="BJ90" s="4">
        <v>14.000999999999999</v>
      </c>
      <c r="BK90" s="4">
        <v>0.22800000000000001</v>
      </c>
      <c r="BL90" s="4">
        <v>14.23</v>
      </c>
      <c r="BM90" s="4">
        <v>0.1739</v>
      </c>
      <c r="BQ90" s="4">
        <v>510.32100000000003</v>
      </c>
      <c r="BR90" s="4">
        <v>0.14283899999999999</v>
      </c>
      <c r="BS90" s="4">
        <v>-5</v>
      </c>
      <c r="BT90" s="4">
        <v>0.39</v>
      </c>
      <c r="BU90" s="4">
        <v>3.4906320000000002</v>
      </c>
      <c r="BV90" s="4">
        <v>7.8780000000000001</v>
      </c>
      <c r="BW90" s="4">
        <f t="shared" si="14"/>
        <v>0.92222497440000006</v>
      </c>
      <c r="BY90" s="4">
        <f t="shared" si="15"/>
        <v>7801.9549682651286</v>
      </c>
      <c r="BZ90" s="4">
        <f t="shared" si="16"/>
        <v>1.149950315448</v>
      </c>
      <c r="CA90" s="4">
        <f t="shared" si="17"/>
        <v>36.018913571783997</v>
      </c>
      <c r="CB90" s="4">
        <f t="shared" si="18"/>
        <v>0.44737440683760005</v>
      </c>
    </row>
    <row r="91" spans="1:80" x14ac:dyDescent="0.25">
      <c r="A91" s="2">
        <v>42068</v>
      </c>
      <c r="B91" s="3">
        <v>1.1881944444444445E-2</v>
      </c>
      <c r="C91" s="4">
        <v>13.218</v>
      </c>
      <c r="D91" s="4">
        <v>1.6999999999999999E-3</v>
      </c>
      <c r="E91" s="4">
        <v>16.809563000000001</v>
      </c>
      <c r="F91" s="4">
        <v>750.2</v>
      </c>
      <c r="G91" s="4">
        <v>13.7</v>
      </c>
      <c r="H91" s="4">
        <v>50.1</v>
      </c>
      <c r="J91" s="4">
        <v>3</v>
      </c>
      <c r="K91" s="4">
        <v>0.88790000000000002</v>
      </c>
      <c r="L91" s="4">
        <v>11.736700000000001</v>
      </c>
      <c r="M91" s="4">
        <v>1.5E-3</v>
      </c>
      <c r="N91" s="4">
        <v>666.13589999999999</v>
      </c>
      <c r="O91" s="4">
        <v>12.1648</v>
      </c>
      <c r="P91" s="4">
        <v>678.3</v>
      </c>
      <c r="Q91" s="4">
        <v>502.17070000000001</v>
      </c>
      <c r="R91" s="4">
        <v>9.1705000000000005</v>
      </c>
      <c r="S91" s="4">
        <v>511.3</v>
      </c>
      <c r="T91" s="4">
        <v>50.1</v>
      </c>
      <c r="W91" s="4">
        <v>0</v>
      </c>
      <c r="X91" s="4">
        <v>2.6638000000000002</v>
      </c>
      <c r="Y91" s="4">
        <v>12.3</v>
      </c>
      <c r="Z91" s="4">
        <v>877</v>
      </c>
      <c r="AA91" s="4">
        <v>897</v>
      </c>
      <c r="AB91" s="4">
        <v>848</v>
      </c>
      <c r="AC91" s="4">
        <v>56</v>
      </c>
      <c r="AD91" s="4">
        <v>5.53</v>
      </c>
      <c r="AE91" s="4">
        <v>0.13</v>
      </c>
      <c r="AF91" s="4">
        <v>990</v>
      </c>
      <c r="AG91" s="4">
        <v>-13</v>
      </c>
      <c r="AH91" s="4">
        <v>17</v>
      </c>
      <c r="AI91" s="4">
        <v>30</v>
      </c>
      <c r="AJ91" s="4">
        <v>192</v>
      </c>
      <c r="AK91" s="4">
        <v>141</v>
      </c>
      <c r="AL91" s="4">
        <v>3.5</v>
      </c>
      <c r="AM91" s="4">
        <v>195</v>
      </c>
      <c r="AN91" s="4" t="s">
        <v>155</v>
      </c>
      <c r="AO91" s="4">
        <v>2</v>
      </c>
      <c r="AP91" s="5">
        <v>0.67848379629629629</v>
      </c>
      <c r="AQ91" s="4">
        <v>47.164360000000002</v>
      </c>
      <c r="AR91" s="4">
        <v>-88.487261000000004</v>
      </c>
      <c r="AS91" s="4">
        <v>314.2</v>
      </c>
      <c r="AT91" s="4">
        <v>30</v>
      </c>
      <c r="AU91" s="4">
        <v>12</v>
      </c>
      <c r="AV91" s="4">
        <v>11</v>
      </c>
      <c r="AW91" s="4" t="s">
        <v>208</v>
      </c>
      <c r="AX91" s="4">
        <v>1.1874</v>
      </c>
      <c r="AY91" s="4">
        <v>1.0084</v>
      </c>
      <c r="AZ91" s="4">
        <v>1.6916</v>
      </c>
      <c r="BA91" s="4">
        <v>14.023</v>
      </c>
      <c r="BB91" s="4">
        <v>16</v>
      </c>
      <c r="BC91" s="4">
        <v>1.1399999999999999</v>
      </c>
      <c r="BD91" s="4">
        <v>12.62</v>
      </c>
      <c r="BE91" s="4">
        <v>3032.0830000000001</v>
      </c>
      <c r="BF91" s="4">
        <v>0.245</v>
      </c>
      <c r="BG91" s="4">
        <v>18.021999999999998</v>
      </c>
      <c r="BH91" s="4">
        <v>0.32900000000000001</v>
      </c>
      <c r="BI91" s="4">
        <v>18.350999999999999</v>
      </c>
      <c r="BJ91" s="4">
        <v>13.586</v>
      </c>
      <c r="BK91" s="4">
        <v>0.248</v>
      </c>
      <c r="BL91" s="4">
        <v>13.834</v>
      </c>
      <c r="BM91" s="4">
        <v>0.42799999999999999</v>
      </c>
      <c r="BQ91" s="4">
        <v>500.38200000000001</v>
      </c>
      <c r="BR91" s="4">
        <v>0.15218400000000001</v>
      </c>
      <c r="BS91" s="4">
        <v>-5</v>
      </c>
      <c r="BT91" s="4">
        <v>0.39040399999999997</v>
      </c>
      <c r="BU91" s="4">
        <v>3.7189920000000001</v>
      </c>
      <c r="BV91" s="4">
        <v>7.8861530000000002</v>
      </c>
      <c r="BW91" s="4">
        <f t="shared" si="14"/>
        <v>0.98255768639999996</v>
      </c>
      <c r="BY91" s="4">
        <f t="shared" si="15"/>
        <v>8310.627513787631</v>
      </c>
      <c r="BZ91" s="4">
        <f t="shared" si="16"/>
        <v>0.67151979047999999</v>
      </c>
      <c r="CA91" s="4">
        <f t="shared" si="17"/>
        <v>37.237828054944003</v>
      </c>
      <c r="CB91" s="4">
        <f t="shared" si="18"/>
        <v>1.1731039605119999</v>
      </c>
    </row>
    <row r="92" spans="1:80" x14ac:dyDescent="0.25">
      <c r="A92" s="2">
        <v>42068</v>
      </c>
      <c r="B92" s="3">
        <v>1.1893518518518519E-2</v>
      </c>
      <c r="C92" s="4">
        <v>13.471</v>
      </c>
      <c r="D92" s="4">
        <v>5.0000000000000001E-4</v>
      </c>
      <c r="E92" s="4">
        <v>5.079631</v>
      </c>
      <c r="F92" s="4">
        <v>739.9</v>
      </c>
      <c r="G92" s="4">
        <v>13.6</v>
      </c>
      <c r="H92" s="4">
        <v>18.899999999999999</v>
      </c>
      <c r="J92" s="4">
        <v>2.95</v>
      </c>
      <c r="K92" s="4">
        <v>0.8861</v>
      </c>
      <c r="L92" s="4">
        <v>11.936400000000001</v>
      </c>
      <c r="M92" s="4">
        <v>5.0000000000000001E-4</v>
      </c>
      <c r="N92" s="4">
        <v>655.56830000000002</v>
      </c>
      <c r="O92" s="4">
        <v>12.07</v>
      </c>
      <c r="P92" s="4">
        <v>667.6</v>
      </c>
      <c r="Q92" s="4">
        <v>494.20429999999999</v>
      </c>
      <c r="R92" s="4">
        <v>9.0991</v>
      </c>
      <c r="S92" s="4">
        <v>503.3</v>
      </c>
      <c r="T92" s="4">
        <v>18.910299999999999</v>
      </c>
      <c r="W92" s="4">
        <v>0</v>
      </c>
      <c r="X92" s="4">
        <v>2.6105999999999998</v>
      </c>
      <c r="Y92" s="4">
        <v>12.4</v>
      </c>
      <c r="Z92" s="4">
        <v>875</v>
      </c>
      <c r="AA92" s="4">
        <v>896</v>
      </c>
      <c r="AB92" s="4">
        <v>846</v>
      </c>
      <c r="AC92" s="4">
        <v>56</v>
      </c>
      <c r="AD92" s="4">
        <v>5.53</v>
      </c>
      <c r="AE92" s="4">
        <v>0.13</v>
      </c>
      <c r="AF92" s="4">
        <v>990</v>
      </c>
      <c r="AG92" s="4">
        <v>-13</v>
      </c>
      <c r="AH92" s="4">
        <v>17</v>
      </c>
      <c r="AI92" s="4">
        <v>30</v>
      </c>
      <c r="AJ92" s="4">
        <v>192</v>
      </c>
      <c r="AK92" s="4">
        <v>141</v>
      </c>
      <c r="AL92" s="4">
        <v>3.7</v>
      </c>
      <c r="AM92" s="4">
        <v>195</v>
      </c>
      <c r="AN92" s="4" t="s">
        <v>155</v>
      </c>
      <c r="AO92" s="4">
        <v>2</v>
      </c>
      <c r="AP92" s="5">
        <v>0.67849537037037033</v>
      </c>
      <c r="AQ92" s="4">
        <v>47.164332999999999</v>
      </c>
      <c r="AR92" s="4">
        <v>-88.487432999999996</v>
      </c>
      <c r="AS92" s="4">
        <v>314.2</v>
      </c>
      <c r="AT92" s="4">
        <v>30</v>
      </c>
      <c r="AU92" s="4">
        <v>12</v>
      </c>
      <c r="AV92" s="4">
        <v>9</v>
      </c>
      <c r="AW92" s="4" t="s">
        <v>207</v>
      </c>
      <c r="AX92" s="4">
        <v>1.2</v>
      </c>
      <c r="AY92" s="4">
        <v>1</v>
      </c>
      <c r="AZ92" s="4">
        <v>1.7</v>
      </c>
      <c r="BA92" s="4">
        <v>14.023</v>
      </c>
      <c r="BB92" s="4">
        <v>15.72</v>
      </c>
      <c r="BC92" s="4">
        <v>1.1200000000000001</v>
      </c>
      <c r="BD92" s="4">
        <v>12.86</v>
      </c>
      <c r="BE92" s="4">
        <v>3032.998</v>
      </c>
      <c r="BF92" s="4">
        <v>7.2999999999999995E-2</v>
      </c>
      <c r="BG92" s="4">
        <v>17.443999999999999</v>
      </c>
      <c r="BH92" s="4">
        <v>0.32100000000000001</v>
      </c>
      <c r="BI92" s="4">
        <v>17.765000000000001</v>
      </c>
      <c r="BJ92" s="4">
        <v>13.151</v>
      </c>
      <c r="BK92" s="4">
        <v>0.24199999999999999</v>
      </c>
      <c r="BL92" s="4">
        <v>13.393000000000001</v>
      </c>
      <c r="BM92" s="4">
        <v>0.15890000000000001</v>
      </c>
      <c r="BQ92" s="4">
        <v>482.31900000000002</v>
      </c>
      <c r="BR92" s="4">
        <v>0.14560200000000001</v>
      </c>
      <c r="BS92" s="4">
        <v>-5</v>
      </c>
      <c r="BT92" s="4">
        <v>0.391598</v>
      </c>
      <c r="BU92" s="4">
        <v>3.5581580000000002</v>
      </c>
      <c r="BV92" s="4">
        <v>7.9102880000000004</v>
      </c>
      <c r="BW92" s="4">
        <f t="shared" si="14"/>
        <v>0.94006534360000005</v>
      </c>
      <c r="BY92" s="4">
        <f t="shared" si="15"/>
        <v>7953.6200539931087</v>
      </c>
      <c r="BZ92" s="4">
        <f t="shared" si="16"/>
        <v>0.19143245855800001</v>
      </c>
      <c r="CA92" s="4">
        <f t="shared" si="17"/>
        <v>34.486688527345997</v>
      </c>
      <c r="CB92" s="4">
        <f t="shared" si="18"/>
        <v>0.41669339266940009</v>
      </c>
    </row>
    <row r="93" spans="1:80" x14ac:dyDescent="0.25">
      <c r="A93" s="2">
        <v>42068</v>
      </c>
      <c r="B93" s="3">
        <v>1.1905092592592594E-2</v>
      </c>
      <c r="C93" s="4">
        <v>13.525</v>
      </c>
      <c r="D93" s="4">
        <v>0</v>
      </c>
      <c r="E93" s="4">
        <v>0</v>
      </c>
      <c r="F93" s="4">
        <v>656.9</v>
      </c>
      <c r="G93" s="4">
        <v>13.5</v>
      </c>
      <c r="H93" s="4">
        <v>17.899999999999999</v>
      </c>
      <c r="J93" s="4">
        <v>2.9</v>
      </c>
      <c r="K93" s="4">
        <v>0.88570000000000004</v>
      </c>
      <c r="L93" s="4">
        <v>11.978400000000001</v>
      </c>
      <c r="M93" s="4">
        <v>0</v>
      </c>
      <c r="N93" s="4">
        <v>581.79719999999998</v>
      </c>
      <c r="O93" s="4">
        <v>11.9565</v>
      </c>
      <c r="P93" s="4">
        <v>593.79999999999995</v>
      </c>
      <c r="Q93" s="4">
        <v>438.5915</v>
      </c>
      <c r="R93" s="4">
        <v>9.0135000000000005</v>
      </c>
      <c r="S93" s="4">
        <v>447.6</v>
      </c>
      <c r="T93" s="4">
        <v>17.902200000000001</v>
      </c>
      <c r="W93" s="4">
        <v>0</v>
      </c>
      <c r="X93" s="4">
        <v>2.5684</v>
      </c>
      <c r="Y93" s="4">
        <v>12.3</v>
      </c>
      <c r="Z93" s="4">
        <v>873</v>
      </c>
      <c r="AA93" s="4">
        <v>894</v>
      </c>
      <c r="AB93" s="4">
        <v>844</v>
      </c>
      <c r="AC93" s="4">
        <v>56</v>
      </c>
      <c r="AD93" s="4">
        <v>5.53</v>
      </c>
      <c r="AE93" s="4">
        <v>0.13</v>
      </c>
      <c r="AF93" s="4">
        <v>990</v>
      </c>
      <c r="AG93" s="4">
        <v>-13</v>
      </c>
      <c r="AH93" s="4">
        <v>17</v>
      </c>
      <c r="AI93" s="4">
        <v>30</v>
      </c>
      <c r="AJ93" s="4">
        <v>192</v>
      </c>
      <c r="AK93" s="4">
        <v>141</v>
      </c>
      <c r="AL93" s="4">
        <v>3.8</v>
      </c>
      <c r="AM93" s="4">
        <v>195</v>
      </c>
      <c r="AN93" s="4" t="s">
        <v>155</v>
      </c>
      <c r="AO93" s="4">
        <v>2</v>
      </c>
      <c r="AP93" s="5">
        <v>0.67850694444444448</v>
      </c>
      <c r="AQ93" s="4">
        <v>47.164298000000002</v>
      </c>
      <c r="AR93" s="4">
        <v>-88.4876</v>
      </c>
      <c r="AS93" s="4">
        <v>314.3</v>
      </c>
      <c r="AT93" s="4">
        <v>29.7</v>
      </c>
      <c r="AU93" s="4">
        <v>12</v>
      </c>
      <c r="AV93" s="4">
        <v>11</v>
      </c>
      <c r="AW93" s="4" t="s">
        <v>207</v>
      </c>
      <c r="AX93" s="4">
        <v>1.2</v>
      </c>
      <c r="AY93" s="4">
        <v>1</v>
      </c>
      <c r="AZ93" s="4">
        <v>1.7</v>
      </c>
      <c r="BA93" s="4">
        <v>14.023</v>
      </c>
      <c r="BB93" s="4">
        <v>15.67</v>
      </c>
      <c r="BC93" s="4">
        <v>1.1200000000000001</v>
      </c>
      <c r="BD93" s="4">
        <v>12.91</v>
      </c>
      <c r="BE93" s="4">
        <v>3033.105</v>
      </c>
      <c r="BF93" s="4">
        <v>0</v>
      </c>
      <c r="BG93" s="4">
        <v>15.427</v>
      </c>
      <c r="BH93" s="4">
        <v>0.317</v>
      </c>
      <c r="BI93" s="4">
        <v>15.744999999999999</v>
      </c>
      <c r="BJ93" s="4">
        <v>11.63</v>
      </c>
      <c r="BK93" s="4">
        <v>0.23899999999999999</v>
      </c>
      <c r="BL93" s="4">
        <v>11.869</v>
      </c>
      <c r="BM93" s="4">
        <v>0.14990000000000001</v>
      </c>
      <c r="BQ93" s="4">
        <v>472.88200000000001</v>
      </c>
      <c r="BR93" s="4">
        <v>0.14460000000000001</v>
      </c>
      <c r="BS93" s="4">
        <v>-5</v>
      </c>
      <c r="BT93" s="4">
        <v>0.39040000000000002</v>
      </c>
      <c r="BU93" s="4">
        <v>3.5336630000000002</v>
      </c>
      <c r="BV93" s="4">
        <v>7.8860799999999998</v>
      </c>
      <c r="BW93" s="4">
        <f t="shared" si="14"/>
        <v>0.93359376459999999</v>
      </c>
      <c r="BY93" s="4">
        <f t="shared" si="15"/>
        <v>7899.1445633342555</v>
      </c>
      <c r="BZ93" s="4">
        <f t="shared" si="16"/>
        <v>0</v>
      </c>
      <c r="CA93" s="4">
        <f t="shared" si="17"/>
        <v>30.288121008530005</v>
      </c>
      <c r="CB93" s="4">
        <f t="shared" si="18"/>
        <v>0.39038601368690007</v>
      </c>
    </row>
    <row r="94" spans="1:80" x14ac:dyDescent="0.25">
      <c r="A94" s="2">
        <v>42068</v>
      </c>
      <c r="B94" s="3">
        <v>1.1916666666666666E-2</v>
      </c>
      <c r="C94" s="4">
        <v>13.339</v>
      </c>
      <c r="D94" s="4">
        <v>0</v>
      </c>
      <c r="E94" s="4">
        <v>0</v>
      </c>
      <c r="F94" s="4">
        <v>592.4</v>
      </c>
      <c r="G94" s="4">
        <v>13.6</v>
      </c>
      <c r="H94" s="4">
        <v>30.1</v>
      </c>
      <c r="J94" s="4">
        <v>2.8</v>
      </c>
      <c r="K94" s="4">
        <v>0.8871</v>
      </c>
      <c r="L94" s="4">
        <v>11.8331</v>
      </c>
      <c r="M94" s="4">
        <v>0</v>
      </c>
      <c r="N94" s="4">
        <v>525.47910000000002</v>
      </c>
      <c r="O94" s="4">
        <v>12.0642</v>
      </c>
      <c r="P94" s="4">
        <v>537.5</v>
      </c>
      <c r="Q94" s="4">
        <v>396.13569999999999</v>
      </c>
      <c r="R94" s="4">
        <v>9.0946999999999996</v>
      </c>
      <c r="S94" s="4">
        <v>405.2</v>
      </c>
      <c r="T94" s="4">
        <v>30.1</v>
      </c>
      <c r="W94" s="4">
        <v>0</v>
      </c>
      <c r="X94" s="4">
        <v>2.4838</v>
      </c>
      <c r="Y94" s="4">
        <v>12.4</v>
      </c>
      <c r="Z94" s="4">
        <v>872</v>
      </c>
      <c r="AA94" s="4">
        <v>895</v>
      </c>
      <c r="AB94" s="4">
        <v>844</v>
      </c>
      <c r="AC94" s="4">
        <v>56</v>
      </c>
      <c r="AD94" s="4">
        <v>5.53</v>
      </c>
      <c r="AE94" s="4">
        <v>0.13</v>
      </c>
      <c r="AF94" s="4">
        <v>990</v>
      </c>
      <c r="AG94" s="4">
        <v>-13</v>
      </c>
      <c r="AH94" s="4">
        <v>17</v>
      </c>
      <c r="AI94" s="4">
        <v>30</v>
      </c>
      <c r="AJ94" s="4">
        <v>192</v>
      </c>
      <c r="AK94" s="4">
        <v>141</v>
      </c>
      <c r="AL94" s="4">
        <v>3.7</v>
      </c>
      <c r="AM94" s="4">
        <v>195</v>
      </c>
      <c r="AN94" s="4" t="s">
        <v>155</v>
      </c>
      <c r="AO94" s="4">
        <v>2</v>
      </c>
      <c r="AP94" s="5">
        <v>0.67851851851851841</v>
      </c>
      <c r="AQ94" s="4">
        <v>47.164296999999998</v>
      </c>
      <c r="AR94" s="4">
        <v>-88.487606999999997</v>
      </c>
      <c r="AS94" s="4">
        <v>314.3</v>
      </c>
      <c r="AT94" s="4">
        <v>29.7</v>
      </c>
      <c r="AU94" s="4">
        <v>12</v>
      </c>
      <c r="AV94" s="4">
        <v>11</v>
      </c>
      <c r="AW94" s="4" t="s">
        <v>208</v>
      </c>
      <c r="AX94" s="4">
        <v>1.2958000000000001</v>
      </c>
      <c r="AY94" s="4">
        <v>1.1916</v>
      </c>
      <c r="AZ94" s="4">
        <v>1.8915999999999999</v>
      </c>
      <c r="BA94" s="4">
        <v>14.023</v>
      </c>
      <c r="BB94" s="4">
        <v>15.87</v>
      </c>
      <c r="BC94" s="4">
        <v>1.1299999999999999</v>
      </c>
      <c r="BD94" s="4">
        <v>12.73</v>
      </c>
      <c r="BE94" s="4">
        <v>3032.91</v>
      </c>
      <c r="BF94" s="4">
        <v>0</v>
      </c>
      <c r="BG94" s="4">
        <v>14.103999999999999</v>
      </c>
      <c r="BH94" s="4">
        <v>0.32400000000000001</v>
      </c>
      <c r="BI94" s="4">
        <v>14.428000000000001</v>
      </c>
      <c r="BJ94" s="4">
        <v>10.632999999999999</v>
      </c>
      <c r="BK94" s="4">
        <v>0.24399999999999999</v>
      </c>
      <c r="BL94" s="4">
        <v>10.877000000000001</v>
      </c>
      <c r="BM94" s="4">
        <v>0.25509999999999999</v>
      </c>
      <c r="BQ94" s="4">
        <v>462.89</v>
      </c>
      <c r="BR94" s="4">
        <v>0.12640000000000001</v>
      </c>
      <c r="BS94" s="4">
        <v>-5</v>
      </c>
      <c r="BT94" s="4">
        <v>0.39140000000000003</v>
      </c>
      <c r="BU94" s="4">
        <v>3.0889000000000002</v>
      </c>
      <c r="BV94" s="4">
        <v>7.9062799999999998</v>
      </c>
      <c r="BW94" s="4">
        <f t="shared" si="14"/>
        <v>0.81608738000000003</v>
      </c>
      <c r="BY94" s="4">
        <f t="shared" si="15"/>
        <v>6904.4781501629996</v>
      </c>
      <c r="BZ94" s="4">
        <f t="shared" si="16"/>
        <v>0</v>
      </c>
      <c r="CA94" s="4">
        <f t="shared" si="17"/>
        <v>24.206229716900001</v>
      </c>
      <c r="CB94" s="4">
        <f t="shared" si="18"/>
        <v>0.58074007343</v>
      </c>
    </row>
    <row r="95" spans="1:80" x14ac:dyDescent="0.25">
      <c r="A95" s="2">
        <v>42068</v>
      </c>
      <c r="B95" s="3">
        <v>1.1928240740740739E-2</v>
      </c>
      <c r="C95" s="4">
        <v>13.051</v>
      </c>
      <c r="D95" s="4">
        <v>0</v>
      </c>
      <c r="E95" s="4">
        <v>0</v>
      </c>
      <c r="F95" s="4">
        <v>621.4</v>
      </c>
      <c r="G95" s="4">
        <v>13.7</v>
      </c>
      <c r="H95" s="4">
        <v>18.3</v>
      </c>
      <c r="J95" s="4">
        <v>2.7</v>
      </c>
      <c r="K95" s="4">
        <v>0.88929999999999998</v>
      </c>
      <c r="L95" s="4">
        <v>11.606999999999999</v>
      </c>
      <c r="M95" s="4">
        <v>0</v>
      </c>
      <c r="N95" s="4">
        <v>552.66999999999996</v>
      </c>
      <c r="O95" s="4">
        <v>12.183999999999999</v>
      </c>
      <c r="P95" s="4">
        <v>564.9</v>
      </c>
      <c r="Q95" s="4">
        <v>416.63369999999998</v>
      </c>
      <c r="R95" s="4">
        <v>9.1850000000000005</v>
      </c>
      <c r="S95" s="4">
        <v>425.8</v>
      </c>
      <c r="T95" s="4">
        <v>18.302399999999999</v>
      </c>
      <c r="W95" s="4">
        <v>0</v>
      </c>
      <c r="X95" s="4">
        <v>2.4011999999999998</v>
      </c>
      <c r="Y95" s="4">
        <v>12.3</v>
      </c>
      <c r="Z95" s="4">
        <v>874</v>
      </c>
      <c r="AA95" s="4">
        <v>898</v>
      </c>
      <c r="AB95" s="4">
        <v>847</v>
      </c>
      <c r="AC95" s="4">
        <v>56</v>
      </c>
      <c r="AD95" s="4">
        <v>5.53</v>
      </c>
      <c r="AE95" s="4">
        <v>0.13</v>
      </c>
      <c r="AF95" s="4">
        <v>990</v>
      </c>
      <c r="AG95" s="4">
        <v>-13</v>
      </c>
      <c r="AH95" s="4">
        <v>16.8</v>
      </c>
      <c r="AI95" s="4">
        <v>30</v>
      </c>
      <c r="AJ95" s="4">
        <v>192</v>
      </c>
      <c r="AK95" s="4">
        <v>141</v>
      </c>
      <c r="AL95" s="4">
        <v>3.7</v>
      </c>
      <c r="AM95" s="4">
        <v>195</v>
      </c>
      <c r="AN95" s="4" t="s">
        <v>155</v>
      </c>
      <c r="AO95" s="4">
        <v>2</v>
      </c>
      <c r="AP95" s="5">
        <v>0.67851851851851841</v>
      </c>
      <c r="AQ95" s="4">
        <v>47.164268</v>
      </c>
      <c r="AR95" s="4">
        <v>-88.487763000000001</v>
      </c>
      <c r="AS95" s="4">
        <v>314.3</v>
      </c>
      <c r="AT95" s="4">
        <v>28.4</v>
      </c>
      <c r="AU95" s="4">
        <v>12</v>
      </c>
      <c r="AV95" s="4">
        <v>11</v>
      </c>
      <c r="AW95" s="4" t="s">
        <v>208</v>
      </c>
      <c r="AX95" s="4">
        <v>1.4916</v>
      </c>
      <c r="AY95" s="4">
        <v>1.0084</v>
      </c>
      <c r="AZ95" s="4">
        <v>1.9958</v>
      </c>
      <c r="BA95" s="4">
        <v>14.023</v>
      </c>
      <c r="BB95" s="4">
        <v>16.2</v>
      </c>
      <c r="BC95" s="4">
        <v>1.1599999999999999</v>
      </c>
      <c r="BD95" s="4">
        <v>12.443</v>
      </c>
      <c r="BE95" s="4">
        <v>3033.404</v>
      </c>
      <c r="BF95" s="4">
        <v>0</v>
      </c>
      <c r="BG95" s="4">
        <v>15.125999999999999</v>
      </c>
      <c r="BH95" s="4">
        <v>0.33300000000000002</v>
      </c>
      <c r="BI95" s="4">
        <v>15.459</v>
      </c>
      <c r="BJ95" s="4">
        <v>11.403</v>
      </c>
      <c r="BK95" s="4">
        <v>0.251</v>
      </c>
      <c r="BL95" s="4">
        <v>11.654</v>
      </c>
      <c r="BM95" s="4">
        <v>0.15820000000000001</v>
      </c>
      <c r="BQ95" s="4">
        <v>456.291</v>
      </c>
      <c r="BR95" s="4">
        <v>0.1108</v>
      </c>
      <c r="BS95" s="4">
        <v>-5</v>
      </c>
      <c r="BT95" s="4">
        <v>0.38879999999999998</v>
      </c>
      <c r="BU95" s="4">
        <v>2.7076750000000001</v>
      </c>
      <c r="BV95" s="4">
        <v>7.8537600000000003</v>
      </c>
      <c r="BW95" s="4">
        <f t="shared" si="14"/>
        <v>0.71536773499999995</v>
      </c>
      <c r="BY95" s="4">
        <f t="shared" si="15"/>
        <v>6053.3289934909008</v>
      </c>
      <c r="BZ95" s="4">
        <f t="shared" si="16"/>
        <v>0</v>
      </c>
      <c r="CA95" s="4">
        <f t="shared" si="17"/>
        <v>22.755330484425002</v>
      </c>
      <c r="CB95" s="4">
        <f t="shared" si="18"/>
        <v>0.31569703434500002</v>
      </c>
    </row>
    <row r="96" spans="1:80" x14ac:dyDescent="0.25">
      <c r="A96" s="2">
        <v>42068</v>
      </c>
      <c r="B96" s="3">
        <v>1.1939814814814813E-2</v>
      </c>
      <c r="C96" s="4">
        <v>13.234</v>
      </c>
      <c r="D96" s="4">
        <v>1.6000000000000001E-3</v>
      </c>
      <c r="E96" s="4">
        <v>16.433333000000001</v>
      </c>
      <c r="F96" s="4">
        <v>693.8</v>
      </c>
      <c r="G96" s="4">
        <v>13.8</v>
      </c>
      <c r="H96" s="4">
        <v>51.5</v>
      </c>
      <c r="J96" s="4">
        <v>2.4500000000000002</v>
      </c>
      <c r="K96" s="4">
        <v>0.88790000000000002</v>
      </c>
      <c r="L96" s="4">
        <v>11.75</v>
      </c>
      <c r="M96" s="4">
        <v>1.5E-3</v>
      </c>
      <c r="N96" s="4">
        <v>615.9751</v>
      </c>
      <c r="O96" s="4">
        <v>12.2524</v>
      </c>
      <c r="P96" s="4">
        <v>628.20000000000005</v>
      </c>
      <c r="Q96" s="4">
        <v>464.35669999999999</v>
      </c>
      <c r="R96" s="4">
        <v>9.2365999999999993</v>
      </c>
      <c r="S96" s="4">
        <v>473.6</v>
      </c>
      <c r="T96" s="4">
        <v>51.5122</v>
      </c>
      <c r="W96" s="4">
        <v>0</v>
      </c>
      <c r="X96" s="4">
        <v>2.1743999999999999</v>
      </c>
      <c r="Y96" s="4">
        <v>12.3</v>
      </c>
      <c r="Z96" s="4">
        <v>876</v>
      </c>
      <c r="AA96" s="4">
        <v>899</v>
      </c>
      <c r="AB96" s="4">
        <v>848</v>
      </c>
      <c r="AC96" s="4">
        <v>56</v>
      </c>
      <c r="AD96" s="4">
        <v>5.53</v>
      </c>
      <c r="AE96" s="4">
        <v>0.13</v>
      </c>
      <c r="AF96" s="4">
        <v>990</v>
      </c>
      <c r="AG96" s="4">
        <v>-13</v>
      </c>
      <c r="AH96" s="4">
        <v>16</v>
      </c>
      <c r="AI96" s="4">
        <v>30</v>
      </c>
      <c r="AJ96" s="4">
        <v>192</v>
      </c>
      <c r="AK96" s="4">
        <v>141</v>
      </c>
      <c r="AL96" s="4">
        <v>3.7</v>
      </c>
      <c r="AM96" s="4">
        <v>195</v>
      </c>
      <c r="AN96" s="4" t="s">
        <v>155</v>
      </c>
      <c r="AO96" s="4">
        <v>2</v>
      </c>
      <c r="AP96" s="5">
        <v>0.67853009259259256</v>
      </c>
      <c r="AQ96" s="4">
        <v>47.164214000000001</v>
      </c>
      <c r="AR96" s="4">
        <v>-88.488059000000007</v>
      </c>
      <c r="AS96" s="4">
        <v>314.60000000000002</v>
      </c>
      <c r="AT96" s="4">
        <v>27</v>
      </c>
      <c r="AU96" s="4">
        <v>12</v>
      </c>
      <c r="AV96" s="4">
        <v>10</v>
      </c>
      <c r="AW96" s="4" t="s">
        <v>213</v>
      </c>
      <c r="AX96" s="4">
        <v>1.5</v>
      </c>
      <c r="AY96" s="4">
        <v>1</v>
      </c>
      <c r="AZ96" s="4">
        <v>2</v>
      </c>
      <c r="BA96" s="4">
        <v>14.023</v>
      </c>
      <c r="BB96" s="4">
        <v>15.98</v>
      </c>
      <c r="BC96" s="4">
        <v>1.1399999999999999</v>
      </c>
      <c r="BD96" s="4">
        <v>12.631</v>
      </c>
      <c r="BE96" s="4">
        <v>3032.0450000000001</v>
      </c>
      <c r="BF96" s="4">
        <v>0.24</v>
      </c>
      <c r="BG96" s="4">
        <v>16.646000000000001</v>
      </c>
      <c r="BH96" s="4">
        <v>0.33100000000000002</v>
      </c>
      <c r="BI96" s="4">
        <v>16.977</v>
      </c>
      <c r="BJ96" s="4">
        <v>12.548</v>
      </c>
      <c r="BK96" s="4">
        <v>0.25</v>
      </c>
      <c r="BL96" s="4">
        <v>12.798</v>
      </c>
      <c r="BM96" s="4">
        <v>0.43959999999999999</v>
      </c>
      <c r="BQ96" s="4">
        <v>407.98399999999998</v>
      </c>
      <c r="BR96" s="4">
        <v>0.127195</v>
      </c>
      <c r="BS96" s="4">
        <v>-5</v>
      </c>
      <c r="BT96" s="4">
        <v>0.38819999999999999</v>
      </c>
      <c r="BU96" s="4">
        <v>3.1083229999999999</v>
      </c>
      <c r="BV96" s="4">
        <v>7.8416360000000003</v>
      </c>
      <c r="BW96" s="4">
        <f t="shared" si="14"/>
        <v>0.8212189366</v>
      </c>
      <c r="BY96" s="4">
        <f t="shared" si="15"/>
        <v>6945.911930164295</v>
      </c>
      <c r="BZ96" s="4">
        <f t="shared" si="16"/>
        <v>0.54980017224</v>
      </c>
      <c r="CA96" s="4">
        <f t="shared" si="17"/>
        <v>28.745385671948</v>
      </c>
      <c r="CB96" s="4">
        <f t="shared" si="18"/>
        <v>1.0070506488195998</v>
      </c>
    </row>
    <row r="97" spans="1:80" x14ac:dyDescent="0.25">
      <c r="A97" s="2">
        <v>42068</v>
      </c>
      <c r="B97" s="3">
        <v>1.1951388888888888E-2</v>
      </c>
      <c r="C97" s="4">
        <v>13.775</v>
      </c>
      <c r="D97" s="4">
        <v>2E-3</v>
      </c>
      <c r="E97" s="4">
        <v>20</v>
      </c>
      <c r="F97" s="4">
        <v>674.1</v>
      </c>
      <c r="G97" s="4">
        <v>13.9</v>
      </c>
      <c r="H97" s="4">
        <v>30.1</v>
      </c>
      <c r="J97" s="4">
        <v>2.2999999999999998</v>
      </c>
      <c r="K97" s="4">
        <v>0.88360000000000005</v>
      </c>
      <c r="L97" s="4">
        <v>12.171799999999999</v>
      </c>
      <c r="M97" s="4">
        <v>1.8E-3</v>
      </c>
      <c r="N97" s="4">
        <v>595.65940000000001</v>
      </c>
      <c r="O97" s="4">
        <v>12.282500000000001</v>
      </c>
      <c r="P97" s="4">
        <v>607.9</v>
      </c>
      <c r="Q97" s="4">
        <v>449.04160000000002</v>
      </c>
      <c r="R97" s="4">
        <v>9.2592999999999996</v>
      </c>
      <c r="S97" s="4">
        <v>458.3</v>
      </c>
      <c r="T97" s="4">
        <v>30.1</v>
      </c>
      <c r="W97" s="4">
        <v>0</v>
      </c>
      <c r="X97" s="4">
        <v>2.0343</v>
      </c>
      <c r="Y97" s="4">
        <v>12.4</v>
      </c>
      <c r="Z97" s="4">
        <v>874</v>
      </c>
      <c r="AA97" s="4">
        <v>897</v>
      </c>
      <c r="AB97" s="4">
        <v>846</v>
      </c>
      <c r="AC97" s="4">
        <v>56</v>
      </c>
      <c r="AD97" s="4">
        <v>5.53</v>
      </c>
      <c r="AE97" s="4">
        <v>0.13</v>
      </c>
      <c r="AF97" s="4">
        <v>990</v>
      </c>
      <c r="AG97" s="4">
        <v>-13</v>
      </c>
      <c r="AH97" s="4">
        <v>16</v>
      </c>
      <c r="AI97" s="4">
        <v>30</v>
      </c>
      <c r="AJ97" s="4">
        <v>191.8</v>
      </c>
      <c r="AK97" s="4">
        <v>141</v>
      </c>
      <c r="AL97" s="4">
        <v>3.6</v>
      </c>
      <c r="AM97" s="4">
        <v>195</v>
      </c>
      <c r="AN97" s="4" t="s">
        <v>155</v>
      </c>
      <c r="AO97" s="4">
        <v>2</v>
      </c>
      <c r="AP97" s="5">
        <v>0.67855324074074075</v>
      </c>
      <c r="AQ97" s="4">
        <v>47.164211999999999</v>
      </c>
      <c r="AR97" s="4">
        <v>-88.488072000000003</v>
      </c>
      <c r="AS97" s="4">
        <v>314.60000000000002</v>
      </c>
      <c r="AT97" s="4">
        <v>26.9</v>
      </c>
      <c r="AU97" s="4">
        <v>12</v>
      </c>
      <c r="AV97" s="4">
        <v>10</v>
      </c>
      <c r="AW97" s="4" t="s">
        <v>214</v>
      </c>
      <c r="AX97" s="4">
        <v>1.5958000000000001</v>
      </c>
      <c r="AY97" s="4">
        <v>1.1916</v>
      </c>
      <c r="AZ97" s="4">
        <v>2.1916000000000002</v>
      </c>
      <c r="BA97" s="4">
        <v>14.023</v>
      </c>
      <c r="BB97" s="4">
        <v>15.4</v>
      </c>
      <c r="BC97" s="4">
        <v>1.1000000000000001</v>
      </c>
      <c r="BD97" s="4">
        <v>13.169</v>
      </c>
      <c r="BE97" s="4">
        <v>3032.2040000000002</v>
      </c>
      <c r="BF97" s="4">
        <v>0.28000000000000003</v>
      </c>
      <c r="BG97" s="4">
        <v>15.539</v>
      </c>
      <c r="BH97" s="4">
        <v>0.32</v>
      </c>
      <c r="BI97" s="4">
        <v>15.86</v>
      </c>
      <c r="BJ97" s="4">
        <v>11.715</v>
      </c>
      <c r="BK97" s="4">
        <v>0.24199999999999999</v>
      </c>
      <c r="BL97" s="4">
        <v>11.956</v>
      </c>
      <c r="BM97" s="4">
        <v>0.248</v>
      </c>
      <c r="BQ97" s="4">
        <v>368.48899999999998</v>
      </c>
      <c r="BR97" s="4">
        <v>0.140593</v>
      </c>
      <c r="BS97" s="4">
        <v>-5</v>
      </c>
      <c r="BT97" s="4">
        <v>0.38919999999999999</v>
      </c>
      <c r="BU97" s="4">
        <v>3.4357310000000001</v>
      </c>
      <c r="BV97" s="4">
        <v>7.8618439999999996</v>
      </c>
      <c r="BW97" s="4">
        <f t="shared" si="14"/>
        <v>0.90772013019999997</v>
      </c>
      <c r="BY97" s="4">
        <f t="shared" si="15"/>
        <v>7677.9460761883884</v>
      </c>
      <c r="BZ97" s="4">
        <f t="shared" si="16"/>
        <v>0.70899744916000007</v>
      </c>
      <c r="CA97" s="4">
        <f t="shared" si="17"/>
        <v>29.663946846104999</v>
      </c>
      <c r="CB97" s="4">
        <f t="shared" si="18"/>
        <v>0.62796916925599999</v>
      </c>
    </row>
    <row r="98" spans="1:80" x14ac:dyDescent="0.25">
      <c r="A98" s="2">
        <v>42068</v>
      </c>
      <c r="B98" s="3">
        <v>1.1962962962962962E-2</v>
      </c>
      <c r="C98" s="4">
        <v>14.303000000000001</v>
      </c>
      <c r="D98" s="4">
        <v>2E-3</v>
      </c>
      <c r="E98" s="4">
        <v>20</v>
      </c>
      <c r="F98" s="4">
        <v>646.29999999999995</v>
      </c>
      <c r="G98" s="4">
        <v>25.7</v>
      </c>
      <c r="H98" s="4">
        <v>31.4</v>
      </c>
      <c r="J98" s="4">
        <v>2.2999999999999998</v>
      </c>
      <c r="K98" s="4">
        <v>0.87949999999999995</v>
      </c>
      <c r="L98" s="4">
        <v>12.5802</v>
      </c>
      <c r="M98" s="4">
        <v>1.8E-3</v>
      </c>
      <c r="N98" s="4">
        <v>568.42520000000002</v>
      </c>
      <c r="O98" s="4">
        <v>22.604099999999999</v>
      </c>
      <c r="P98" s="4">
        <v>591</v>
      </c>
      <c r="Q98" s="4">
        <v>428.51089999999999</v>
      </c>
      <c r="R98" s="4">
        <v>17.040199999999999</v>
      </c>
      <c r="S98" s="4">
        <v>445.6</v>
      </c>
      <c r="T98" s="4">
        <v>31.425699999999999</v>
      </c>
      <c r="W98" s="4">
        <v>0</v>
      </c>
      <c r="X98" s="4">
        <v>2.0228999999999999</v>
      </c>
      <c r="Y98" s="4">
        <v>12.3</v>
      </c>
      <c r="Z98" s="4">
        <v>872</v>
      </c>
      <c r="AA98" s="4">
        <v>896</v>
      </c>
      <c r="AB98" s="4">
        <v>845</v>
      </c>
      <c r="AC98" s="4">
        <v>56</v>
      </c>
      <c r="AD98" s="4">
        <v>5.53</v>
      </c>
      <c r="AE98" s="4">
        <v>0.13</v>
      </c>
      <c r="AF98" s="4">
        <v>990</v>
      </c>
      <c r="AG98" s="4">
        <v>-13</v>
      </c>
      <c r="AH98" s="4">
        <v>16</v>
      </c>
      <c r="AI98" s="4">
        <v>30</v>
      </c>
      <c r="AJ98" s="4">
        <v>191</v>
      </c>
      <c r="AK98" s="4">
        <v>141</v>
      </c>
      <c r="AL98" s="4">
        <v>3.5</v>
      </c>
      <c r="AM98" s="4">
        <v>195</v>
      </c>
      <c r="AN98" s="4" t="s">
        <v>155</v>
      </c>
      <c r="AO98" s="4">
        <v>2</v>
      </c>
      <c r="AP98" s="5">
        <v>0.67855324074074075</v>
      </c>
      <c r="AQ98" s="4">
        <v>47.164188000000003</v>
      </c>
      <c r="AR98" s="4">
        <v>-88.488219999999998</v>
      </c>
      <c r="AS98" s="4">
        <v>314.60000000000002</v>
      </c>
      <c r="AT98" s="4">
        <v>26.9</v>
      </c>
      <c r="AU98" s="4">
        <v>12</v>
      </c>
      <c r="AV98" s="4">
        <v>10</v>
      </c>
      <c r="AW98" s="4" t="s">
        <v>213</v>
      </c>
      <c r="AX98" s="4">
        <v>1.6</v>
      </c>
      <c r="AY98" s="4">
        <v>1.2</v>
      </c>
      <c r="AZ98" s="4">
        <v>2.2000000000000002</v>
      </c>
      <c r="BA98" s="4">
        <v>14.023</v>
      </c>
      <c r="BB98" s="4">
        <v>14.86</v>
      </c>
      <c r="BC98" s="4">
        <v>1.06</v>
      </c>
      <c r="BD98" s="4">
        <v>13.696</v>
      </c>
      <c r="BE98" s="4">
        <v>3031.8890000000001</v>
      </c>
      <c r="BF98" s="4">
        <v>0.27</v>
      </c>
      <c r="BG98" s="4">
        <v>14.346</v>
      </c>
      <c r="BH98" s="4">
        <v>0.56999999999999995</v>
      </c>
      <c r="BI98" s="4">
        <v>14.917</v>
      </c>
      <c r="BJ98" s="4">
        <v>10.815</v>
      </c>
      <c r="BK98" s="4">
        <v>0.43</v>
      </c>
      <c r="BL98" s="4">
        <v>11.244999999999999</v>
      </c>
      <c r="BM98" s="4">
        <v>0.2505</v>
      </c>
      <c r="BQ98" s="4">
        <v>354.49299999999999</v>
      </c>
      <c r="BR98" s="4">
        <v>0.111</v>
      </c>
      <c r="BS98" s="4">
        <v>-5</v>
      </c>
      <c r="BT98" s="4">
        <v>0.39040999999999998</v>
      </c>
      <c r="BU98" s="4">
        <v>2.7125629999999998</v>
      </c>
      <c r="BV98" s="4">
        <v>7.8862740000000002</v>
      </c>
      <c r="BW98" s="4">
        <f t="shared" si="14"/>
        <v>0.71665914459999991</v>
      </c>
      <c r="BY98" s="4">
        <f t="shared" si="15"/>
        <v>6061.2279721506593</v>
      </c>
      <c r="BZ98" s="4">
        <f t="shared" si="16"/>
        <v>0.53977291136999994</v>
      </c>
      <c r="CA98" s="4">
        <f t="shared" si="17"/>
        <v>21.620903838764995</v>
      </c>
      <c r="CB98" s="4">
        <f t="shared" si="18"/>
        <v>0.50078931221549994</v>
      </c>
    </row>
    <row r="99" spans="1:80" x14ac:dyDescent="0.25">
      <c r="A99" s="2">
        <v>42068</v>
      </c>
      <c r="B99" s="3">
        <v>1.1974537037037035E-2</v>
      </c>
      <c r="C99" s="4">
        <v>14.753</v>
      </c>
      <c r="D99" s="4">
        <v>1E-3</v>
      </c>
      <c r="E99" s="4">
        <v>9.7413100000000004</v>
      </c>
      <c r="F99" s="4">
        <v>659.1</v>
      </c>
      <c r="G99" s="4">
        <v>13.5</v>
      </c>
      <c r="H99" s="4">
        <v>48.3</v>
      </c>
      <c r="J99" s="4">
        <v>2.2999999999999998</v>
      </c>
      <c r="K99" s="4">
        <v>0.87609999999999999</v>
      </c>
      <c r="L99" s="4">
        <v>12.924899999999999</v>
      </c>
      <c r="M99" s="4">
        <v>8.9999999999999998E-4</v>
      </c>
      <c r="N99" s="4">
        <v>577.43619999999999</v>
      </c>
      <c r="O99" s="4">
        <v>11.815899999999999</v>
      </c>
      <c r="P99" s="4">
        <v>589.29999999999995</v>
      </c>
      <c r="Q99" s="4">
        <v>435.3039</v>
      </c>
      <c r="R99" s="4">
        <v>8.9075000000000006</v>
      </c>
      <c r="S99" s="4">
        <v>444.2</v>
      </c>
      <c r="T99" s="4">
        <v>48.304099999999998</v>
      </c>
      <c r="W99" s="4">
        <v>0</v>
      </c>
      <c r="X99" s="4">
        <v>2.0150000000000001</v>
      </c>
      <c r="Y99" s="4">
        <v>12.4</v>
      </c>
      <c r="Z99" s="4">
        <v>870</v>
      </c>
      <c r="AA99" s="4">
        <v>896</v>
      </c>
      <c r="AB99" s="4">
        <v>843</v>
      </c>
      <c r="AC99" s="4">
        <v>56</v>
      </c>
      <c r="AD99" s="4">
        <v>5.53</v>
      </c>
      <c r="AE99" s="4">
        <v>0.13</v>
      </c>
      <c r="AF99" s="4">
        <v>990</v>
      </c>
      <c r="AG99" s="4">
        <v>-13</v>
      </c>
      <c r="AH99" s="4">
        <v>16</v>
      </c>
      <c r="AI99" s="4">
        <v>30</v>
      </c>
      <c r="AJ99" s="4">
        <v>191.2</v>
      </c>
      <c r="AK99" s="4">
        <v>141</v>
      </c>
      <c r="AL99" s="4">
        <v>3.5</v>
      </c>
      <c r="AM99" s="4">
        <v>195</v>
      </c>
      <c r="AN99" s="4" t="s">
        <v>155</v>
      </c>
      <c r="AO99" s="4">
        <v>2</v>
      </c>
      <c r="AP99" s="5">
        <v>0.67856481481481479</v>
      </c>
      <c r="AQ99" s="4">
        <v>47.164163000000002</v>
      </c>
      <c r="AR99" s="4">
        <v>-88.488372999999996</v>
      </c>
      <c r="AS99" s="4">
        <v>314.7</v>
      </c>
      <c r="AT99" s="4">
        <v>26.9</v>
      </c>
      <c r="AU99" s="4">
        <v>12</v>
      </c>
      <c r="AV99" s="4">
        <v>6</v>
      </c>
      <c r="AW99" s="4" t="s">
        <v>215</v>
      </c>
      <c r="AX99" s="4">
        <v>1.6</v>
      </c>
      <c r="AY99" s="4">
        <v>1.2</v>
      </c>
      <c r="AZ99" s="4">
        <v>2.2000000000000002</v>
      </c>
      <c r="BA99" s="4">
        <v>14.023</v>
      </c>
      <c r="BB99" s="4">
        <v>14.44</v>
      </c>
      <c r="BC99" s="4">
        <v>1.03</v>
      </c>
      <c r="BD99" s="4">
        <v>14.143000000000001</v>
      </c>
      <c r="BE99" s="4">
        <v>3031.4789999999998</v>
      </c>
      <c r="BF99" s="4">
        <v>0.127</v>
      </c>
      <c r="BG99" s="4">
        <v>14.183</v>
      </c>
      <c r="BH99" s="4">
        <v>0.28999999999999998</v>
      </c>
      <c r="BI99" s="4">
        <v>14.473000000000001</v>
      </c>
      <c r="BJ99" s="4">
        <v>10.692</v>
      </c>
      <c r="BK99" s="4">
        <v>0.219</v>
      </c>
      <c r="BL99" s="4">
        <v>10.911</v>
      </c>
      <c r="BM99" s="4">
        <v>0.37469999999999998</v>
      </c>
      <c r="BQ99" s="4">
        <v>343.642</v>
      </c>
      <c r="BR99" s="4">
        <v>0.10692400000000001</v>
      </c>
      <c r="BS99" s="4">
        <v>-5</v>
      </c>
      <c r="BT99" s="4">
        <v>0.39200000000000002</v>
      </c>
      <c r="BU99" s="4">
        <v>2.6129570000000002</v>
      </c>
      <c r="BV99" s="4">
        <v>7.9184000000000001</v>
      </c>
      <c r="BW99" s="4">
        <f t="shared" si="14"/>
        <v>0.69034323939999997</v>
      </c>
      <c r="BY99" s="4">
        <f t="shared" si="15"/>
        <v>5837.8685894980108</v>
      </c>
      <c r="BZ99" s="4">
        <f t="shared" si="16"/>
        <v>0.24457016224300002</v>
      </c>
      <c r="CA99" s="4">
        <f t="shared" si="17"/>
        <v>20.590111611828004</v>
      </c>
      <c r="CB99" s="4">
        <f t="shared" si="18"/>
        <v>0.72157826608230002</v>
      </c>
    </row>
    <row r="100" spans="1:80" x14ac:dyDescent="0.25">
      <c r="A100" s="2">
        <v>42068</v>
      </c>
      <c r="B100" s="3">
        <v>1.1986111111111112E-2</v>
      </c>
      <c r="C100" s="4">
        <v>14.26</v>
      </c>
      <c r="D100" s="4">
        <v>-1.2999999999999999E-3</v>
      </c>
      <c r="E100" s="4">
        <v>-13.105174999999999</v>
      </c>
      <c r="F100" s="4">
        <v>648.5</v>
      </c>
      <c r="G100" s="4">
        <v>11.1</v>
      </c>
      <c r="H100" s="4">
        <v>24.2</v>
      </c>
      <c r="J100" s="4">
        <v>2.15</v>
      </c>
      <c r="K100" s="4">
        <v>0.87990000000000002</v>
      </c>
      <c r="L100" s="4">
        <v>12.547700000000001</v>
      </c>
      <c r="M100" s="4">
        <v>0</v>
      </c>
      <c r="N100" s="4">
        <v>570.65880000000004</v>
      </c>
      <c r="O100" s="4">
        <v>9.7530000000000001</v>
      </c>
      <c r="P100" s="4">
        <v>580.4</v>
      </c>
      <c r="Q100" s="4">
        <v>430.16419999999999</v>
      </c>
      <c r="R100" s="4">
        <v>7.3518999999999997</v>
      </c>
      <c r="S100" s="4">
        <v>437.5</v>
      </c>
      <c r="T100" s="4">
        <v>24.178599999999999</v>
      </c>
      <c r="W100" s="4">
        <v>0</v>
      </c>
      <c r="X100" s="4">
        <v>1.8931</v>
      </c>
      <c r="Y100" s="4">
        <v>12.3</v>
      </c>
      <c r="Z100" s="4">
        <v>871</v>
      </c>
      <c r="AA100" s="4">
        <v>897</v>
      </c>
      <c r="AB100" s="4">
        <v>844</v>
      </c>
      <c r="AC100" s="4">
        <v>55.8</v>
      </c>
      <c r="AD100" s="4">
        <v>5.51</v>
      </c>
      <c r="AE100" s="4">
        <v>0.13</v>
      </c>
      <c r="AF100" s="4">
        <v>990</v>
      </c>
      <c r="AG100" s="4">
        <v>-13</v>
      </c>
      <c r="AH100" s="4">
        <v>16</v>
      </c>
      <c r="AI100" s="4">
        <v>30</v>
      </c>
      <c r="AJ100" s="4">
        <v>191.8</v>
      </c>
      <c r="AK100" s="4">
        <v>141</v>
      </c>
      <c r="AL100" s="4">
        <v>3.6</v>
      </c>
      <c r="AM100" s="4">
        <v>195</v>
      </c>
      <c r="AN100" s="4" t="s">
        <v>155</v>
      </c>
      <c r="AO100" s="4">
        <v>2</v>
      </c>
      <c r="AP100" s="5">
        <v>0.67857638888888883</v>
      </c>
      <c r="AQ100" s="4">
        <v>47.164138999999999</v>
      </c>
      <c r="AR100" s="4">
        <v>-88.488498000000007</v>
      </c>
      <c r="AS100" s="4">
        <v>314.89999999999998</v>
      </c>
      <c r="AT100" s="4">
        <v>25.8</v>
      </c>
      <c r="AU100" s="4">
        <v>12</v>
      </c>
      <c r="AV100" s="4">
        <v>6</v>
      </c>
      <c r="AW100" s="4" t="s">
        <v>215</v>
      </c>
      <c r="AX100" s="4">
        <v>1.5042040000000001</v>
      </c>
      <c r="AY100" s="4">
        <v>1.2</v>
      </c>
      <c r="AZ100" s="4">
        <v>2.2000000000000002</v>
      </c>
      <c r="BA100" s="4">
        <v>14.023</v>
      </c>
      <c r="BB100" s="4">
        <v>14.91</v>
      </c>
      <c r="BC100" s="4">
        <v>1.06</v>
      </c>
      <c r="BD100" s="4">
        <v>13.647</v>
      </c>
      <c r="BE100" s="4">
        <v>3032.5129999999999</v>
      </c>
      <c r="BF100" s="4">
        <v>0</v>
      </c>
      <c r="BG100" s="4">
        <v>14.443</v>
      </c>
      <c r="BH100" s="4">
        <v>0.247</v>
      </c>
      <c r="BI100" s="4">
        <v>14.69</v>
      </c>
      <c r="BJ100" s="4">
        <v>10.887</v>
      </c>
      <c r="BK100" s="4">
        <v>0.186</v>
      </c>
      <c r="BL100" s="4">
        <v>11.073</v>
      </c>
      <c r="BM100" s="4">
        <v>0.19320000000000001</v>
      </c>
      <c r="BQ100" s="4">
        <v>332.66500000000002</v>
      </c>
      <c r="BR100" s="4">
        <v>9.4042000000000001E-2</v>
      </c>
      <c r="BS100" s="4">
        <v>-5</v>
      </c>
      <c r="BT100" s="4">
        <v>0.39200000000000002</v>
      </c>
      <c r="BU100" s="4">
        <v>2.2981500000000001</v>
      </c>
      <c r="BV100" s="4">
        <v>7.9184000000000001</v>
      </c>
      <c r="BW100" s="4">
        <f t="shared" si="14"/>
        <v>0.60717123000000006</v>
      </c>
      <c r="BY100" s="4">
        <f t="shared" si="15"/>
        <v>5136.2781064501496</v>
      </c>
      <c r="BZ100" s="4">
        <f t="shared" si="16"/>
        <v>0</v>
      </c>
      <c r="CA100" s="4">
        <f t="shared" si="17"/>
        <v>18.439709819850002</v>
      </c>
      <c r="CB100" s="4">
        <f t="shared" si="18"/>
        <v>0.32722990146000003</v>
      </c>
    </row>
    <row r="101" spans="1:80" x14ac:dyDescent="0.25">
      <c r="A101" s="2">
        <v>42068</v>
      </c>
      <c r="B101" s="3">
        <v>1.1997685185185186E-2</v>
      </c>
      <c r="C101" s="4">
        <v>13.286</v>
      </c>
      <c r="D101" s="4">
        <v>-3.0000000000000001E-3</v>
      </c>
      <c r="E101" s="4">
        <v>-29.799665999999998</v>
      </c>
      <c r="F101" s="4">
        <v>589.4</v>
      </c>
      <c r="G101" s="4">
        <v>10.5</v>
      </c>
      <c r="H101" s="4">
        <v>42</v>
      </c>
      <c r="J101" s="4">
        <v>1.9</v>
      </c>
      <c r="K101" s="4">
        <v>0.88739999999999997</v>
      </c>
      <c r="L101" s="4">
        <v>11.7906</v>
      </c>
      <c r="M101" s="4">
        <v>0</v>
      </c>
      <c r="N101" s="4">
        <v>523.07360000000006</v>
      </c>
      <c r="O101" s="4">
        <v>9.3181999999999992</v>
      </c>
      <c r="P101" s="4">
        <v>532.4</v>
      </c>
      <c r="Q101" s="4">
        <v>394.18430000000001</v>
      </c>
      <c r="R101" s="4">
        <v>7.0221</v>
      </c>
      <c r="S101" s="4">
        <v>401.2</v>
      </c>
      <c r="T101" s="4">
        <v>42.043900000000001</v>
      </c>
      <c r="W101" s="4">
        <v>0</v>
      </c>
      <c r="X101" s="4">
        <v>1.6888000000000001</v>
      </c>
      <c r="Y101" s="4">
        <v>12.3</v>
      </c>
      <c r="Z101" s="4">
        <v>874</v>
      </c>
      <c r="AA101" s="4">
        <v>902</v>
      </c>
      <c r="AB101" s="4">
        <v>847</v>
      </c>
      <c r="AC101" s="4">
        <v>55</v>
      </c>
      <c r="AD101" s="4">
        <v>5.43</v>
      </c>
      <c r="AE101" s="4">
        <v>0.12</v>
      </c>
      <c r="AF101" s="4">
        <v>990</v>
      </c>
      <c r="AG101" s="4">
        <v>-13</v>
      </c>
      <c r="AH101" s="4">
        <v>16</v>
      </c>
      <c r="AI101" s="4">
        <v>30</v>
      </c>
      <c r="AJ101" s="4">
        <v>191</v>
      </c>
      <c r="AK101" s="4">
        <v>141</v>
      </c>
      <c r="AL101" s="4">
        <v>3.5</v>
      </c>
      <c r="AM101" s="4">
        <v>195</v>
      </c>
      <c r="AN101" s="4" t="s">
        <v>155</v>
      </c>
      <c r="AO101" s="4">
        <v>2</v>
      </c>
      <c r="AP101" s="5">
        <v>0.67858796296296298</v>
      </c>
      <c r="AQ101" s="4">
        <v>47.164118000000002</v>
      </c>
      <c r="AR101" s="4">
        <v>-88.488646000000003</v>
      </c>
      <c r="AS101" s="4">
        <v>315</v>
      </c>
      <c r="AT101" s="4">
        <v>25.7</v>
      </c>
      <c r="AU101" s="4">
        <v>12</v>
      </c>
      <c r="AV101" s="4">
        <v>5</v>
      </c>
      <c r="AW101" s="4" t="s">
        <v>216</v>
      </c>
      <c r="AX101" s="4">
        <v>1.5</v>
      </c>
      <c r="AY101" s="4">
        <v>1.2</v>
      </c>
      <c r="AZ101" s="4">
        <v>2.2000000000000002</v>
      </c>
      <c r="BA101" s="4">
        <v>14.023</v>
      </c>
      <c r="BB101" s="4">
        <v>15.93</v>
      </c>
      <c r="BC101" s="4">
        <v>1.1399999999999999</v>
      </c>
      <c r="BD101" s="4">
        <v>12.683</v>
      </c>
      <c r="BE101" s="4">
        <v>3032.636</v>
      </c>
      <c r="BF101" s="4">
        <v>0</v>
      </c>
      <c r="BG101" s="4">
        <v>14.089</v>
      </c>
      <c r="BH101" s="4">
        <v>0.251</v>
      </c>
      <c r="BI101" s="4">
        <v>14.34</v>
      </c>
      <c r="BJ101" s="4">
        <v>10.617000000000001</v>
      </c>
      <c r="BK101" s="4">
        <v>0.189</v>
      </c>
      <c r="BL101" s="4">
        <v>10.807</v>
      </c>
      <c r="BM101" s="4">
        <v>0.35759999999999997</v>
      </c>
      <c r="BQ101" s="4">
        <v>315.82900000000001</v>
      </c>
      <c r="BR101" s="4">
        <v>0.112659</v>
      </c>
      <c r="BS101" s="4">
        <v>-5</v>
      </c>
      <c r="BT101" s="4">
        <v>0.39260499999999998</v>
      </c>
      <c r="BU101" s="4">
        <v>2.7531129999999999</v>
      </c>
      <c r="BV101" s="4">
        <v>7.9306289999999997</v>
      </c>
      <c r="BW101" s="4">
        <f t="shared" si="14"/>
        <v>0.7273724546</v>
      </c>
      <c r="BY101" s="4">
        <f t="shared" si="15"/>
        <v>6153.3527321547153</v>
      </c>
      <c r="BZ101" s="4">
        <f t="shared" si="16"/>
        <v>0</v>
      </c>
      <c r="CA101" s="4">
        <f t="shared" si="17"/>
        <v>21.542363131376998</v>
      </c>
      <c r="CB101" s="4">
        <f t="shared" si="18"/>
        <v>0.72558623488559992</v>
      </c>
    </row>
    <row r="102" spans="1:80" x14ac:dyDescent="0.25">
      <c r="A102" s="2">
        <v>42068</v>
      </c>
      <c r="B102" s="3">
        <v>1.2009259259259259E-2</v>
      </c>
      <c r="C102" s="4">
        <v>12.88</v>
      </c>
      <c r="D102" s="4">
        <v>1.1999999999999999E-3</v>
      </c>
      <c r="E102" s="4">
        <v>11.547518999999999</v>
      </c>
      <c r="F102" s="4">
        <v>455</v>
      </c>
      <c r="G102" s="4">
        <v>10.4</v>
      </c>
      <c r="H102" s="4">
        <v>34.1</v>
      </c>
      <c r="J102" s="4">
        <v>1.55</v>
      </c>
      <c r="K102" s="4">
        <v>0.89059999999999995</v>
      </c>
      <c r="L102" s="4">
        <v>11.471399999999999</v>
      </c>
      <c r="M102" s="4">
        <v>1E-3</v>
      </c>
      <c r="N102" s="4">
        <v>405.25170000000003</v>
      </c>
      <c r="O102" s="4">
        <v>9.2626000000000008</v>
      </c>
      <c r="P102" s="4">
        <v>414.5</v>
      </c>
      <c r="Q102" s="4">
        <v>305.39460000000003</v>
      </c>
      <c r="R102" s="4">
        <v>6.9802999999999997</v>
      </c>
      <c r="S102" s="4">
        <v>312.39999999999998</v>
      </c>
      <c r="T102" s="4">
        <v>34.136099999999999</v>
      </c>
      <c r="W102" s="4">
        <v>0</v>
      </c>
      <c r="X102" s="4">
        <v>1.3796999999999999</v>
      </c>
      <c r="Y102" s="4">
        <v>12.4</v>
      </c>
      <c r="Z102" s="4">
        <v>879</v>
      </c>
      <c r="AA102" s="4">
        <v>908</v>
      </c>
      <c r="AB102" s="4">
        <v>851</v>
      </c>
      <c r="AC102" s="4">
        <v>55</v>
      </c>
      <c r="AD102" s="4">
        <v>5.43</v>
      </c>
      <c r="AE102" s="4">
        <v>0.12</v>
      </c>
      <c r="AF102" s="4">
        <v>990</v>
      </c>
      <c r="AG102" s="4">
        <v>-13</v>
      </c>
      <c r="AH102" s="4">
        <v>16</v>
      </c>
      <c r="AI102" s="4">
        <v>30</v>
      </c>
      <c r="AJ102" s="4">
        <v>191</v>
      </c>
      <c r="AK102" s="4">
        <v>141</v>
      </c>
      <c r="AL102" s="4">
        <v>3.6</v>
      </c>
      <c r="AM102" s="4">
        <v>195</v>
      </c>
      <c r="AN102" s="4" t="s">
        <v>155</v>
      </c>
      <c r="AO102" s="4">
        <v>2</v>
      </c>
      <c r="AP102" s="5">
        <v>0.67859953703703713</v>
      </c>
      <c r="AQ102" s="4">
        <v>47.164093999999999</v>
      </c>
      <c r="AR102" s="4">
        <v>-88.488792000000004</v>
      </c>
      <c r="AS102" s="4">
        <v>315</v>
      </c>
      <c r="AT102" s="4">
        <v>25.7</v>
      </c>
      <c r="AU102" s="4">
        <v>12</v>
      </c>
      <c r="AV102" s="4">
        <v>5</v>
      </c>
      <c r="AW102" s="4" t="s">
        <v>216</v>
      </c>
      <c r="AX102" s="4">
        <v>1.5</v>
      </c>
      <c r="AY102" s="4">
        <v>1.2</v>
      </c>
      <c r="AZ102" s="4">
        <v>2.2000000000000002</v>
      </c>
      <c r="BA102" s="4">
        <v>14.023</v>
      </c>
      <c r="BB102" s="4">
        <v>16.399999999999999</v>
      </c>
      <c r="BC102" s="4">
        <v>1.17</v>
      </c>
      <c r="BD102" s="4">
        <v>12.279</v>
      </c>
      <c r="BE102" s="4">
        <v>3032.83</v>
      </c>
      <c r="BF102" s="4">
        <v>0.17299999999999999</v>
      </c>
      <c r="BG102" s="4">
        <v>11.22</v>
      </c>
      <c r="BH102" s="4">
        <v>0.25600000000000001</v>
      </c>
      <c r="BI102" s="4">
        <v>11.476000000000001</v>
      </c>
      <c r="BJ102" s="4">
        <v>8.4550000000000001</v>
      </c>
      <c r="BK102" s="4">
        <v>0.193</v>
      </c>
      <c r="BL102" s="4">
        <v>8.6489999999999991</v>
      </c>
      <c r="BM102" s="4">
        <v>0.2984</v>
      </c>
      <c r="BQ102" s="4">
        <v>265.23</v>
      </c>
      <c r="BR102" s="4">
        <v>0.138598</v>
      </c>
      <c r="BS102" s="4">
        <v>-5</v>
      </c>
      <c r="BT102" s="4">
        <v>0.394598</v>
      </c>
      <c r="BU102" s="4">
        <v>3.3869989999999999</v>
      </c>
      <c r="BV102" s="4">
        <v>7.9708880000000004</v>
      </c>
      <c r="BW102" s="4">
        <f t="shared" si="14"/>
        <v>0.89484513579999991</v>
      </c>
      <c r="BY102" s="4">
        <f t="shared" si="15"/>
        <v>7570.60563457429</v>
      </c>
      <c r="BZ102" s="4">
        <f t="shared" si="16"/>
        <v>0.43184575949899989</v>
      </c>
      <c r="CA102" s="4">
        <f t="shared" si="17"/>
        <v>21.105525413664999</v>
      </c>
      <c r="CB102" s="4">
        <f t="shared" si="18"/>
        <v>0.74487152967920001</v>
      </c>
    </row>
    <row r="103" spans="1:80" x14ac:dyDescent="0.25">
      <c r="A103" s="2">
        <v>42068</v>
      </c>
      <c r="B103" s="3">
        <v>1.2020833333333333E-2</v>
      </c>
      <c r="C103" s="4">
        <v>12.824999999999999</v>
      </c>
      <c r="D103" s="4">
        <v>2E-3</v>
      </c>
      <c r="E103" s="4">
        <v>20</v>
      </c>
      <c r="F103" s="4">
        <v>436.9</v>
      </c>
      <c r="G103" s="4">
        <v>10.4</v>
      </c>
      <c r="H103" s="4">
        <v>20</v>
      </c>
      <c r="J103" s="4">
        <v>1.4</v>
      </c>
      <c r="K103" s="4">
        <v>0.89100000000000001</v>
      </c>
      <c r="L103" s="4">
        <v>11.427099999999999</v>
      </c>
      <c r="M103" s="4">
        <v>1.8E-3</v>
      </c>
      <c r="N103" s="4">
        <v>389.28730000000002</v>
      </c>
      <c r="O103" s="4">
        <v>9.2666000000000004</v>
      </c>
      <c r="P103" s="4">
        <v>398.6</v>
      </c>
      <c r="Q103" s="4">
        <v>293.36399999999998</v>
      </c>
      <c r="R103" s="4">
        <v>6.9832999999999998</v>
      </c>
      <c r="S103" s="4">
        <v>300.3</v>
      </c>
      <c r="T103" s="4">
        <v>20</v>
      </c>
      <c r="W103" s="4">
        <v>0</v>
      </c>
      <c r="X103" s="4">
        <v>1.2474000000000001</v>
      </c>
      <c r="Y103" s="4">
        <v>12.3</v>
      </c>
      <c r="Z103" s="4">
        <v>881</v>
      </c>
      <c r="AA103" s="4">
        <v>910</v>
      </c>
      <c r="AB103" s="4">
        <v>853</v>
      </c>
      <c r="AC103" s="4">
        <v>55</v>
      </c>
      <c r="AD103" s="4">
        <v>5.43</v>
      </c>
      <c r="AE103" s="4">
        <v>0.12</v>
      </c>
      <c r="AF103" s="4">
        <v>990</v>
      </c>
      <c r="AG103" s="4">
        <v>-13</v>
      </c>
      <c r="AH103" s="4">
        <v>16</v>
      </c>
      <c r="AI103" s="4">
        <v>30</v>
      </c>
      <c r="AJ103" s="4">
        <v>191</v>
      </c>
      <c r="AK103" s="4">
        <v>141</v>
      </c>
      <c r="AL103" s="4">
        <v>3.4</v>
      </c>
      <c r="AM103" s="4">
        <v>195</v>
      </c>
      <c r="AN103" s="4" t="s">
        <v>155</v>
      </c>
      <c r="AO103" s="4">
        <v>2</v>
      </c>
      <c r="AP103" s="5">
        <v>0.67861111111111105</v>
      </c>
      <c r="AQ103" s="4">
        <v>47.164071</v>
      </c>
      <c r="AR103" s="4">
        <v>-88.488939000000002</v>
      </c>
      <c r="AS103" s="4">
        <v>315.10000000000002</v>
      </c>
      <c r="AT103" s="4">
        <v>25.7</v>
      </c>
      <c r="AU103" s="4">
        <v>12</v>
      </c>
      <c r="AV103" s="4">
        <v>5</v>
      </c>
      <c r="AW103" s="4" t="s">
        <v>216</v>
      </c>
      <c r="AX103" s="4">
        <v>1.5</v>
      </c>
      <c r="AY103" s="4">
        <v>1.2</v>
      </c>
      <c r="AZ103" s="4">
        <v>2.2000000000000002</v>
      </c>
      <c r="BA103" s="4">
        <v>14.023</v>
      </c>
      <c r="BB103" s="4">
        <v>16.47</v>
      </c>
      <c r="BC103" s="4">
        <v>1.17</v>
      </c>
      <c r="BD103" s="4">
        <v>12.231</v>
      </c>
      <c r="BE103" s="4">
        <v>3033.0419999999999</v>
      </c>
      <c r="BF103" s="4">
        <v>0.30099999999999999</v>
      </c>
      <c r="BG103" s="4">
        <v>10.821</v>
      </c>
      <c r="BH103" s="4">
        <v>0.25800000000000001</v>
      </c>
      <c r="BI103" s="4">
        <v>11.077999999999999</v>
      </c>
      <c r="BJ103" s="4">
        <v>8.1539999999999999</v>
      </c>
      <c r="BK103" s="4">
        <v>0.19400000000000001</v>
      </c>
      <c r="BL103" s="4">
        <v>8.3480000000000008</v>
      </c>
      <c r="BM103" s="4">
        <v>0.17549999999999999</v>
      </c>
      <c r="BQ103" s="4">
        <v>240.745</v>
      </c>
      <c r="BR103" s="4">
        <v>0.1424</v>
      </c>
      <c r="BS103" s="4">
        <v>-5</v>
      </c>
      <c r="BT103" s="4">
        <v>0.39319999999999999</v>
      </c>
      <c r="BU103" s="4">
        <v>3.4799000000000002</v>
      </c>
      <c r="BV103" s="4">
        <v>7.9426399999999999</v>
      </c>
      <c r="BW103" s="4">
        <f t="shared" si="14"/>
        <v>0.91938958000000004</v>
      </c>
      <c r="BY103" s="4">
        <f t="shared" si="15"/>
        <v>7778.8012647245996</v>
      </c>
      <c r="BZ103" s="4">
        <f t="shared" si="16"/>
        <v>0.77197057629999999</v>
      </c>
      <c r="CA103" s="4">
        <f t="shared" si="17"/>
        <v>20.912452090199999</v>
      </c>
      <c r="CB103" s="4">
        <f t="shared" si="18"/>
        <v>0.45010244565000002</v>
      </c>
    </row>
    <row r="104" spans="1:80" x14ac:dyDescent="0.25">
      <c r="A104" s="2">
        <v>42068</v>
      </c>
      <c r="B104" s="3">
        <v>1.2032407407407408E-2</v>
      </c>
      <c r="C104" s="4">
        <v>12.64</v>
      </c>
      <c r="D104" s="4">
        <v>2.5000000000000001E-3</v>
      </c>
      <c r="E104" s="4">
        <v>24.903117000000002</v>
      </c>
      <c r="F104" s="4">
        <v>587.70000000000005</v>
      </c>
      <c r="G104" s="4">
        <v>10.4</v>
      </c>
      <c r="H104" s="4">
        <v>24.5</v>
      </c>
      <c r="J104" s="4">
        <v>1.55</v>
      </c>
      <c r="K104" s="4">
        <v>0.89239999999999997</v>
      </c>
      <c r="L104" s="4">
        <v>11.280200000000001</v>
      </c>
      <c r="M104" s="4">
        <v>2.2000000000000001E-3</v>
      </c>
      <c r="N104" s="4">
        <v>524.42999999999995</v>
      </c>
      <c r="O104" s="4">
        <v>9.2811000000000003</v>
      </c>
      <c r="P104" s="4">
        <v>533.70000000000005</v>
      </c>
      <c r="Q104" s="4">
        <v>395.20639999999997</v>
      </c>
      <c r="R104" s="4">
        <v>6.9942000000000002</v>
      </c>
      <c r="S104" s="4">
        <v>402.2</v>
      </c>
      <c r="T104" s="4">
        <v>24.457000000000001</v>
      </c>
      <c r="W104" s="4">
        <v>0</v>
      </c>
      <c r="X104" s="4">
        <v>1.3848</v>
      </c>
      <c r="Y104" s="4">
        <v>12.3</v>
      </c>
      <c r="Z104" s="4">
        <v>883</v>
      </c>
      <c r="AA104" s="4">
        <v>912</v>
      </c>
      <c r="AB104" s="4">
        <v>854</v>
      </c>
      <c r="AC104" s="4">
        <v>55</v>
      </c>
      <c r="AD104" s="4">
        <v>5.43</v>
      </c>
      <c r="AE104" s="4">
        <v>0.12</v>
      </c>
      <c r="AF104" s="4">
        <v>990</v>
      </c>
      <c r="AG104" s="4">
        <v>-13</v>
      </c>
      <c r="AH104" s="4">
        <v>16</v>
      </c>
      <c r="AI104" s="4">
        <v>30</v>
      </c>
      <c r="AJ104" s="4">
        <v>191</v>
      </c>
      <c r="AK104" s="4">
        <v>141</v>
      </c>
      <c r="AL104" s="4">
        <v>3.2</v>
      </c>
      <c r="AM104" s="4">
        <v>195</v>
      </c>
      <c r="AN104" s="4" t="s">
        <v>155</v>
      </c>
      <c r="AO104" s="4">
        <v>2</v>
      </c>
      <c r="AP104" s="5">
        <v>0.6786226851851852</v>
      </c>
      <c r="AQ104" s="4">
        <v>47.164085999999998</v>
      </c>
      <c r="AR104" s="4">
        <v>-88.489186000000004</v>
      </c>
      <c r="AS104" s="4">
        <v>315.10000000000002</v>
      </c>
      <c r="AT104" s="4">
        <v>22.9</v>
      </c>
      <c r="AU104" s="4">
        <v>12</v>
      </c>
      <c r="AV104" s="4">
        <v>5</v>
      </c>
      <c r="AW104" s="4" t="s">
        <v>216</v>
      </c>
      <c r="AX104" s="4">
        <v>1.7874000000000001</v>
      </c>
      <c r="AY104" s="4">
        <v>1.0084</v>
      </c>
      <c r="AZ104" s="4">
        <v>2.4874000000000001</v>
      </c>
      <c r="BA104" s="4">
        <v>14.023</v>
      </c>
      <c r="BB104" s="4">
        <v>16.690000000000001</v>
      </c>
      <c r="BC104" s="4">
        <v>1.19</v>
      </c>
      <c r="BD104" s="4">
        <v>12.055</v>
      </c>
      <c r="BE104" s="4">
        <v>3032.9279999999999</v>
      </c>
      <c r="BF104" s="4">
        <v>0.38</v>
      </c>
      <c r="BG104" s="4">
        <v>14.766</v>
      </c>
      <c r="BH104" s="4">
        <v>0.26100000000000001</v>
      </c>
      <c r="BI104" s="4">
        <v>15.028</v>
      </c>
      <c r="BJ104" s="4">
        <v>11.128</v>
      </c>
      <c r="BK104" s="4">
        <v>0.19700000000000001</v>
      </c>
      <c r="BL104" s="4">
        <v>11.324999999999999</v>
      </c>
      <c r="BM104" s="4">
        <v>0.2175</v>
      </c>
      <c r="BQ104" s="4">
        <v>270.72000000000003</v>
      </c>
      <c r="BR104" s="4">
        <v>0.16519900000000001</v>
      </c>
      <c r="BS104" s="4">
        <v>-5</v>
      </c>
      <c r="BT104" s="4">
        <v>0.39379999999999998</v>
      </c>
      <c r="BU104" s="4">
        <v>4.0370460000000001</v>
      </c>
      <c r="BV104" s="4">
        <v>7.9547639999999999</v>
      </c>
      <c r="BW104" s="4">
        <f t="shared" si="14"/>
        <v>1.0665875532</v>
      </c>
      <c r="BY104" s="4">
        <f t="shared" si="15"/>
        <v>9023.8794799570551</v>
      </c>
      <c r="BZ104" s="4">
        <f t="shared" si="16"/>
        <v>1.13061510276</v>
      </c>
      <c r="CA104" s="4">
        <f t="shared" si="17"/>
        <v>33.109170693456001</v>
      </c>
      <c r="CB104" s="4">
        <f t="shared" si="18"/>
        <v>0.64712838118500005</v>
      </c>
    </row>
    <row r="105" spans="1:80" x14ac:dyDescent="0.25">
      <c r="A105" s="2">
        <v>42068</v>
      </c>
      <c r="B105" s="3">
        <v>1.2043981481481482E-2</v>
      </c>
      <c r="C105" s="4">
        <v>12.256</v>
      </c>
      <c r="D105" s="4">
        <v>2.3E-3</v>
      </c>
      <c r="E105" s="4">
        <v>23.476465999999999</v>
      </c>
      <c r="F105" s="4">
        <v>762.5</v>
      </c>
      <c r="G105" s="4">
        <v>10.3</v>
      </c>
      <c r="H105" s="4">
        <v>20</v>
      </c>
      <c r="J105" s="4">
        <v>1.8</v>
      </c>
      <c r="K105" s="4">
        <v>0.89539999999999997</v>
      </c>
      <c r="L105" s="4">
        <v>10.974299999999999</v>
      </c>
      <c r="M105" s="4">
        <v>2.0999999999999999E-3</v>
      </c>
      <c r="N105" s="4">
        <v>682.8</v>
      </c>
      <c r="O105" s="4">
        <v>9.2428000000000008</v>
      </c>
      <c r="P105" s="4">
        <v>692</v>
      </c>
      <c r="Q105" s="4">
        <v>514.58870000000002</v>
      </c>
      <c r="R105" s="4">
        <v>6.9657999999999998</v>
      </c>
      <c r="S105" s="4">
        <v>521.6</v>
      </c>
      <c r="T105" s="4">
        <v>20</v>
      </c>
      <c r="W105" s="4">
        <v>0</v>
      </c>
      <c r="X105" s="4">
        <v>1.6085</v>
      </c>
      <c r="Y105" s="4">
        <v>12.2</v>
      </c>
      <c r="Z105" s="4">
        <v>884</v>
      </c>
      <c r="AA105" s="4">
        <v>910</v>
      </c>
      <c r="AB105" s="4">
        <v>854</v>
      </c>
      <c r="AC105" s="4">
        <v>55.2</v>
      </c>
      <c r="AD105" s="4">
        <v>5.45</v>
      </c>
      <c r="AE105" s="4">
        <v>0.13</v>
      </c>
      <c r="AF105" s="4">
        <v>990</v>
      </c>
      <c r="AG105" s="4">
        <v>-13</v>
      </c>
      <c r="AH105" s="4">
        <v>16</v>
      </c>
      <c r="AI105" s="4">
        <v>30</v>
      </c>
      <c r="AJ105" s="4">
        <v>190.8</v>
      </c>
      <c r="AK105" s="4">
        <v>141</v>
      </c>
      <c r="AL105" s="4">
        <v>3.1</v>
      </c>
      <c r="AM105" s="4">
        <v>195</v>
      </c>
      <c r="AN105" s="4" t="s">
        <v>155</v>
      </c>
      <c r="AO105" s="4">
        <v>2</v>
      </c>
      <c r="AP105" s="5">
        <v>0.67864583333333339</v>
      </c>
      <c r="AQ105" s="4">
        <v>47.164087000000002</v>
      </c>
      <c r="AR105" s="4">
        <v>-88.489197000000004</v>
      </c>
      <c r="AS105" s="4">
        <v>315.10000000000002</v>
      </c>
      <c r="AT105" s="4">
        <v>22.8</v>
      </c>
      <c r="AU105" s="4">
        <v>12</v>
      </c>
      <c r="AV105" s="4">
        <v>7</v>
      </c>
      <c r="AW105" s="4" t="s">
        <v>217</v>
      </c>
      <c r="AX105" s="4">
        <v>1.8</v>
      </c>
      <c r="AY105" s="4">
        <v>1</v>
      </c>
      <c r="AZ105" s="4">
        <v>2.5</v>
      </c>
      <c r="BA105" s="4">
        <v>14.023</v>
      </c>
      <c r="BB105" s="4">
        <v>17.190000000000001</v>
      </c>
      <c r="BC105" s="4">
        <v>1.23</v>
      </c>
      <c r="BD105" s="4">
        <v>11.677</v>
      </c>
      <c r="BE105" s="4">
        <v>3033.3510000000001</v>
      </c>
      <c r="BF105" s="4">
        <v>0.37</v>
      </c>
      <c r="BG105" s="4">
        <v>19.763999999999999</v>
      </c>
      <c r="BH105" s="4">
        <v>0.26800000000000002</v>
      </c>
      <c r="BI105" s="4">
        <v>20.032</v>
      </c>
      <c r="BJ105" s="4">
        <v>14.895</v>
      </c>
      <c r="BK105" s="4">
        <v>0.20200000000000001</v>
      </c>
      <c r="BL105" s="4">
        <v>15.097</v>
      </c>
      <c r="BM105" s="4">
        <v>0.18279999999999999</v>
      </c>
      <c r="BQ105" s="4">
        <v>323.27300000000002</v>
      </c>
      <c r="BR105" s="4">
        <v>0.176567</v>
      </c>
      <c r="BS105" s="4">
        <v>-5</v>
      </c>
      <c r="BT105" s="4">
        <v>0.39300000000000002</v>
      </c>
      <c r="BU105" s="4">
        <v>4.3148559999999998</v>
      </c>
      <c r="BV105" s="4">
        <v>7.9386000000000001</v>
      </c>
      <c r="BW105" s="4">
        <f t="shared" si="14"/>
        <v>1.1399849551999999</v>
      </c>
      <c r="BY105" s="4">
        <f t="shared" si="15"/>
        <v>9646.204425930071</v>
      </c>
      <c r="BZ105" s="4">
        <f t="shared" si="16"/>
        <v>1.1766180826399999</v>
      </c>
      <c r="CA105" s="4">
        <f t="shared" si="17"/>
        <v>47.366827948439997</v>
      </c>
      <c r="CB105" s="4">
        <f t="shared" si="18"/>
        <v>0.58131293380159987</v>
      </c>
    </row>
    <row r="106" spans="1:80" x14ac:dyDescent="0.25">
      <c r="A106" s="2">
        <v>42068</v>
      </c>
      <c r="B106" s="3">
        <v>1.2055555555555555E-2</v>
      </c>
      <c r="C106" s="4">
        <v>11.987</v>
      </c>
      <c r="D106" s="4">
        <v>1.1999999999999999E-3</v>
      </c>
      <c r="E106" s="4">
        <v>11.591696000000001</v>
      </c>
      <c r="F106" s="4">
        <v>796.8</v>
      </c>
      <c r="G106" s="4">
        <v>10.3</v>
      </c>
      <c r="H106" s="4">
        <v>57.6</v>
      </c>
      <c r="J106" s="4">
        <v>1.95</v>
      </c>
      <c r="K106" s="4">
        <v>0.89759999999999995</v>
      </c>
      <c r="L106" s="4">
        <v>10.7593</v>
      </c>
      <c r="M106" s="4">
        <v>1E-3</v>
      </c>
      <c r="N106" s="4">
        <v>715.20450000000005</v>
      </c>
      <c r="O106" s="4">
        <v>9.2447999999999997</v>
      </c>
      <c r="P106" s="4">
        <v>724.4</v>
      </c>
      <c r="Q106" s="4">
        <v>539.16139999999996</v>
      </c>
      <c r="R106" s="4">
        <v>6.9691999999999998</v>
      </c>
      <c r="S106" s="4">
        <v>546.1</v>
      </c>
      <c r="T106" s="4">
        <v>57.5854</v>
      </c>
      <c r="W106" s="4">
        <v>0</v>
      </c>
      <c r="X106" s="4">
        <v>1.7466999999999999</v>
      </c>
      <c r="Y106" s="4">
        <v>12.2</v>
      </c>
      <c r="Z106" s="4">
        <v>884</v>
      </c>
      <c r="AA106" s="4">
        <v>911</v>
      </c>
      <c r="AB106" s="4">
        <v>856</v>
      </c>
      <c r="AC106" s="4">
        <v>56</v>
      </c>
      <c r="AD106" s="4">
        <v>5.53</v>
      </c>
      <c r="AE106" s="4">
        <v>0.13</v>
      </c>
      <c r="AF106" s="4">
        <v>990</v>
      </c>
      <c r="AG106" s="4">
        <v>-13</v>
      </c>
      <c r="AH106" s="4">
        <v>16</v>
      </c>
      <c r="AI106" s="4">
        <v>30</v>
      </c>
      <c r="AJ106" s="4">
        <v>190.2</v>
      </c>
      <c r="AK106" s="4">
        <v>140.80000000000001</v>
      </c>
      <c r="AL106" s="4">
        <v>3.1</v>
      </c>
      <c r="AM106" s="4">
        <v>195</v>
      </c>
      <c r="AN106" s="4" t="s">
        <v>155</v>
      </c>
      <c r="AO106" s="4">
        <v>2</v>
      </c>
      <c r="AP106" s="5">
        <v>0.67864583333333339</v>
      </c>
      <c r="AQ106" s="4">
        <v>47.164068999999998</v>
      </c>
      <c r="AR106" s="4">
        <v>-88.489452</v>
      </c>
      <c r="AS106" s="4">
        <v>315.2</v>
      </c>
      <c r="AT106" s="4">
        <v>22.8</v>
      </c>
      <c r="AU106" s="4">
        <v>12</v>
      </c>
      <c r="AV106" s="4">
        <v>7</v>
      </c>
      <c r="AW106" s="4" t="s">
        <v>217</v>
      </c>
      <c r="AX106" s="4">
        <v>1.8</v>
      </c>
      <c r="AY106" s="4">
        <v>1</v>
      </c>
      <c r="AZ106" s="4">
        <v>2.5</v>
      </c>
      <c r="BA106" s="4">
        <v>14.023</v>
      </c>
      <c r="BB106" s="4">
        <v>17.54</v>
      </c>
      <c r="BC106" s="4">
        <v>1.25</v>
      </c>
      <c r="BD106" s="4">
        <v>11.414</v>
      </c>
      <c r="BE106" s="4">
        <v>3032.7860000000001</v>
      </c>
      <c r="BF106" s="4">
        <v>0.187</v>
      </c>
      <c r="BG106" s="4">
        <v>21.111999999999998</v>
      </c>
      <c r="BH106" s="4">
        <v>0.27300000000000002</v>
      </c>
      <c r="BI106" s="4">
        <v>21.385000000000002</v>
      </c>
      <c r="BJ106" s="4">
        <v>15.914999999999999</v>
      </c>
      <c r="BK106" s="4">
        <v>0.20599999999999999</v>
      </c>
      <c r="BL106" s="4">
        <v>16.120999999999999</v>
      </c>
      <c r="BM106" s="4">
        <v>0.53680000000000005</v>
      </c>
      <c r="BQ106" s="4">
        <v>358.00299999999999</v>
      </c>
      <c r="BR106" s="4">
        <v>0.212362</v>
      </c>
      <c r="BS106" s="4">
        <v>-5</v>
      </c>
      <c r="BT106" s="4">
        <v>0.39339800000000003</v>
      </c>
      <c r="BU106" s="4">
        <v>5.1896060000000004</v>
      </c>
      <c r="BV106" s="4">
        <v>7.9466479999999997</v>
      </c>
      <c r="BW106" s="4">
        <f t="shared" si="14"/>
        <v>1.3710939052</v>
      </c>
      <c r="BY106" s="4">
        <f t="shared" si="15"/>
        <v>11599.616779246893</v>
      </c>
      <c r="BZ106" s="4">
        <f t="shared" si="16"/>
        <v>0.71522630931400011</v>
      </c>
      <c r="CA106" s="4">
        <f t="shared" si="17"/>
        <v>60.87073108413</v>
      </c>
      <c r="CB106" s="4">
        <f t="shared" si="18"/>
        <v>2.0531202290896005</v>
      </c>
    </row>
    <row r="107" spans="1:80" x14ac:dyDescent="0.25">
      <c r="A107" s="2">
        <v>42068</v>
      </c>
      <c r="B107" s="3">
        <v>1.2067129629629629E-2</v>
      </c>
      <c r="C107" s="4">
        <v>11.884</v>
      </c>
      <c r="D107" s="4">
        <v>2E-3</v>
      </c>
      <c r="E107" s="4">
        <v>20.233139000000001</v>
      </c>
      <c r="F107" s="4">
        <v>749.1</v>
      </c>
      <c r="G107" s="4">
        <v>10.1</v>
      </c>
      <c r="H107" s="4">
        <v>68.8</v>
      </c>
      <c r="J107" s="4">
        <v>2.11</v>
      </c>
      <c r="K107" s="4">
        <v>0.89839999999999998</v>
      </c>
      <c r="L107" s="4">
        <v>10.6769</v>
      </c>
      <c r="M107" s="4">
        <v>1.8E-3</v>
      </c>
      <c r="N107" s="4">
        <v>673.02819999999997</v>
      </c>
      <c r="O107" s="4">
        <v>9.0739000000000001</v>
      </c>
      <c r="P107" s="4">
        <v>682.1</v>
      </c>
      <c r="Q107" s="4">
        <v>507.36649999999997</v>
      </c>
      <c r="R107" s="4">
        <v>6.8403999999999998</v>
      </c>
      <c r="S107" s="4">
        <v>514.20000000000005</v>
      </c>
      <c r="T107" s="4">
        <v>68.752600000000001</v>
      </c>
      <c r="W107" s="4">
        <v>0</v>
      </c>
      <c r="X107" s="4">
        <v>1.8923000000000001</v>
      </c>
      <c r="Y107" s="4">
        <v>12.3</v>
      </c>
      <c r="Z107" s="4">
        <v>886</v>
      </c>
      <c r="AA107" s="4">
        <v>913</v>
      </c>
      <c r="AB107" s="4">
        <v>858</v>
      </c>
      <c r="AC107" s="4">
        <v>56</v>
      </c>
      <c r="AD107" s="4">
        <v>5.53</v>
      </c>
      <c r="AE107" s="4">
        <v>0.13</v>
      </c>
      <c r="AF107" s="4">
        <v>990</v>
      </c>
      <c r="AG107" s="4">
        <v>-13</v>
      </c>
      <c r="AH107" s="4">
        <v>16</v>
      </c>
      <c r="AI107" s="4">
        <v>30</v>
      </c>
      <c r="AJ107" s="4">
        <v>190.8</v>
      </c>
      <c r="AK107" s="4">
        <v>140.19999999999999</v>
      </c>
      <c r="AL107" s="4">
        <v>3.3</v>
      </c>
      <c r="AM107" s="4">
        <v>195</v>
      </c>
      <c r="AN107" s="4" t="s">
        <v>155</v>
      </c>
      <c r="AO107" s="4">
        <v>2</v>
      </c>
      <c r="AP107" s="5">
        <v>0.67866898148148147</v>
      </c>
      <c r="AQ107" s="4">
        <v>47.164057999999997</v>
      </c>
      <c r="AR107" s="4">
        <v>-88.489591000000004</v>
      </c>
      <c r="AS107" s="4">
        <v>315.2</v>
      </c>
      <c r="AT107" s="4">
        <v>22.8</v>
      </c>
      <c r="AU107" s="4">
        <v>12</v>
      </c>
      <c r="AV107" s="4">
        <v>3</v>
      </c>
      <c r="AW107" s="4" t="s">
        <v>217</v>
      </c>
      <c r="AX107" s="4">
        <v>1.8</v>
      </c>
      <c r="AY107" s="4">
        <v>1</v>
      </c>
      <c r="AZ107" s="4">
        <v>2.5</v>
      </c>
      <c r="BA107" s="4">
        <v>14.023</v>
      </c>
      <c r="BB107" s="4">
        <v>17.690000000000001</v>
      </c>
      <c r="BC107" s="4">
        <v>1.26</v>
      </c>
      <c r="BD107" s="4">
        <v>11.308</v>
      </c>
      <c r="BE107" s="4">
        <v>3032.319</v>
      </c>
      <c r="BF107" s="4">
        <v>0.32900000000000001</v>
      </c>
      <c r="BG107" s="4">
        <v>20.016999999999999</v>
      </c>
      <c r="BH107" s="4">
        <v>0.27</v>
      </c>
      <c r="BI107" s="4">
        <v>20.286999999999999</v>
      </c>
      <c r="BJ107" s="4">
        <v>15.09</v>
      </c>
      <c r="BK107" s="4">
        <v>0.20300000000000001</v>
      </c>
      <c r="BL107" s="4">
        <v>15.292999999999999</v>
      </c>
      <c r="BM107" s="4">
        <v>0.64570000000000005</v>
      </c>
      <c r="BQ107" s="4">
        <v>390.77199999999999</v>
      </c>
      <c r="BR107" s="4">
        <v>0.24979999999999999</v>
      </c>
      <c r="BS107" s="4">
        <v>-5</v>
      </c>
      <c r="BT107" s="4">
        <v>0.394401</v>
      </c>
      <c r="BU107" s="4">
        <v>6.1044919999999996</v>
      </c>
      <c r="BV107" s="4">
        <v>7.9668919999999996</v>
      </c>
      <c r="BW107" s="4">
        <f t="shared" si="14"/>
        <v>1.6128067863999997</v>
      </c>
      <c r="BY107" s="4">
        <f t="shared" si="15"/>
        <v>13642.435335710676</v>
      </c>
      <c r="BZ107" s="4">
        <f t="shared" si="16"/>
        <v>1.4801744887159998</v>
      </c>
      <c r="CA107" s="4">
        <f t="shared" si="17"/>
        <v>67.890070014359992</v>
      </c>
      <c r="CB107" s="4">
        <f t="shared" si="18"/>
        <v>2.9050111470027997</v>
      </c>
    </row>
    <row r="108" spans="1:80" x14ac:dyDescent="0.25">
      <c r="A108" s="2">
        <v>42068</v>
      </c>
      <c r="B108" s="3">
        <v>1.2078703703703704E-2</v>
      </c>
      <c r="C108" s="4">
        <v>11.87</v>
      </c>
      <c r="D108" s="4">
        <v>2.8999999999999998E-3</v>
      </c>
      <c r="E108" s="4">
        <v>28.559533999999999</v>
      </c>
      <c r="F108" s="4">
        <v>649.5</v>
      </c>
      <c r="G108" s="4">
        <v>10</v>
      </c>
      <c r="H108" s="4">
        <v>50.1</v>
      </c>
      <c r="J108" s="4">
        <v>2.41</v>
      </c>
      <c r="K108" s="4">
        <v>0.89849999999999997</v>
      </c>
      <c r="L108" s="4">
        <v>10.665699999999999</v>
      </c>
      <c r="M108" s="4">
        <v>2.5999999999999999E-3</v>
      </c>
      <c r="N108" s="4">
        <v>583.5675</v>
      </c>
      <c r="O108" s="4">
        <v>9.0053000000000001</v>
      </c>
      <c r="P108" s="4">
        <v>592.6</v>
      </c>
      <c r="Q108" s="4">
        <v>439.92599999999999</v>
      </c>
      <c r="R108" s="4">
        <v>6.7887000000000004</v>
      </c>
      <c r="S108" s="4">
        <v>446.7</v>
      </c>
      <c r="T108" s="4">
        <v>50.1</v>
      </c>
      <c r="W108" s="4">
        <v>0</v>
      </c>
      <c r="X108" s="4">
        <v>2.17</v>
      </c>
      <c r="Y108" s="4">
        <v>12.2</v>
      </c>
      <c r="Z108" s="4">
        <v>886</v>
      </c>
      <c r="AA108" s="4">
        <v>914</v>
      </c>
      <c r="AB108" s="4">
        <v>857</v>
      </c>
      <c r="AC108" s="4">
        <v>56</v>
      </c>
      <c r="AD108" s="4">
        <v>5.53</v>
      </c>
      <c r="AE108" s="4">
        <v>0.13</v>
      </c>
      <c r="AF108" s="4">
        <v>990</v>
      </c>
      <c r="AG108" s="4">
        <v>-13</v>
      </c>
      <c r="AH108" s="4">
        <v>16</v>
      </c>
      <c r="AI108" s="4">
        <v>30</v>
      </c>
      <c r="AJ108" s="4">
        <v>190</v>
      </c>
      <c r="AK108" s="4">
        <v>141</v>
      </c>
      <c r="AL108" s="4">
        <v>3.3</v>
      </c>
      <c r="AM108" s="4">
        <v>195</v>
      </c>
      <c r="AN108" s="4" t="s">
        <v>155</v>
      </c>
      <c r="AO108" s="4">
        <v>2</v>
      </c>
      <c r="AP108" s="5">
        <v>0.67868055555555562</v>
      </c>
      <c r="AQ108" s="4">
        <v>47.164043999999997</v>
      </c>
      <c r="AR108" s="4">
        <v>-88.489710000000002</v>
      </c>
      <c r="AS108" s="4">
        <v>315.60000000000002</v>
      </c>
      <c r="AT108" s="4">
        <v>23.2</v>
      </c>
      <c r="AU108" s="4">
        <v>12</v>
      </c>
      <c r="AV108" s="4">
        <v>3</v>
      </c>
      <c r="AW108" s="4" t="s">
        <v>218</v>
      </c>
      <c r="AX108" s="4">
        <v>1.8</v>
      </c>
      <c r="AY108" s="4">
        <v>1</v>
      </c>
      <c r="AZ108" s="4">
        <v>2.5</v>
      </c>
      <c r="BA108" s="4">
        <v>14.023</v>
      </c>
      <c r="BB108" s="4">
        <v>17.71</v>
      </c>
      <c r="BC108" s="4">
        <v>1.26</v>
      </c>
      <c r="BD108" s="4">
        <v>11.292</v>
      </c>
      <c r="BE108" s="4">
        <v>3032.6469999999999</v>
      </c>
      <c r="BF108" s="4">
        <v>0.46400000000000002</v>
      </c>
      <c r="BG108" s="4">
        <v>17.376000000000001</v>
      </c>
      <c r="BH108" s="4">
        <v>0.26800000000000002</v>
      </c>
      <c r="BI108" s="4">
        <v>17.645</v>
      </c>
      <c r="BJ108" s="4">
        <v>13.099</v>
      </c>
      <c r="BK108" s="4">
        <v>0.20200000000000001</v>
      </c>
      <c r="BL108" s="4">
        <v>13.301</v>
      </c>
      <c r="BM108" s="4">
        <v>0.47110000000000002</v>
      </c>
      <c r="BQ108" s="4">
        <v>448.625</v>
      </c>
      <c r="BR108" s="4">
        <v>0.256407</v>
      </c>
      <c r="BS108" s="4">
        <v>-5</v>
      </c>
      <c r="BT108" s="4">
        <v>0.39219999999999999</v>
      </c>
      <c r="BU108" s="4">
        <v>6.2659570000000002</v>
      </c>
      <c r="BV108" s="4">
        <v>7.9224439999999996</v>
      </c>
      <c r="BW108" s="4">
        <f t="shared" si="14"/>
        <v>1.6554658393999999</v>
      </c>
      <c r="BY108" s="4">
        <f t="shared" si="15"/>
        <v>14004.795109557923</v>
      </c>
      <c r="BZ108" s="4">
        <f t="shared" si="16"/>
        <v>2.142756783376</v>
      </c>
      <c r="CA108" s="4">
        <f t="shared" si="17"/>
        <v>60.491317037591003</v>
      </c>
      <c r="CB108" s="4">
        <f t="shared" si="18"/>
        <v>2.1755446565699001</v>
      </c>
    </row>
    <row r="109" spans="1:80" x14ac:dyDescent="0.25">
      <c r="A109" s="2">
        <v>42068</v>
      </c>
      <c r="B109" s="3">
        <v>1.2090277777777778E-2</v>
      </c>
      <c r="C109" s="4">
        <v>11.901</v>
      </c>
      <c r="D109" s="4">
        <v>3.0000000000000001E-3</v>
      </c>
      <c r="E109" s="4">
        <v>30</v>
      </c>
      <c r="F109" s="4">
        <v>607.6</v>
      </c>
      <c r="G109" s="4">
        <v>9.9</v>
      </c>
      <c r="H109" s="4">
        <v>86</v>
      </c>
      <c r="J109" s="4">
        <v>2.7</v>
      </c>
      <c r="K109" s="4">
        <v>0.89829999999999999</v>
      </c>
      <c r="L109" s="4">
        <v>10.6904</v>
      </c>
      <c r="M109" s="4">
        <v>2.7000000000000001E-3</v>
      </c>
      <c r="N109" s="4">
        <v>545.77300000000002</v>
      </c>
      <c r="O109" s="4">
        <v>8.9131</v>
      </c>
      <c r="P109" s="4">
        <v>554.70000000000005</v>
      </c>
      <c r="Q109" s="4">
        <v>411.43439999999998</v>
      </c>
      <c r="R109" s="4">
        <v>6.7191999999999998</v>
      </c>
      <c r="S109" s="4">
        <v>418.2</v>
      </c>
      <c r="T109" s="4">
        <v>85.994600000000005</v>
      </c>
      <c r="W109" s="4">
        <v>0</v>
      </c>
      <c r="X109" s="4">
        <v>2.4230999999999998</v>
      </c>
      <c r="Y109" s="4">
        <v>12.3</v>
      </c>
      <c r="Z109" s="4">
        <v>886</v>
      </c>
      <c r="AA109" s="4">
        <v>916</v>
      </c>
      <c r="AB109" s="4">
        <v>858</v>
      </c>
      <c r="AC109" s="4">
        <v>56</v>
      </c>
      <c r="AD109" s="4">
        <v>5.53</v>
      </c>
      <c r="AE109" s="4">
        <v>0.13</v>
      </c>
      <c r="AF109" s="4">
        <v>990</v>
      </c>
      <c r="AG109" s="4">
        <v>-13</v>
      </c>
      <c r="AH109" s="4">
        <v>16</v>
      </c>
      <c r="AI109" s="4">
        <v>30</v>
      </c>
      <c r="AJ109" s="4">
        <v>190</v>
      </c>
      <c r="AK109" s="4">
        <v>141</v>
      </c>
      <c r="AL109" s="4">
        <v>3.5</v>
      </c>
      <c r="AM109" s="4">
        <v>195</v>
      </c>
      <c r="AN109" s="4" t="s">
        <v>155</v>
      </c>
      <c r="AO109" s="4">
        <v>2</v>
      </c>
      <c r="AP109" s="5">
        <v>0.67869212962962966</v>
      </c>
      <c r="AQ109" s="4">
        <v>47.164028000000002</v>
      </c>
      <c r="AR109" s="4">
        <v>-88.489844000000005</v>
      </c>
      <c r="AS109" s="4">
        <v>315.60000000000002</v>
      </c>
      <c r="AT109" s="4">
        <v>23.2</v>
      </c>
      <c r="AU109" s="4">
        <v>12</v>
      </c>
      <c r="AV109" s="4">
        <v>7</v>
      </c>
      <c r="AW109" s="4" t="s">
        <v>218</v>
      </c>
      <c r="AX109" s="4">
        <v>1.8957999999999999</v>
      </c>
      <c r="AY109" s="4">
        <v>1.0958000000000001</v>
      </c>
      <c r="AZ109" s="4">
        <v>2.5958000000000001</v>
      </c>
      <c r="BA109" s="4">
        <v>14.023</v>
      </c>
      <c r="BB109" s="4">
        <v>17.66</v>
      </c>
      <c r="BC109" s="4">
        <v>1.26</v>
      </c>
      <c r="BD109" s="4">
        <v>11.32</v>
      </c>
      <c r="BE109" s="4">
        <v>3031.5680000000002</v>
      </c>
      <c r="BF109" s="4">
        <v>0.48599999999999999</v>
      </c>
      <c r="BG109" s="4">
        <v>16.207999999999998</v>
      </c>
      <c r="BH109" s="4">
        <v>0.26500000000000001</v>
      </c>
      <c r="BI109" s="4">
        <v>16.472000000000001</v>
      </c>
      <c r="BJ109" s="4">
        <v>12.218</v>
      </c>
      <c r="BK109" s="4">
        <v>0.2</v>
      </c>
      <c r="BL109" s="4">
        <v>12.417999999999999</v>
      </c>
      <c r="BM109" s="4">
        <v>0.80640000000000001</v>
      </c>
      <c r="BQ109" s="4">
        <v>499.63099999999997</v>
      </c>
      <c r="BR109" s="4">
        <v>0.27249699999999999</v>
      </c>
      <c r="BS109" s="4">
        <v>-5</v>
      </c>
      <c r="BT109" s="4">
        <v>0.39300000000000002</v>
      </c>
      <c r="BU109" s="4">
        <v>6.6591459999999998</v>
      </c>
      <c r="BV109" s="4">
        <v>7.9386000000000001</v>
      </c>
      <c r="BW109" s="4">
        <f t="shared" si="14"/>
        <v>1.7593463731999999</v>
      </c>
      <c r="BY109" s="4">
        <f t="shared" si="15"/>
        <v>14878.300939723937</v>
      </c>
      <c r="BZ109" s="4">
        <f t="shared" si="16"/>
        <v>2.3851862325719999</v>
      </c>
      <c r="CA109" s="4">
        <f t="shared" si="17"/>
        <v>59.963385575235996</v>
      </c>
      <c r="CB109" s="4">
        <f t="shared" si="18"/>
        <v>3.9576423414528001</v>
      </c>
    </row>
    <row r="110" spans="1:80" x14ac:dyDescent="0.25">
      <c r="A110" s="2">
        <v>42068</v>
      </c>
      <c r="B110" s="3">
        <v>1.2101851851851851E-2</v>
      </c>
      <c r="C110" s="4">
        <v>11.898</v>
      </c>
      <c r="D110" s="4">
        <v>2.5000000000000001E-3</v>
      </c>
      <c r="E110" s="4">
        <v>24.995871000000001</v>
      </c>
      <c r="F110" s="4">
        <v>541.6</v>
      </c>
      <c r="G110" s="4">
        <v>7.6</v>
      </c>
      <c r="H110" s="4">
        <v>50.3</v>
      </c>
      <c r="J110" s="4">
        <v>3.05</v>
      </c>
      <c r="K110" s="4">
        <v>0.89839999999999998</v>
      </c>
      <c r="L110" s="4">
        <v>10.6884</v>
      </c>
      <c r="M110" s="4">
        <v>2.2000000000000001E-3</v>
      </c>
      <c r="N110" s="4">
        <v>486.58199999999999</v>
      </c>
      <c r="O110" s="4">
        <v>6.8475000000000001</v>
      </c>
      <c r="P110" s="4">
        <v>493.4</v>
      </c>
      <c r="Q110" s="4">
        <v>366.81290000000001</v>
      </c>
      <c r="R110" s="4">
        <v>5.1619999999999999</v>
      </c>
      <c r="S110" s="4">
        <v>372</v>
      </c>
      <c r="T110" s="4">
        <v>50.333799999999997</v>
      </c>
      <c r="W110" s="4">
        <v>0</v>
      </c>
      <c r="X110" s="4">
        <v>2.7397</v>
      </c>
      <c r="Y110" s="4">
        <v>12.3</v>
      </c>
      <c r="Z110" s="4">
        <v>885</v>
      </c>
      <c r="AA110" s="4">
        <v>914</v>
      </c>
      <c r="AB110" s="4">
        <v>857</v>
      </c>
      <c r="AC110" s="4">
        <v>56</v>
      </c>
      <c r="AD110" s="4">
        <v>5.53</v>
      </c>
      <c r="AE110" s="4">
        <v>0.13</v>
      </c>
      <c r="AF110" s="4">
        <v>990</v>
      </c>
      <c r="AG110" s="4">
        <v>-13</v>
      </c>
      <c r="AH110" s="4">
        <v>16</v>
      </c>
      <c r="AI110" s="4">
        <v>30</v>
      </c>
      <c r="AJ110" s="4">
        <v>190</v>
      </c>
      <c r="AK110" s="4">
        <v>140.80000000000001</v>
      </c>
      <c r="AL110" s="4">
        <v>3.5</v>
      </c>
      <c r="AM110" s="4">
        <v>195</v>
      </c>
      <c r="AN110" s="4" t="s">
        <v>155</v>
      </c>
      <c r="AO110" s="4">
        <v>2</v>
      </c>
      <c r="AP110" s="5">
        <v>0.6787037037037037</v>
      </c>
      <c r="AQ110" s="4">
        <v>47.164026999999997</v>
      </c>
      <c r="AR110" s="4">
        <v>-88.489850000000004</v>
      </c>
      <c r="AS110" s="4">
        <v>315.60000000000002</v>
      </c>
      <c r="AT110" s="4">
        <v>28.8</v>
      </c>
      <c r="AU110" s="4">
        <v>12</v>
      </c>
      <c r="AV110" s="4">
        <v>7</v>
      </c>
      <c r="AW110" s="4" t="s">
        <v>219</v>
      </c>
      <c r="AX110" s="4">
        <v>1.9</v>
      </c>
      <c r="AY110" s="4">
        <v>1.1000000000000001</v>
      </c>
      <c r="AZ110" s="4">
        <v>2.6</v>
      </c>
      <c r="BA110" s="4">
        <v>14.023</v>
      </c>
      <c r="BB110" s="4">
        <v>17.670000000000002</v>
      </c>
      <c r="BC110" s="4">
        <v>1.26</v>
      </c>
      <c r="BD110" s="4">
        <v>11.313000000000001</v>
      </c>
      <c r="BE110" s="4">
        <v>3032.712</v>
      </c>
      <c r="BF110" s="4">
        <v>0.40600000000000003</v>
      </c>
      <c r="BG110" s="4">
        <v>14.458</v>
      </c>
      <c r="BH110" s="4">
        <v>0.20300000000000001</v>
      </c>
      <c r="BI110" s="4">
        <v>14.661</v>
      </c>
      <c r="BJ110" s="4">
        <v>10.898999999999999</v>
      </c>
      <c r="BK110" s="4">
        <v>0.153</v>
      </c>
      <c r="BL110" s="4">
        <v>11.053000000000001</v>
      </c>
      <c r="BM110" s="4">
        <v>0.4723</v>
      </c>
      <c r="BQ110" s="4">
        <v>565.21900000000005</v>
      </c>
      <c r="BR110" s="4">
        <v>0.21452399999999999</v>
      </c>
      <c r="BS110" s="4">
        <v>-5</v>
      </c>
      <c r="BT110" s="4">
        <v>0.39300000000000002</v>
      </c>
      <c r="BU110" s="4">
        <v>5.2424419999999996</v>
      </c>
      <c r="BV110" s="4">
        <v>7.9386000000000001</v>
      </c>
      <c r="BW110" s="4">
        <f t="shared" si="14"/>
        <v>1.3850531763999998</v>
      </c>
      <c r="BY110" s="4">
        <f t="shared" si="15"/>
        <v>11717.427954112847</v>
      </c>
      <c r="BZ110" s="4">
        <f t="shared" si="16"/>
        <v>1.568653980124</v>
      </c>
      <c r="CA110" s="4">
        <f t="shared" si="17"/>
        <v>42.110245638845996</v>
      </c>
      <c r="CB110" s="4">
        <f t="shared" si="18"/>
        <v>1.8248159478141999</v>
      </c>
    </row>
    <row r="111" spans="1:80" x14ac:dyDescent="0.25">
      <c r="A111" s="2">
        <v>42068</v>
      </c>
      <c r="B111" s="3">
        <v>1.2113425925925929E-2</v>
      </c>
      <c r="C111" s="4">
        <v>11.683</v>
      </c>
      <c r="D111" s="4">
        <v>2.3E-3</v>
      </c>
      <c r="E111" s="4">
        <v>23.259076</v>
      </c>
      <c r="F111" s="4">
        <v>535</v>
      </c>
      <c r="G111" s="4">
        <v>7.6</v>
      </c>
      <c r="H111" s="4">
        <v>58.5</v>
      </c>
      <c r="J111" s="4">
        <v>3.3</v>
      </c>
      <c r="K111" s="4">
        <v>0.90010000000000001</v>
      </c>
      <c r="L111" s="4">
        <v>10.516</v>
      </c>
      <c r="M111" s="4">
        <v>2.0999999999999999E-3</v>
      </c>
      <c r="N111" s="4">
        <v>481.51620000000003</v>
      </c>
      <c r="O111" s="4">
        <v>6.8406000000000002</v>
      </c>
      <c r="P111" s="4">
        <v>488.4</v>
      </c>
      <c r="Q111" s="4">
        <v>362.9941</v>
      </c>
      <c r="R111" s="4">
        <v>5.1567999999999996</v>
      </c>
      <c r="S111" s="4">
        <v>368.2</v>
      </c>
      <c r="T111" s="4">
        <v>58.548299999999998</v>
      </c>
      <c r="W111" s="4">
        <v>0</v>
      </c>
      <c r="X111" s="4">
        <v>2.9668000000000001</v>
      </c>
      <c r="Y111" s="4">
        <v>12.3</v>
      </c>
      <c r="Z111" s="4">
        <v>884</v>
      </c>
      <c r="AA111" s="4">
        <v>914</v>
      </c>
      <c r="AB111" s="4">
        <v>855</v>
      </c>
      <c r="AC111" s="4">
        <v>56</v>
      </c>
      <c r="AD111" s="4">
        <v>5.53</v>
      </c>
      <c r="AE111" s="4">
        <v>0.13</v>
      </c>
      <c r="AF111" s="4">
        <v>990</v>
      </c>
      <c r="AG111" s="4">
        <v>-13</v>
      </c>
      <c r="AH111" s="4">
        <v>16</v>
      </c>
      <c r="AI111" s="4">
        <v>30</v>
      </c>
      <c r="AJ111" s="4">
        <v>190</v>
      </c>
      <c r="AK111" s="4">
        <v>140.19999999999999</v>
      </c>
      <c r="AL111" s="4">
        <v>3.5</v>
      </c>
      <c r="AM111" s="4">
        <v>195</v>
      </c>
      <c r="AN111" s="4" t="s">
        <v>155</v>
      </c>
      <c r="AO111" s="4">
        <v>2</v>
      </c>
      <c r="AP111" s="5">
        <v>0.6787037037037037</v>
      </c>
      <c r="AQ111" s="4">
        <v>47.163826</v>
      </c>
      <c r="AR111" s="4">
        <v>-88.490084999999993</v>
      </c>
      <c r="AS111" s="4">
        <v>315.60000000000002</v>
      </c>
      <c r="AT111" s="4">
        <v>29</v>
      </c>
      <c r="AU111" s="4">
        <v>12</v>
      </c>
      <c r="AV111" s="4">
        <v>7</v>
      </c>
      <c r="AW111" s="4" t="s">
        <v>219</v>
      </c>
      <c r="AX111" s="4">
        <v>1.1335999999999999</v>
      </c>
      <c r="AY111" s="4">
        <v>1.1958</v>
      </c>
      <c r="AZ111" s="4">
        <v>2.121</v>
      </c>
      <c r="BA111" s="4">
        <v>14.023</v>
      </c>
      <c r="BB111" s="4">
        <v>17.97</v>
      </c>
      <c r="BC111" s="4">
        <v>1.28</v>
      </c>
      <c r="BD111" s="4">
        <v>11.101000000000001</v>
      </c>
      <c r="BE111" s="4">
        <v>3032.6709999999998</v>
      </c>
      <c r="BF111" s="4">
        <v>0.38400000000000001</v>
      </c>
      <c r="BG111" s="4">
        <v>14.542</v>
      </c>
      <c r="BH111" s="4">
        <v>0.20699999999999999</v>
      </c>
      <c r="BI111" s="4">
        <v>14.747999999999999</v>
      </c>
      <c r="BJ111" s="4">
        <v>10.962</v>
      </c>
      <c r="BK111" s="4">
        <v>0.156</v>
      </c>
      <c r="BL111" s="4">
        <v>11.118</v>
      </c>
      <c r="BM111" s="4">
        <v>0.55840000000000001</v>
      </c>
      <c r="BQ111" s="4">
        <v>622.09199999999998</v>
      </c>
      <c r="BR111" s="4">
        <v>0.19542200000000001</v>
      </c>
      <c r="BS111" s="4">
        <v>-5</v>
      </c>
      <c r="BT111" s="4">
        <v>0.39340399999999998</v>
      </c>
      <c r="BU111" s="4">
        <v>4.7756150000000002</v>
      </c>
      <c r="BV111" s="4">
        <v>7.9467530000000002</v>
      </c>
      <c r="BW111" s="4">
        <f t="shared" si="14"/>
        <v>1.261717483</v>
      </c>
      <c r="BY111" s="4">
        <f t="shared" si="15"/>
        <v>10673.874539719103</v>
      </c>
      <c r="BZ111" s="4">
        <f t="shared" si="16"/>
        <v>1.35153724992</v>
      </c>
      <c r="CA111" s="4">
        <f t="shared" si="17"/>
        <v>38.582164931309997</v>
      </c>
      <c r="CB111" s="4">
        <f t="shared" si="18"/>
        <v>1.9653604175920001</v>
      </c>
    </row>
    <row r="112" spans="1:80" x14ac:dyDescent="0.25">
      <c r="A112" s="2">
        <v>42068</v>
      </c>
      <c r="B112" s="3">
        <v>1.2125000000000002E-2</v>
      </c>
      <c r="C112" s="4">
        <v>11.516</v>
      </c>
      <c r="D112" s="4">
        <v>3.2000000000000002E-3</v>
      </c>
      <c r="E112" s="4">
        <v>31.52373</v>
      </c>
      <c r="F112" s="4">
        <v>525</v>
      </c>
      <c r="G112" s="4">
        <v>7.6</v>
      </c>
      <c r="H112" s="4">
        <v>78.7</v>
      </c>
      <c r="J112" s="4">
        <v>3.5</v>
      </c>
      <c r="K112" s="4">
        <v>0.90139999999999998</v>
      </c>
      <c r="L112" s="4">
        <v>10.380599999999999</v>
      </c>
      <c r="M112" s="4">
        <v>2.8E-3</v>
      </c>
      <c r="N112" s="4">
        <v>473.26749999999998</v>
      </c>
      <c r="O112" s="4">
        <v>6.8506</v>
      </c>
      <c r="P112" s="4">
        <v>480.1</v>
      </c>
      <c r="Q112" s="4">
        <v>356.77569999999997</v>
      </c>
      <c r="R112" s="4">
        <v>5.1643999999999997</v>
      </c>
      <c r="S112" s="4">
        <v>361.9</v>
      </c>
      <c r="T112" s="4">
        <v>78.697699999999998</v>
      </c>
      <c r="W112" s="4">
        <v>0</v>
      </c>
      <c r="X112" s="4">
        <v>3.1549</v>
      </c>
      <c r="Y112" s="4">
        <v>12.3</v>
      </c>
      <c r="Z112" s="4">
        <v>884</v>
      </c>
      <c r="AA112" s="4">
        <v>914</v>
      </c>
      <c r="AB112" s="4">
        <v>856</v>
      </c>
      <c r="AC112" s="4">
        <v>56</v>
      </c>
      <c r="AD112" s="4">
        <v>5.53</v>
      </c>
      <c r="AE112" s="4">
        <v>0.13</v>
      </c>
      <c r="AF112" s="4">
        <v>990</v>
      </c>
      <c r="AG112" s="4">
        <v>-13</v>
      </c>
      <c r="AH112" s="4">
        <v>16</v>
      </c>
      <c r="AI112" s="4">
        <v>30</v>
      </c>
      <c r="AJ112" s="4">
        <v>190</v>
      </c>
      <c r="AK112" s="4">
        <v>140.80000000000001</v>
      </c>
      <c r="AL112" s="4">
        <v>3.5</v>
      </c>
      <c r="AM112" s="4">
        <v>195</v>
      </c>
      <c r="AN112" s="4" t="s">
        <v>155</v>
      </c>
      <c r="AO112" s="4">
        <v>2</v>
      </c>
      <c r="AP112" s="5">
        <v>0.67872685185185189</v>
      </c>
      <c r="AQ112" s="4">
        <v>47.163817000000002</v>
      </c>
      <c r="AR112" s="4">
        <v>-88.490094999999997</v>
      </c>
      <c r="AS112" s="4">
        <v>315.60000000000002</v>
      </c>
      <c r="AT112" s="4">
        <v>31.4</v>
      </c>
      <c r="AU112" s="4">
        <v>12</v>
      </c>
      <c r="AV112" s="4">
        <v>9</v>
      </c>
      <c r="AW112" s="4" t="s">
        <v>213</v>
      </c>
      <c r="AX112" s="4">
        <v>1.1000000000000001</v>
      </c>
      <c r="AY112" s="4">
        <v>1.2</v>
      </c>
      <c r="AZ112" s="4">
        <v>2.1</v>
      </c>
      <c r="BA112" s="4">
        <v>14.023</v>
      </c>
      <c r="BB112" s="4">
        <v>18.22</v>
      </c>
      <c r="BC112" s="4">
        <v>1.3</v>
      </c>
      <c r="BD112" s="4">
        <v>10.939</v>
      </c>
      <c r="BE112" s="4">
        <v>3031.982</v>
      </c>
      <c r="BF112" s="4">
        <v>0.52800000000000002</v>
      </c>
      <c r="BG112" s="4">
        <v>14.476000000000001</v>
      </c>
      <c r="BH112" s="4">
        <v>0.21</v>
      </c>
      <c r="BI112" s="4">
        <v>14.685</v>
      </c>
      <c r="BJ112" s="4">
        <v>10.913</v>
      </c>
      <c r="BK112" s="4">
        <v>0.158</v>
      </c>
      <c r="BL112" s="4">
        <v>11.071</v>
      </c>
      <c r="BM112" s="4">
        <v>0.7601</v>
      </c>
      <c r="BQ112" s="4">
        <v>670.01800000000003</v>
      </c>
      <c r="BR112" s="4">
        <v>0.20218900000000001</v>
      </c>
      <c r="BS112" s="4">
        <v>-5</v>
      </c>
      <c r="BT112" s="4">
        <v>0.394598</v>
      </c>
      <c r="BU112" s="4">
        <v>4.9409890000000001</v>
      </c>
      <c r="BV112" s="4">
        <v>7.9708880000000004</v>
      </c>
      <c r="BW112" s="4">
        <f t="shared" si="14"/>
        <v>1.3054092937999999</v>
      </c>
      <c r="BY112" s="4">
        <f t="shared" si="15"/>
        <v>11040.989416415927</v>
      </c>
      <c r="BZ112" s="4">
        <f t="shared" si="16"/>
        <v>1.922716695504</v>
      </c>
      <c r="CA112" s="4">
        <f t="shared" si="17"/>
        <v>39.739786549309002</v>
      </c>
      <c r="CB112" s="4">
        <f t="shared" si="18"/>
        <v>2.7679109095693</v>
      </c>
    </row>
    <row r="113" spans="1:80" x14ac:dyDescent="0.25">
      <c r="A113" s="2">
        <v>42068</v>
      </c>
      <c r="B113" s="3">
        <v>1.2136574074074076E-2</v>
      </c>
      <c r="C113" s="4">
        <v>11.487</v>
      </c>
      <c r="D113" s="4">
        <v>4.0000000000000001E-3</v>
      </c>
      <c r="E113" s="4">
        <v>39.850124999999998</v>
      </c>
      <c r="F113" s="4">
        <v>472.6</v>
      </c>
      <c r="G113" s="4">
        <v>7.7</v>
      </c>
      <c r="H113" s="4">
        <v>54.4</v>
      </c>
      <c r="J113" s="4">
        <v>3.6</v>
      </c>
      <c r="K113" s="4">
        <v>0.90169999999999995</v>
      </c>
      <c r="L113" s="4">
        <v>10.3569</v>
      </c>
      <c r="M113" s="4">
        <v>3.5999999999999999E-3</v>
      </c>
      <c r="N113" s="4">
        <v>426.12509999999997</v>
      </c>
      <c r="O113" s="4">
        <v>6.9428000000000001</v>
      </c>
      <c r="P113" s="4">
        <v>433.1</v>
      </c>
      <c r="Q113" s="4">
        <v>321.2371</v>
      </c>
      <c r="R113" s="4">
        <v>5.2339000000000002</v>
      </c>
      <c r="S113" s="4">
        <v>326.5</v>
      </c>
      <c r="T113" s="4">
        <v>54.3857</v>
      </c>
      <c r="W113" s="4">
        <v>0</v>
      </c>
      <c r="X113" s="4">
        <v>3.246</v>
      </c>
      <c r="Y113" s="4">
        <v>12.3</v>
      </c>
      <c r="Z113" s="4">
        <v>885</v>
      </c>
      <c r="AA113" s="4">
        <v>915</v>
      </c>
      <c r="AB113" s="4">
        <v>857</v>
      </c>
      <c r="AC113" s="4">
        <v>56</v>
      </c>
      <c r="AD113" s="4">
        <v>5.53</v>
      </c>
      <c r="AE113" s="4">
        <v>0.13</v>
      </c>
      <c r="AF113" s="4">
        <v>990</v>
      </c>
      <c r="AG113" s="4">
        <v>-13</v>
      </c>
      <c r="AH113" s="4">
        <v>16</v>
      </c>
      <c r="AI113" s="4">
        <v>30</v>
      </c>
      <c r="AJ113" s="4">
        <v>190</v>
      </c>
      <c r="AK113" s="4">
        <v>140</v>
      </c>
      <c r="AL113" s="4">
        <v>3.5</v>
      </c>
      <c r="AM113" s="4">
        <v>195</v>
      </c>
      <c r="AN113" s="4" t="s">
        <v>155</v>
      </c>
      <c r="AO113" s="4">
        <v>2</v>
      </c>
      <c r="AP113" s="5">
        <v>0.67872685185185189</v>
      </c>
      <c r="AQ113" s="4">
        <v>47.163651999999999</v>
      </c>
      <c r="AR113" s="4">
        <v>-88.490368000000004</v>
      </c>
      <c r="AS113" s="4">
        <v>315</v>
      </c>
      <c r="AT113" s="4">
        <v>31.5</v>
      </c>
      <c r="AU113" s="4">
        <v>12</v>
      </c>
      <c r="AV113" s="4">
        <v>9</v>
      </c>
      <c r="AW113" s="4" t="s">
        <v>213</v>
      </c>
      <c r="AX113" s="4">
        <v>0.90839999999999999</v>
      </c>
      <c r="AY113" s="4">
        <v>1.2</v>
      </c>
      <c r="AZ113" s="4">
        <v>1.621</v>
      </c>
      <c r="BA113" s="4">
        <v>14.023</v>
      </c>
      <c r="BB113" s="4">
        <v>18.260000000000002</v>
      </c>
      <c r="BC113" s="4">
        <v>1.3</v>
      </c>
      <c r="BD113" s="4">
        <v>10.907</v>
      </c>
      <c r="BE113" s="4">
        <v>3032.4949999999999</v>
      </c>
      <c r="BF113" s="4">
        <v>0.67</v>
      </c>
      <c r="BG113" s="4">
        <v>13.066000000000001</v>
      </c>
      <c r="BH113" s="4">
        <v>0.21299999999999999</v>
      </c>
      <c r="BI113" s="4">
        <v>13.279</v>
      </c>
      <c r="BJ113" s="4">
        <v>9.85</v>
      </c>
      <c r="BK113" s="4">
        <v>0.16</v>
      </c>
      <c r="BL113" s="4">
        <v>10.01</v>
      </c>
      <c r="BM113" s="4">
        <v>0.52659999999999996</v>
      </c>
      <c r="BQ113" s="4">
        <v>691.05499999999995</v>
      </c>
      <c r="BR113" s="4">
        <v>0.19739999999999999</v>
      </c>
      <c r="BS113" s="4">
        <v>-5</v>
      </c>
      <c r="BT113" s="4">
        <v>0.39300000000000002</v>
      </c>
      <c r="BU113" s="4">
        <v>4.8239619999999999</v>
      </c>
      <c r="BV113" s="4">
        <v>7.9386000000000001</v>
      </c>
      <c r="BW113" s="4">
        <f t="shared" si="14"/>
        <v>1.2744907604</v>
      </c>
      <c r="BY113" s="4">
        <f t="shared" si="15"/>
        <v>10781.308155505028</v>
      </c>
      <c r="BZ113" s="4">
        <f t="shared" si="16"/>
        <v>2.3820241959800001</v>
      </c>
      <c r="CA113" s="4">
        <f t="shared" si="17"/>
        <v>35.019310940899999</v>
      </c>
      <c r="CB113" s="4">
        <f t="shared" si="18"/>
        <v>1.8721999128403997</v>
      </c>
    </row>
    <row r="114" spans="1:80" x14ac:dyDescent="0.25">
      <c r="A114" s="2">
        <v>42068</v>
      </c>
      <c r="B114" s="3">
        <v>1.2148148148148146E-2</v>
      </c>
      <c r="C114" s="4">
        <v>11.686</v>
      </c>
      <c r="D114" s="4">
        <v>4.0000000000000001E-3</v>
      </c>
      <c r="E114" s="4">
        <v>40</v>
      </c>
      <c r="F114" s="4">
        <v>412.3</v>
      </c>
      <c r="G114" s="4">
        <v>9.6</v>
      </c>
      <c r="H114" s="4">
        <v>67.099999999999994</v>
      </c>
      <c r="J114" s="4">
        <v>3.8</v>
      </c>
      <c r="K114" s="4">
        <v>0.90010000000000001</v>
      </c>
      <c r="L114" s="4">
        <v>10.5184</v>
      </c>
      <c r="M114" s="4">
        <v>3.5999999999999999E-3</v>
      </c>
      <c r="N114" s="4">
        <v>371.05689999999998</v>
      </c>
      <c r="O114" s="4">
        <v>8.6351999999999993</v>
      </c>
      <c r="P114" s="4">
        <v>379.7</v>
      </c>
      <c r="Q114" s="4">
        <v>279.72359999999998</v>
      </c>
      <c r="R114" s="4">
        <v>6.5096999999999996</v>
      </c>
      <c r="S114" s="4">
        <v>286.2</v>
      </c>
      <c r="T114" s="4">
        <v>67.102800000000002</v>
      </c>
      <c r="W114" s="4">
        <v>0</v>
      </c>
      <c r="X114" s="4">
        <v>3.4201999999999999</v>
      </c>
      <c r="Y114" s="4">
        <v>12.3</v>
      </c>
      <c r="Z114" s="4">
        <v>886</v>
      </c>
      <c r="AA114" s="4">
        <v>916</v>
      </c>
      <c r="AB114" s="4">
        <v>858</v>
      </c>
      <c r="AC114" s="4">
        <v>56</v>
      </c>
      <c r="AD114" s="4">
        <v>5.53</v>
      </c>
      <c r="AE114" s="4">
        <v>0.13</v>
      </c>
      <c r="AF114" s="4">
        <v>990</v>
      </c>
      <c r="AG114" s="4">
        <v>-13</v>
      </c>
      <c r="AH114" s="4">
        <v>16</v>
      </c>
      <c r="AI114" s="4">
        <v>30</v>
      </c>
      <c r="AJ114" s="4">
        <v>190</v>
      </c>
      <c r="AK114" s="4">
        <v>140</v>
      </c>
      <c r="AL114" s="4">
        <v>3.6</v>
      </c>
      <c r="AM114" s="4">
        <v>195</v>
      </c>
      <c r="AN114" s="4" t="s">
        <v>155</v>
      </c>
      <c r="AO114" s="4">
        <v>2</v>
      </c>
      <c r="AP114" s="5">
        <v>0.67874999999999996</v>
      </c>
      <c r="AQ114" s="4">
        <v>47.163600000000002</v>
      </c>
      <c r="AR114" s="4">
        <v>-88.490544999999997</v>
      </c>
      <c r="AS114" s="4">
        <v>315</v>
      </c>
      <c r="AT114" s="4">
        <v>31.4</v>
      </c>
      <c r="AU114" s="4">
        <v>12</v>
      </c>
      <c r="AV114" s="4">
        <v>10</v>
      </c>
      <c r="AW114" s="4" t="s">
        <v>213</v>
      </c>
      <c r="AX114" s="4">
        <v>0.70840000000000003</v>
      </c>
      <c r="AY114" s="4">
        <v>1.1042000000000001</v>
      </c>
      <c r="AZ114" s="4">
        <v>1.3126</v>
      </c>
      <c r="BA114" s="4">
        <v>14.023</v>
      </c>
      <c r="BB114" s="4">
        <v>17.97</v>
      </c>
      <c r="BC114" s="4">
        <v>1.28</v>
      </c>
      <c r="BD114" s="4">
        <v>11.103</v>
      </c>
      <c r="BE114" s="4">
        <v>3031.9859999999999</v>
      </c>
      <c r="BF114" s="4">
        <v>0.66100000000000003</v>
      </c>
      <c r="BG114" s="4">
        <v>11.201000000000001</v>
      </c>
      <c r="BH114" s="4">
        <v>0.26100000000000001</v>
      </c>
      <c r="BI114" s="4">
        <v>11.462</v>
      </c>
      <c r="BJ114" s="4">
        <v>8.4440000000000008</v>
      </c>
      <c r="BK114" s="4">
        <v>0.19700000000000001</v>
      </c>
      <c r="BL114" s="4">
        <v>8.64</v>
      </c>
      <c r="BM114" s="4">
        <v>0.63959999999999995</v>
      </c>
      <c r="BQ114" s="4">
        <v>716.85699999999997</v>
      </c>
      <c r="BR114" s="4">
        <v>0.22819500000000001</v>
      </c>
      <c r="BS114" s="4">
        <v>-5</v>
      </c>
      <c r="BT114" s="4">
        <v>0.39300000000000002</v>
      </c>
      <c r="BU114" s="4">
        <v>5.5765099999999999</v>
      </c>
      <c r="BV114" s="4">
        <v>7.9386000000000001</v>
      </c>
      <c r="BW114" s="4">
        <f t="shared" si="14"/>
        <v>1.4733139419999999</v>
      </c>
      <c r="BY114" s="4">
        <f t="shared" si="15"/>
        <v>12461.122483409818</v>
      </c>
      <c r="BZ114" s="4">
        <f t="shared" si="16"/>
        <v>2.7166358820700003</v>
      </c>
      <c r="CA114" s="4">
        <f t="shared" si="17"/>
        <v>34.703893174280005</v>
      </c>
      <c r="CB114" s="4">
        <f t="shared" si="18"/>
        <v>2.6286842816519997</v>
      </c>
    </row>
    <row r="115" spans="1:80" x14ac:dyDescent="0.25">
      <c r="A115" s="2">
        <v>42068</v>
      </c>
      <c r="B115" s="3">
        <v>1.2159722222222223E-2</v>
      </c>
      <c r="C115" s="4">
        <v>11.958</v>
      </c>
      <c r="D115" s="4">
        <v>3.3E-3</v>
      </c>
      <c r="E115" s="4">
        <v>33.440066000000002</v>
      </c>
      <c r="F115" s="4">
        <v>390.4</v>
      </c>
      <c r="G115" s="4">
        <v>10.199999999999999</v>
      </c>
      <c r="H115" s="4">
        <v>28.4</v>
      </c>
      <c r="J115" s="4">
        <v>4</v>
      </c>
      <c r="K115" s="4">
        <v>0.89790000000000003</v>
      </c>
      <c r="L115" s="4">
        <v>10.7377</v>
      </c>
      <c r="M115" s="4">
        <v>3.0000000000000001E-3</v>
      </c>
      <c r="N115" s="4">
        <v>350.52159999999998</v>
      </c>
      <c r="O115" s="4">
        <v>9.1387999999999998</v>
      </c>
      <c r="P115" s="4">
        <v>359.7</v>
      </c>
      <c r="Q115" s="4">
        <v>264.24290000000002</v>
      </c>
      <c r="R115" s="4">
        <v>6.8893000000000004</v>
      </c>
      <c r="S115" s="4">
        <v>271.10000000000002</v>
      </c>
      <c r="T115" s="4">
        <v>28.4344</v>
      </c>
      <c r="W115" s="4">
        <v>0</v>
      </c>
      <c r="X115" s="4">
        <v>3.5916999999999999</v>
      </c>
      <c r="Y115" s="4">
        <v>12.3</v>
      </c>
      <c r="Z115" s="4">
        <v>886</v>
      </c>
      <c r="AA115" s="4">
        <v>914</v>
      </c>
      <c r="AB115" s="4">
        <v>858</v>
      </c>
      <c r="AC115" s="4">
        <v>56</v>
      </c>
      <c r="AD115" s="4">
        <v>5.53</v>
      </c>
      <c r="AE115" s="4">
        <v>0.13</v>
      </c>
      <c r="AF115" s="4">
        <v>990</v>
      </c>
      <c r="AG115" s="4">
        <v>-13</v>
      </c>
      <c r="AH115" s="4">
        <v>16</v>
      </c>
      <c r="AI115" s="4">
        <v>30</v>
      </c>
      <c r="AJ115" s="4">
        <v>190</v>
      </c>
      <c r="AK115" s="4">
        <v>140</v>
      </c>
      <c r="AL115" s="4">
        <v>3.6</v>
      </c>
      <c r="AM115" s="4">
        <v>195</v>
      </c>
      <c r="AN115" s="4" t="s">
        <v>155</v>
      </c>
      <c r="AO115" s="4">
        <v>2</v>
      </c>
      <c r="AP115" s="5">
        <v>0.67876157407407411</v>
      </c>
      <c r="AQ115" s="4">
        <v>47.163578000000001</v>
      </c>
      <c r="AR115" s="4">
        <v>-88.490727000000007</v>
      </c>
      <c r="AS115" s="4">
        <v>314.89999999999998</v>
      </c>
      <c r="AT115" s="4">
        <v>31.5</v>
      </c>
      <c r="AU115" s="4">
        <v>12</v>
      </c>
      <c r="AV115" s="4">
        <v>11</v>
      </c>
      <c r="AW115" s="4" t="s">
        <v>208</v>
      </c>
      <c r="AX115" s="4">
        <v>0.79570399999999997</v>
      </c>
      <c r="AY115" s="4">
        <v>1.0042960000000001</v>
      </c>
      <c r="AZ115" s="4">
        <v>1.3957040000000001</v>
      </c>
      <c r="BA115" s="4">
        <v>14.023</v>
      </c>
      <c r="BB115" s="4">
        <v>17.59</v>
      </c>
      <c r="BC115" s="4">
        <v>1.25</v>
      </c>
      <c r="BD115" s="4">
        <v>11.368</v>
      </c>
      <c r="BE115" s="4">
        <v>3033.0749999999998</v>
      </c>
      <c r="BF115" s="4">
        <v>0.54</v>
      </c>
      <c r="BG115" s="4">
        <v>10.369</v>
      </c>
      <c r="BH115" s="4">
        <v>0.27</v>
      </c>
      <c r="BI115" s="4">
        <v>10.638999999999999</v>
      </c>
      <c r="BJ115" s="4">
        <v>7.8170000000000002</v>
      </c>
      <c r="BK115" s="4">
        <v>0.20399999999999999</v>
      </c>
      <c r="BL115" s="4">
        <v>8.02</v>
      </c>
      <c r="BM115" s="4">
        <v>0.2656</v>
      </c>
      <c r="BQ115" s="4">
        <v>737.68200000000002</v>
      </c>
      <c r="BR115" s="4">
        <v>0.246811</v>
      </c>
      <c r="BS115" s="4">
        <v>-5</v>
      </c>
      <c r="BT115" s="4">
        <v>0.39260200000000001</v>
      </c>
      <c r="BU115" s="4">
        <v>6.0314430000000003</v>
      </c>
      <c r="BV115" s="4">
        <v>7.9305599999999998</v>
      </c>
      <c r="BW115" s="4">
        <f t="shared" si="14"/>
        <v>1.5935072405999999</v>
      </c>
      <c r="BY115" s="4">
        <f t="shared" si="15"/>
        <v>13482.544586214824</v>
      </c>
      <c r="BZ115" s="4">
        <f t="shared" si="16"/>
        <v>2.4003936851400001</v>
      </c>
      <c r="CA115" s="4">
        <f t="shared" si="17"/>
        <v>34.747921179147006</v>
      </c>
      <c r="CB115" s="4">
        <f t="shared" si="18"/>
        <v>1.1806380792096001</v>
      </c>
    </row>
    <row r="116" spans="1:80" x14ac:dyDescent="0.25">
      <c r="A116" s="2">
        <v>42068</v>
      </c>
      <c r="B116" s="3">
        <v>1.2171296296296296E-2</v>
      </c>
      <c r="C116" s="4">
        <v>12.064</v>
      </c>
      <c r="D116" s="4">
        <v>2.5000000000000001E-3</v>
      </c>
      <c r="E116" s="4">
        <v>25.105307</v>
      </c>
      <c r="F116" s="4">
        <v>378.6</v>
      </c>
      <c r="G116" s="4">
        <v>10.3</v>
      </c>
      <c r="H116" s="4">
        <v>15.7</v>
      </c>
      <c r="J116" s="4">
        <v>4.0999999999999996</v>
      </c>
      <c r="K116" s="4">
        <v>0.89710000000000001</v>
      </c>
      <c r="L116" s="4">
        <v>10.821899999999999</v>
      </c>
      <c r="M116" s="4">
        <v>2.3E-3</v>
      </c>
      <c r="N116" s="4">
        <v>339.64499999999998</v>
      </c>
      <c r="O116" s="4">
        <v>9.2398000000000007</v>
      </c>
      <c r="P116" s="4">
        <v>348.9</v>
      </c>
      <c r="Q116" s="4">
        <v>256.04349999999999</v>
      </c>
      <c r="R116" s="4">
        <v>6.9654999999999996</v>
      </c>
      <c r="S116" s="4">
        <v>263</v>
      </c>
      <c r="T116" s="4">
        <v>15.717000000000001</v>
      </c>
      <c r="W116" s="4">
        <v>0</v>
      </c>
      <c r="X116" s="4">
        <v>3.6779999999999999</v>
      </c>
      <c r="Y116" s="4">
        <v>12.2</v>
      </c>
      <c r="Z116" s="4">
        <v>885</v>
      </c>
      <c r="AA116" s="4">
        <v>915</v>
      </c>
      <c r="AB116" s="4">
        <v>857</v>
      </c>
      <c r="AC116" s="4">
        <v>56</v>
      </c>
      <c r="AD116" s="4">
        <v>5.53</v>
      </c>
      <c r="AE116" s="4">
        <v>0.13</v>
      </c>
      <c r="AF116" s="4">
        <v>990</v>
      </c>
      <c r="AG116" s="4">
        <v>-13</v>
      </c>
      <c r="AH116" s="4">
        <v>16</v>
      </c>
      <c r="AI116" s="4">
        <v>30</v>
      </c>
      <c r="AJ116" s="4">
        <v>189.8</v>
      </c>
      <c r="AK116" s="4">
        <v>140</v>
      </c>
      <c r="AL116" s="4">
        <v>3.5</v>
      </c>
      <c r="AM116" s="4">
        <v>195</v>
      </c>
      <c r="AN116" s="4" t="s">
        <v>155</v>
      </c>
      <c r="AO116" s="4">
        <v>2</v>
      </c>
      <c r="AP116" s="5">
        <v>0.67877314814814815</v>
      </c>
      <c r="AQ116" s="4">
        <v>47.163561000000001</v>
      </c>
      <c r="AR116" s="4">
        <v>-88.490914000000004</v>
      </c>
      <c r="AS116" s="4">
        <v>315.2</v>
      </c>
      <c r="AT116" s="4">
        <v>31.5</v>
      </c>
      <c r="AU116" s="4">
        <v>12</v>
      </c>
      <c r="AV116" s="4">
        <v>11</v>
      </c>
      <c r="AW116" s="4" t="s">
        <v>208</v>
      </c>
      <c r="AX116" s="4">
        <v>1.0873870000000001</v>
      </c>
      <c r="AY116" s="4">
        <v>1.095796</v>
      </c>
      <c r="AZ116" s="4">
        <v>1.5915919999999999</v>
      </c>
      <c r="BA116" s="4">
        <v>14.023</v>
      </c>
      <c r="BB116" s="4">
        <v>17.440000000000001</v>
      </c>
      <c r="BC116" s="4">
        <v>1.24</v>
      </c>
      <c r="BD116" s="4">
        <v>11.474</v>
      </c>
      <c r="BE116" s="4">
        <v>3033.569</v>
      </c>
      <c r="BF116" s="4">
        <v>0.40200000000000002</v>
      </c>
      <c r="BG116" s="4">
        <v>9.9700000000000006</v>
      </c>
      <c r="BH116" s="4">
        <v>0.27100000000000002</v>
      </c>
      <c r="BI116" s="4">
        <v>10.242000000000001</v>
      </c>
      <c r="BJ116" s="4">
        <v>7.516</v>
      </c>
      <c r="BK116" s="4">
        <v>0.20399999999999999</v>
      </c>
      <c r="BL116" s="4">
        <v>7.7210000000000001</v>
      </c>
      <c r="BM116" s="4">
        <v>0.1457</v>
      </c>
      <c r="BQ116" s="4">
        <v>749.65</v>
      </c>
      <c r="BR116" s="4">
        <v>0.226048</v>
      </c>
      <c r="BS116" s="4">
        <v>-5</v>
      </c>
      <c r="BT116" s="4">
        <v>0.39020300000000002</v>
      </c>
      <c r="BU116" s="4">
        <v>5.5240489999999998</v>
      </c>
      <c r="BV116" s="4">
        <v>7.8821050000000001</v>
      </c>
      <c r="BW116" s="4">
        <f t="shared" si="14"/>
        <v>1.4594537457999999</v>
      </c>
      <c r="BY116" s="4">
        <f t="shared" si="15"/>
        <v>12350.339261249295</v>
      </c>
      <c r="BZ116" s="4">
        <f t="shared" si="16"/>
        <v>1.6366320934260001</v>
      </c>
      <c r="CA116" s="4">
        <f t="shared" si="17"/>
        <v>30.599320433308002</v>
      </c>
      <c r="CB116" s="4">
        <f t="shared" si="18"/>
        <v>0.59317735326409993</v>
      </c>
    </row>
    <row r="117" spans="1:80" x14ac:dyDescent="0.25">
      <c r="A117" s="2">
        <v>42068</v>
      </c>
      <c r="B117" s="3">
        <v>1.218287037037037E-2</v>
      </c>
      <c r="C117" s="4">
        <v>11.864000000000001</v>
      </c>
      <c r="D117" s="4">
        <v>2.3E-3</v>
      </c>
      <c r="E117" s="4">
        <v>23.248145000000001</v>
      </c>
      <c r="F117" s="4">
        <v>388.8</v>
      </c>
      <c r="G117" s="4">
        <v>10.4</v>
      </c>
      <c r="H117" s="4">
        <v>14.3</v>
      </c>
      <c r="J117" s="4">
        <v>4.2</v>
      </c>
      <c r="K117" s="4">
        <v>0.89859999999999995</v>
      </c>
      <c r="L117" s="4">
        <v>10.661</v>
      </c>
      <c r="M117" s="4">
        <v>2.0999999999999999E-3</v>
      </c>
      <c r="N117" s="4">
        <v>349.38979999999998</v>
      </c>
      <c r="O117" s="4">
        <v>9.3455999999999992</v>
      </c>
      <c r="P117" s="4">
        <v>358.7</v>
      </c>
      <c r="Q117" s="4">
        <v>263.3897</v>
      </c>
      <c r="R117" s="4">
        <v>7.0453000000000001</v>
      </c>
      <c r="S117" s="4">
        <v>270.39999999999998</v>
      </c>
      <c r="T117" s="4">
        <v>14.2545</v>
      </c>
      <c r="W117" s="4">
        <v>0</v>
      </c>
      <c r="X117" s="4">
        <v>3.7700999999999998</v>
      </c>
      <c r="Y117" s="4">
        <v>12.1</v>
      </c>
      <c r="Z117" s="4">
        <v>886</v>
      </c>
      <c r="AA117" s="4">
        <v>915</v>
      </c>
      <c r="AB117" s="4">
        <v>857</v>
      </c>
      <c r="AC117" s="4">
        <v>56</v>
      </c>
      <c r="AD117" s="4">
        <v>5.53</v>
      </c>
      <c r="AE117" s="4">
        <v>0.13</v>
      </c>
      <c r="AF117" s="4">
        <v>990</v>
      </c>
      <c r="AG117" s="4">
        <v>-13</v>
      </c>
      <c r="AH117" s="4">
        <v>16</v>
      </c>
      <c r="AI117" s="4">
        <v>30</v>
      </c>
      <c r="AJ117" s="4">
        <v>189</v>
      </c>
      <c r="AK117" s="4">
        <v>140</v>
      </c>
      <c r="AL117" s="4">
        <v>3.3</v>
      </c>
      <c r="AM117" s="4">
        <v>195</v>
      </c>
      <c r="AN117" s="4" t="s">
        <v>155</v>
      </c>
      <c r="AO117" s="4">
        <v>2</v>
      </c>
      <c r="AP117" s="5">
        <v>0.67878472222222219</v>
      </c>
      <c r="AQ117" s="4">
        <v>47.163528999999997</v>
      </c>
      <c r="AR117" s="4">
        <v>-88.491096999999996</v>
      </c>
      <c r="AS117" s="4">
        <v>315.39999999999998</v>
      </c>
      <c r="AT117" s="4">
        <v>31.9</v>
      </c>
      <c r="AU117" s="4">
        <v>12</v>
      </c>
      <c r="AV117" s="4">
        <v>11</v>
      </c>
      <c r="AW117" s="4" t="s">
        <v>208</v>
      </c>
      <c r="AX117" s="4">
        <v>0.81259999999999999</v>
      </c>
      <c r="AY117" s="4">
        <v>1.1000000000000001</v>
      </c>
      <c r="AZ117" s="4">
        <v>1.6</v>
      </c>
      <c r="BA117" s="4">
        <v>14.023</v>
      </c>
      <c r="BB117" s="4">
        <v>17.72</v>
      </c>
      <c r="BC117" s="4">
        <v>1.26</v>
      </c>
      <c r="BD117" s="4">
        <v>11.282</v>
      </c>
      <c r="BE117" s="4">
        <v>3033.81</v>
      </c>
      <c r="BF117" s="4">
        <v>0.378</v>
      </c>
      <c r="BG117" s="4">
        <v>10.412000000000001</v>
      </c>
      <c r="BH117" s="4">
        <v>0.27900000000000003</v>
      </c>
      <c r="BI117" s="4">
        <v>10.691000000000001</v>
      </c>
      <c r="BJ117" s="4">
        <v>7.8490000000000002</v>
      </c>
      <c r="BK117" s="4">
        <v>0.21</v>
      </c>
      <c r="BL117" s="4">
        <v>8.0589999999999993</v>
      </c>
      <c r="BM117" s="4">
        <v>0.1341</v>
      </c>
      <c r="BQ117" s="4">
        <v>780.07600000000002</v>
      </c>
      <c r="BR117" s="4">
        <v>0.18199599999999999</v>
      </c>
      <c r="BS117" s="4">
        <v>-5</v>
      </c>
      <c r="BT117" s="4">
        <v>0.38640099999999999</v>
      </c>
      <c r="BU117" s="4">
        <v>4.447527</v>
      </c>
      <c r="BV117" s="4">
        <v>7.8052919999999997</v>
      </c>
      <c r="BW117" s="4">
        <f t="shared" si="14"/>
        <v>1.1750366334</v>
      </c>
      <c r="BY117" s="4">
        <f t="shared" si="15"/>
        <v>9944.3055413601905</v>
      </c>
      <c r="BZ117" s="4">
        <f t="shared" si="16"/>
        <v>1.2390187568219999</v>
      </c>
      <c r="CA117" s="4">
        <f t="shared" si="17"/>
        <v>25.727667254751001</v>
      </c>
      <c r="CB117" s="4">
        <f t="shared" si="18"/>
        <v>0.43955665420590001</v>
      </c>
    </row>
    <row r="118" spans="1:80" x14ac:dyDescent="0.25">
      <c r="A118" s="2">
        <v>42068</v>
      </c>
      <c r="B118" s="3">
        <v>1.2194444444444444E-2</v>
      </c>
      <c r="C118" s="4">
        <v>11.926</v>
      </c>
      <c r="D118" s="4">
        <v>2.8E-3</v>
      </c>
      <c r="E118" s="4">
        <v>28.491667</v>
      </c>
      <c r="F118" s="4">
        <v>410</v>
      </c>
      <c r="G118" s="4">
        <v>15</v>
      </c>
      <c r="H118" s="4">
        <v>0</v>
      </c>
      <c r="J118" s="4">
        <v>4.2</v>
      </c>
      <c r="K118" s="4">
        <v>0.89800000000000002</v>
      </c>
      <c r="L118" s="4">
        <v>10.709300000000001</v>
      </c>
      <c r="M118" s="4">
        <v>2.5999999999999999E-3</v>
      </c>
      <c r="N118" s="4">
        <v>368.16359999999997</v>
      </c>
      <c r="O118" s="4">
        <v>13.449400000000001</v>
      </c>
      <c r="P118" s="4">
        <v>381.6</v>
      </c>
      <c r="Q118" s="4">
        <v>277.54250000000002</v>
      </c>
      <c r="R118" s="4">
        <v>10.1389</v>
      </c>
      <c r="S118" s="4">
        <v>287.7</v>
      </c>
      <c r="T118" s="4">
        <v>0</v>
      </c>
      <c r="W118" s="4">
        <v>0</v>
      </c>
      <c r="X118" s="4">
        <v>3.7717000000000001</v>
      </c>
      <c r="Y118" s="4">
        <v>11.9</v>
      </c>
      <c r="Z118" s="4">
        <v>888</v>
      </c>
      <c r="AA118" s="4">
        <v>919</v>
      </c>
      <c r="AB118" s="4">
        <v>859</v>
      </c>
      <c r="AC118" s="4">
        <v>56</v>
      </c>
      <c r="AD118" s="4">
        <v>5.53</v>
      </c>
      <c r="AE118" s="4">
        <v>0.13</v>
      </c>
      <c r="AF118" s="4">
        <v>990</v>
      </c>
      <c r="AG118" s="4">
        <v>-13</v>
      </c>
      <c r="AH118" s="4">
        <v>16</v>
      </c>
      <c r="AI118" s="4">
        <v>30</v>
      </c>
      <c r="AJ118" s="4">
        <v>189</v>
      </c>
      <c r="AK118" s="4">
        <v>139.80000000000001</v>
      </c>
      <c r="AL118" s="4">
        <v>2.9</v>
      </c>
      <c r="AM118" s="4">
        <v>195</v>
      </c>
      <c r="AN118" s="4" t="s">
        <v>155</v>
      </c>
      <c r="AO118" s="4">
        <v>2</v>
      </c>
      <c r="AP118" s="5">
        <v>0.67879629629629623</v>
      </c>
      <c r="AQ118" s="4">
        <v>47.163494</v>
      </c>
      <c r="AR118" s="4">
        <v>-88.491280000000003</v>
      </c>
      <c r="AS118" s="4">
        <v>315.3</v>
      </c>
      <c r="AT118" s="4">
        <v>32.1</v>
      </c>
      <c r="AU118" s="4">
        <v>12</v>
      </c>
      <c r="AV118" s="4">
        <v>11</v>
      </c>
      <c r="AW118" s="4" t="s">
        <v>208</v>
      </c>
      <c r="AX118" s="4">
        <v>0.8</v>
      </c>
      <c r="AY118" s="4">
        <v>1.1958</v>
      </c>
      <c r="AZ118" s="4">
        <v>1.6</v>
      </c>
      <c r="BA118" s="4">
        <v>14.023</v>
      </c>
      <c r="BB118" s="4">
        <v>17.64</v>
      </c>
      <c r="BC118" s="4">
        <v>1.26</v>
      </c>
      <c r="BD118" s="4">
        <v>11.356999999999999</v>
      </c>
      <c r="BE118" s="4">
        <v>3034.0349999999999</v>
      </c>
      <c r="BF118" s="4">
        <v>0.46100000000000002</v>
      </c>
      <c r="BG118" s="4">
        <v>10.923</v>
      </c>
      <c r="BH118" s="4">
        <v>0.39900000000000002</v>
      </c>
      <c r="BI118" s="4">
        <v>11.321999999999999</v>
      </c>
      <c r="BJ118" s="4">
        <v>8.234</v>
      </c>
      <c r="BK118" s="4">
        <v>0.30099999999999999</v>
      </c>
      <c r="BL118" s="4">
        <v>8.5350000000000001</v>
      </c>
      <c r="BM118" s="4">
        <v>0</v>
      </c>
      <c r="BQ118" s="4">
        <v>776.947</v>
      </c>
      <c r="BR118" s="4">
        <v>0.206208</v>
      </c>
      <c r="BS118" s="4">
        <v>-5</v>
      </c>
      <c r="BT118" s="4">
        <v>0.38379999999999997</v>
      </c>
      <c r="BU118" s="4">
        <v>5.0392140000000003</v>
      </c>
      <c r="BV118" s="4">
        <v>7.7527559999999998</v>
      </c>
      <c r="BW118" s="4">
        <f t="shared" si="14"/>
        <v>1.3313603387999999</v>
      </c>
      <c r="BY118" s="4">
        <f t="shared" si="15"/>
        <v>11268.10476493713</v>
      </c>
      <c r="BZ118" s="4">
        <f t="shared" si="16"/>
        <v>1.7121082309980002</v>
      </c>
      <c r="CA118" s="4">
        <f t="shared" si="17"/>
        <v>30.580258512011998</v>
      </c>
      <c r="CB118" s="4">
        <f t="shared" si="18"/>
        <v>0</v>
      </c>
    </row>
    <row r="119" spans="1:80" x14ac:dyDescent="0.25">
      <c r="A119" s="2">
        <v>42068</v>
      </c>
      <c r="B119" s="3">
        <v>1.2206018518518519E-2</v>
      </c>
      <c r="C119" s="4">
        <v>11.986000000000001</v>
      </c>
      <c r="D119" s="4">
        <v>2E-3</v>
      </c>
      <c r="E119" s="4">
        <v>20.158332999999999</v>
      </c>
      <c r="F119" s="4">
        <v>413.7</v>
      </c>
      <c r="G119" s="4">
        <v>25.7</v>
      </c>
      <c r="H119" s="4">
        <v>30.1</v>
      </c>
      <c r="J119" s="4">
        <v>4.2</v>
      </c>
      <c r="K119" s="4">
        <v>0.89749999999999996</v>
      </c>
      <c r="L119" s="4">
        <v>10.757</v>
      </c>
      <c r="M119" s="4">
        <v>1.8E-3</v>
      </c>
      <c r="N119" s="4">
        <v>371.28609999999998</v>
      </c>
      <c r="O119" s="4">
        <v>23.042300000000001</v>
      </c>
      <c r="P119" s="4">
        <v>394.3</v>
      </c>
      <c r="Q119" s="4">
        <v>279.89640000000003</v>
      </c>
      <c r="R119" s="4">
        <v>17.3706</v>
      </c>
      <c r="S119" s="4">
        <v>297.3</v>
      </c>
      <c r="T119" s="4">
        <v>30.066299999999998</v>
      </c>
      <c r="W119" s="4">
        <v>0</v>
      </c>
      <c r="X119" s="4">
        <v>3.7694999999999999</v>
      </c>
      <c r="Y119" s="4">
        <v>11.9</v>
      </c>
      <c r="Z119" s="4">
        <v>890</v>
      </c>
      <c r="AA119" s="4">
        <v>920</v>
      </c>
      <c r="AB119" s="4">
        <v>857</v>
      </c>
      <c r="AC119" s="4">
        <v>56</v>
      </c>
      <c r="AD119" s="4">
        <v>5.53</v>
      </c>
      <c r="AE119" s="4">
        <v>0.13</v>
      </c>
      <c r="AF119" s="4">
        <v>990</v>
      </c>
      <c r="AG119" s="4">
        <v>-13</v>
      </c>
      <c r="AH119" s="4">
        <v>16</v>
      </c>
      <c r="AI119" s="4">
        <v>30</v>
      </c>
      <c r="AJ119" s="4">
        <v>189</v>
      </c>
      <c r="AK119" s="4">
        <v>139</v>
      </c>
      <c r="AL119" s="4">
        <v>2.8</v>
      </c>
      <c r="AM119" s="4">
        <v>195</v>
      </c>
      <c r="AN119" s="4" t="s">
        <v>155</v>
      </c>
      <c r="AO119" s="4">
        <v>2</v>
      </c>
      <c r="AP119" s="5">
        <v>0.67880787037037038</v>
      </c>
      <c r="AQ119" s="4">
        <v>47.163445000000003</v>
      </c>
      <c r="AR119" s="4">
        <v>-88.491450999999998</v>
      </c>
      <c r="AS119" s="4">
        <v>315.3</v>
      </c>
      <c r="AT119" s="4">
        <v>31.6</v>
      </c>
      <c r="AU119" s="4">
        <v>12</v>
      </c>
      <c r="AV119" s="4">
        <v>11</v>
      </c>
      <c r="AW119" s="4" t="s">
        <v>208</v>
      </c>
      <c r="AX119" s="4">
        <v>0.89580000000000004</v>
      </c>
      <c r="AY119" s="4">
        <v>1.2</v>
      </c>
      <c r="AZ119" s="4">
        <v>1.6958</v>
      </c>
      <c r="BA119" s="4">
        <v>14.023</v>
      </c>
      <c r="BB119" s="4">
        <v>17.55</v>
      </c>
      <c r="BC119" s="4">
        <v>1.25</v>
      </c>
      <c r="BD119" s="4">
        <v>11.420999999999999</v>
      </c>
      <c r="BE119" s="4">
        <v>3033.3490000000002</v>
      </c>
      <c r="BF119" s="4">
        <v>0.32500000000000001</v>
      </c>
      <c r="BG119" s="4">
        <v>10.964</v>
      </c>
      <c r="BH119" s="4">
        <v>0.68</v>
      </c>
      <c r="BI119" s="4">
        <v>11.645</v>
      </c>
      <c r="BJ119" s="4">
        <v>8.2650000000000006</v>
      </c>
      <c r="BK119" s="4">
        <v>0.51300000000000001</v>
      </c>
      <c r="BL119" s="4">
        <v>8.7780000000000005</v>
      </c>
      <c r="BM119" s="4">
        <v>0.28039999999999998</v>
      </c>
      <c r="BQ119" s="4">
        <v>772.875</v>
      </c>
      <c r="BR119" s="4">
        <v>0.24432499999999999</v>
      </c>
      <c r="BS119" s="4">
        <v>-5</v>
      </c>
      <c r="BT119" s="4">
        <v>0.38320500000000002</v>
      </c>
      <c r="BU119" s="4">
        <v>5.9706840000000003</v>
      </c>
      <c r="BV119" s="4">
        <v>7.7407370000000002</v>
      </c>
      <c r="BW119" s="4">
        <f t="shared" si="14"/>
        <v>1.5774547128</v>
      </c>
      <c r="BY119" s="4">
        <f t="shared" si="15"/>
        <v>13347.931067107693</v>
      </c>
      <c r="BZ119" s="4">
        <f t="shared" si="16"/>
        <v>1.4301280851</v>
      </c>
      <c r="CA119" s="4">
        <f t="shared" si="17"/>
        <v>36.369257302619999</v>
      </c>
      <c r="CB119" s="4">
        <f t="shared" si="18"/>
        <v>1.2338705078832</v>
      </c>
    </row>
    <row r="120" spans="1:80" x14ac:dyDescent="0.25">
      <c r="A120" s="2">
        <v>42068</v>
      </c>
      <c r="B120" s="3">
        <v>1.2217592592592592E-2</v>
      </c>
      <c r="C120" s="4">
        <v>12.005000000000001</v>
      </c>
      <c r="D120" s="4">
        <v>2.8E-3</v>
      </c>
      <c r="E120" s="4">
        <v>28.175000000000001</v>
      </c>
      <c r="F120" s="4">
        <v>398.4</v>
      </c>
      <c r="G120" s="4">
        <v>28.5</v>
      </c>
      <c r="H120" s="4">
        <v>18.600000000000001</v>
      </c>
      <c r="J120" s="4">
        <v>4.1500000000000004</v>
      </c>
      <c r="K120" s="4">
        <v>0.89739999999999998</v>
      </c>
      <c r="L120" s="4">
        <v>10.7728</v>
      </c>
      <c r="M120" s="4">
        <v>2.5000000000000001E-3</v>
      </c>
      <c r="N120" s="4">
        <v>357.48649999999998</v>
      </c>
      <c r="O120" s="4">
        <v>25.5945</v>
      </c>
      <c r="P120" s="4">
        <v>383.1</v>
      </c>
      <c r="Q120" s="4">
        <v>269.49349999999998</v>
      </c>
      <c r="R120" s="4">
        <v>19.294599999999999</v>
      </c>
      <c r="S120" s="4">
        <v>288.8</v>
      </c>
      <c r="T120" s="4">
        <v>18.564699999999998</v>
      </c>
      <c r="W120" s="4">
        <v>0</v>
      </c>
      <c r="X120" s="4">
        <v>3.7277999999999998</v>
      </c>
      <c r="Y120" s="4">
        <v>11.9</v>
      </c>
      <c r="Z120" s="4">
        <v>891</v>
      </c>
      <c r="AA120" s="4">
        <v>920</v>
      </c>
      <c r="AB120" s="4">
        <v>858</v>
      </c>
      <c r="AC120" s="4">
        <v>56</v>
      </c>
      <c r="AD120" s="4">
        <v>5.53</v>
      </c>
      <c r="AE120" s="4">
        <v>0.13</v>
      </c>
      <c r="AF120" s="4">
        <v>990</v>
      </c>
      <c r="AG120" s="4">
        <v>-13</v>
      </c>
      <c r="AH120" s="4">
        <v>16</v>
      </c>
      <c r="AI120" s="4">
        <v>30</v>
      </c>
      <c r="AJ120" s="4">
        <v>189</v>
      </c>
      <c r="AK120" s="4">
        <v>139</v>
      </c>
      <c r="AL120" s="4">
        <v>2.9</v>
      </c>
      <c r="AM120" s="4">
        <v>195</v>
      </c>
      <c r="AN120" s="4" t="s">
        <v>155</v>
      </c>
      <c r="AO120" s="4">
        <v>2</v>
      </c>
      <c r="AP120" s="5">
        <v>0.67881944444444453</v>
      </c>
      <c r="AQ120" s="4">
        <v>47.163370999999998</v>
      </c>
      <c r="AR120" s="4">
        <v>-88.491606000000004</v>
      </c>
      <c r="AS120" s="4">
        <v>315.39999999999998</v>
      </c>
      <c r="AT120" s="4">
        <v>31.5</v>
      </c>
      <c r="AU120" s="4">
        <v>12</v>
      </c>
      <c r="AV120" s="4">
        <v>11</v>
      </c>
      <c r="AW120" s="4" t="s">
        <v>208</v>
      </c>
      <c r="AX120" s="4">
        <v>0.99580000000000002</v>
      </c>
      <c r="AY120" s="4">
        <v>1.2</v>
      </c>
      <c r="AZ120" s="4">
        <v>1.7</v>
      </c>
      <c r="BA120" s="4">
        <v>14.023</v>
      </c>
      <c r="BB120" s="4">
        <v>17.52</v>
      </c>
      <c r="BC120" s="4">
        <v>1.25</v>
      </c>
      <c r="BD120" s="4">
        <v>11.438000000000001</v>
      </c>
      <c r="BE120" s="4">
        <v>3033.4560000000001</v>
      </c>
      <c r="BF120" s="4">
        <v>0.45300000000000001</v>
      </c>
      <c r="BG120" s="4">
        <v>10.542</v>
      </c>
      <c r="BH120" s="4">
        <v>0.755</v>
      </c>
      <c r="BI120" s="4">
        <v>11.295999999999999</v>
      </c>
      <c r="BJ120" s="4">
        <v>7.9470000000000001</v>
      </c>
      <c r="BK120" s="4">
        <v>0.56899999999999995</v>
      </c>
      <c r="BL120" s="4">
        <v>8.516</v>
      </c>
      <c r="BM120" s="4">
        <v>0.1729</v>
      </c>
      <c r="BQ120" s="4">
        <v>763.24</v>
      </c>
      <c r="BR120" s="4">
        <v>0.26194299999999998</v>
      </c>
      <c r="BS120" s="4">
        <v>-5</v>
      </c>
      <c r="BT120" s="4">
        <v>0.383185</v>
      </c>
      <c r="BU120" s="4">
        <v>6.4012339999999996</v>
      </c>
      <c r="BV120" s="4">
        <v>7.7403329999999997</v>
      </c>
      <c r="BW120" s="4">
        <f t="shared" si="14"/>
        <v>1.6912060227999999</v>
      </c>
      <c r="BY120" s="4">
        <f t="shared" si="15"/>
        <v>14310.964061626848</v>
      </c>
      <c r="BZ120" s="4">
        <f t="shared" si="16"/>
        <v>2.1371223844739999</v>
      </c>
      <c r="CA120" s="4">
        <f t="shared" si="17"/>
        <v>37.491637062725992</v>
      </c>
      <c r="CB120" s="4">
        <f t="shared" si="18"/>
        <v>0.81569196528819998</v>
      </c>
    </row>
    <row r="121" spans="1:80" x14ac:dyDescent="0.25">
      <c r="A121" s="2">
        <v>42068</v>
      </c>
      <c r="B121" s="3">
        <v>1.2229166666666666E-2</v>
      </c>
      <c r="C121" s="4">
        <v>11.877000000000001</v>
      </c>
      <c r="D121" s="4">
        <v>3.0000000000000001E-3</v>
      </c>
      <c r="E121" s="4">
        <v>30</v>
      </c>
      <c r="F121" s="4">
        <v>401.4</v>
      </c>
      <c r="G121" s="4">
        <v>24.3</v>
      </c>
      <c r="H121" s="4">
        <v>17</v>
      </c>
      <c r="J121" s="4">
        <v>4.0999999999999996</v>
      </c>
      <c r="K121" s="4">
        <v>0.89839999999999998</v>
      </c>
      <c r="L121" s="4">
        <v>10.6699</v>
      </c>
      <c r="M121" s="4">
        <v>2.7000000000000001E-3</v>
      </c>
      <c r="N121" s="4">
        <v>360.58569999999997</v>
      </c>
      <c r="O121" s="4">
        <v>21.823499999999999</v>
      </c>
      <c r="P121" s="4">
        <v>382.4</v>
      </c>
      <c r="Q121" s="4">
        <v>271.82979999999998</v>
      </c>
      <c r="R121" s="4">
        <v>16.451799999999999</v>
      </c>
      <c r="S121" s="4">
        <v>288.3</v>
      </c>
      <c r="T121" s="4">
        <v>17.045300000000001</v>
      </c>
      <c r="W121" s="4">
        <v>0</v>
      </c>
      <c r="X121" s="4">
        <v>3.6831999999999998</v>
      </c>
      <c r="Y121" s="4">
        <v>11.9</v>
      </c>
      <c r="Z121" s="4">
        <v>891</v>
      </c>
      <c r="AA121" s="4">
        <v>918</v>
      </c>
      <c r="AB121" s="4">
        <v>857</v>
      </c>
      <c r="AC121" s="4">
        <v>56</v>
      </c>
      <c r="AD121" s="4">
        <v>5.53</v>
      </c>
      <c r="AE121" s="4">
        <v>0.13</v>
      </c>
      <c r="AF121" s="4">
        <v>990</v>
      </c>
      <c r="AG121" s="4">
        <v>-13</v>
      </c>
      <c r="AH121" s="4">
        <v>16</v>
      </c>
      <c r="AI121" s="4">
        <v>30</v>
      </c>
      <c r="AJ121" s="4">
        <v>189</v>
      </c>
      <c r="AK121" s="4">
        <v>139</v>
      </c>
      <c r="AL121" s="4">
        <v>2.8</v>
      </c>
      <c r="AM121" s="4">
        <v>195</v>
      </c>
      <c r="AN121" s="4" t="s">
        <v>155</v>
      </c>
      <c r="AO121" s="4">
        <v>2</v>
      </c>
      <c r="AP121" s="5">
        <v>0.67883101851851846</v>
      </c>
      <c r="AQ121" s="4">
        <v>47.163367999999998</v>
      </c>
      <c r="AR121" s="4">
        <v>-88.491612000000003</v>
      </c>
      <c r="AS121" s="4">
        <v>315.39999999999998</v>
      </c>
      <c r="AT121" s="4">
        <v>31.8</v>
      </c>
      <c r="AU121" s="4">
        <v>12</v>
      </c>
      <c r="AV121" s="4">
        <v>11</v>
      </c>
      <c r="AW121" s="4" t="s">
        <v>208</v>
      </c>
      <c r="AX121" s="4">
        <v>1</v>
      </c>
      <c r="AY121" s="4">
        <v>1.2</v>
      </c>
      <c r="AZ121" s="4">
        <v>1.7</v>
      </c>
      <c r="BA121" s="4">
        <v>14.023</v>
      </c>
      <c r="BB121" s="4">
        <v>17.7</v>
      </c>
      <c r="BC121" s="4">
        <v>1.26</v>
      </c>
      <c r="BD121" s="4">
        <v>11.315</v>
      </c>
      <c r="BE121" s="4">
        <v>3033.549</v>
      </c>
      <c r="BF121" s="4">
        <v>0.48799999999999999</v>
      </c>
      <c r="BG121" s="4">
        <v>10.736000000000001</v>
      </c>
      <c r="BH121" s="4">
        <v>0.65</v>
      </c>
      <c r="BI121" s="4">
        <v>11.385999999999999</v>
      </c>
      <c r="BJ121" s="4">
        <v>8.093</v>
      </c>
      <c r="BK121" s="4">
        <v>0.49</v>
      </c>
      <c r="BL121" s="4">
        <v>8.5830000000000002</v>
      </c>
      <c r="BM121" s="4">
        <v>0.1603</v>
      </c>
      <c r="BQ121" s="4">
        <v>761.41399999999999</v>
      </c>
      <c r="BR121" s="4">
        <v>0.25709799999999999</v>
      </c>
      <c r="BS121" s="4">
        <v>-5</v>
      </c>
      <c r="BT121" s="4">
        <v>0.38040600000000002</v>
      </c>
      <c r="BU121" s="4">
        <v>6.2828299999999997</v>
      </c>
      <c r="BV121" s="4">
        <v>7.6841929999999996</v>
      </c>
      <c r="BW121" s="4">
        <f t="shared" si="14"/>
        <v>1.659923686</v>
      </c>
      <c r="BY121" s="4">
        <f t="shared" si="15"/>
        <v>14046.68395312479</v>
      </c>
      <c r="BZ121" s="4">
        <f t="shared" si="16"/>
        <v>2.25965750648</v>
      </c>
      <c r="CA121" s="4">
        <f t="shared" si="17"/>
        <v>37.474197131029996</v>
      </c>
      <c r="CB121" s="4">
        <f t="shared" si="18"/>
        <v>0.74226044731299989</v>
      </c>
    </row>
    <row r="122" spans="1:80" x14ac:dyDescent="0.25">
      <c r="A122" s="2">
        <v>42068</v>
      </c>
      <c r="B122" s="3">
        <v>1.224074074074074E-2</v>
      </c>
      <c r="C122" s="4">
        <v>11.664</v>
      </c>
      <c r="D122" s="4">
        <v>4.0000000000000001E-3</v>
      </c>
      <c r="E122" s="4">
        <v>39.789385000000003</v>
      </c>
      <c r="F122" s="4">
        <v>467</v>
      </c>
      <c r="G122" s="4">
        <v>16.899999999999999</v>
      </c>
      <c r="H122" s="4">
        <v>65.3</v>
      </c>
      <c r="J122" s="4">
        <v>4.0999999999999996</v>
      </c>
      <c r="K122" s="4">
        <v>0.9</v>
      </c>
      <c r="L122" s="4">
        <v>10.4976</v>
      </c>
      <c r="M122" s="4">
        <v>3.5999999999999999E-3</v>
      </c>
      <c r="N122" s="4">
        <v>420.2654</v>
      </c>
      <c r="O122" s="4">
        <v>15.2293</v>
      </c>
      <c r="P122" s="4">
        <v>435.5</v>
      </c>
      <c r="Q122" s="4">
        <v>316.81970000000001</v>
      </c>
      <c r="R122" s="4">
        <v>11.480700000000001</v>
      </c>
      <c r="S122" s="4">
        <v>328.3</v>
      </c>
      <c r="T122" s="4">
        <v>65.335999999999999</v>
      </c>
      <c r="W122" s="4">
        <v>0</v>
      </c>
      <c r="X122" s="4">
        <v>3.6899000000000002</v>
      </c>
      <c r="Y122" s="4">
        <v>11.9</v>
      </c>
      <c r="Z122" s="4">
        <v>893</v>
      </c>
      <c r="AA122" s="4">
        <v>921</v>
      </c>
      <c r="AB122" s="4">
        <v>860</v>
      </c>
      <c r="AC122" s="4">
        <v>56</v>
      </c>
      <c r="AD122" s="4">
        <v>5.53</v>
      </c>
      <c r="AE122" s="4">
        <v>0.13</v>
      </c>
      <c r="AF122" s="4">
        <v>990</v>
      </c>
      <c r="AG122" s="4">
        <v>-13</v>
      </c>
      <c r="AH122" s="4">
        <v>15.798202</v>
      </c>
      <c r="AI122" s="4">
        <v>30</v>
      </c>
      <c r="AJ122" s="4">
        <v>189</v>
      </c>
      <c r="AK122" s="4">
        <v>139</v>
      </c>
      <c r="AL122" s="4">
        <v>2.7</v>
      </c>
      <c r="AM122" s="4">
        <v>195</v>
      </c>
      <c r="AN122" s="4" t="s">
        <v>155</v>
      </c>
      <c r="AO122" s="4">
        <v>2</v>
      </c>
      <c r="AP122" s="5">
        <v>0.67883101851851846</v>
      </c>
      <c r="AQ122" s="4">
        <v>47.163266999999998</v>
      </c>
      <c r="AR122" s="4">
        <v>-88.491727999999995</v>
      </c>
      <c r="AS122" s="4">
        <v>315.5</v>
      </c>
      <c r="AT122" s="4">
        <v>31.8</v>
      </c>
      <c r="AU122" s="4">
        <v>12</v>
      </c>
      <c r="AV122" s="4">
        <v>11</v>
      </c>
      <c r="AW122" s="4" t="s">
        <v>208</v>
      </c>
      <c r="AX122" s="4">
        <v>1.2874000000000001</v>
      </c>
      <c r="AY122" s="4">
        <v>1.0084</v>
      </c>
      <c r="AZ122" s="4">
        <v>1.9874000000000001</v>
      </c>
      <c r="BA122" s="4">
        <v>14.023</v>
      </c>
      <c r="BB122" s="4">
        <v>18</v>
      </c>
      <c r="BC122" s="4">
        <v>1.28</v>
      </c>
      <c r="BD122" s="4">
        <v>11.115</v>
      </c>
      <c r="BE122" s="4">
        <v>3032.0590000000002</v>
      </c>
      <c r="BF122" s="4">
        <v>0.65800000000000003</v>
      </c>
      <c r="BG122" s="4">
        <v>12.712</v>
      </c>
      <c r="BH122" s="4">
        <v>0.46100000000000002</v>
      </c>
      <c r="BI122" s="4">
        <v>13.173</v>
      </c>
      <c r="BJ122" s="4">
        <v>9.5830000000000002</v>
      </c>
      <c r="BK122" s="4">
        <v>0.34699999999999998</v>
      </c>
      <c r="BL122" s="4">
        <v>9.93</v>
      </c>
      <c r="BM122" s="4">
        <v>0.62409999999999999</v>
      </c>
      <c r="BQ122" s="4">
        <v>774.928</v>
      </c>
      <c r="BR122" s="4">
        <v>0.28822900000000001</v>
      </c>
      <c r="BS122" s="4">
        <v>-5</v>
      </c>
      <c r="BT122" s="4">
        <v>0.38179800000000003</v>
      </c>
      <c r="BU122" s="4">
        <v>7.04359</v>
      </c>
      <c r="BV122" s="4">
        <v>7.7123239999999997</v>
      </c>
      <c r="BW122" s="4">
        <f t="shared" si="14"/>
        <v>1.860916478</v>
      </c>
      <c r="BY122" s="4">
        <f t="shared" si="15"/>
        <v>15739.799792983971</v>
      </c>
      <c r="BZ122" s="4">
        <f t="shared" si="16"/>
        <v>3.4157607961400003</v>
      </c>
      <c r="CA122" s="4">
        <f t="shared" si="17"/>
        <v>49.746558828890002</v>
      </c>
      <c r="CB122" s="4">
        <f t="shared" si="18"/>
        <v>3.2397816305029998</v>
      </c>
    </row>
    <row r="123" spans="1:80" x14ac:dyDescent="0.25">
      <c r="A123" s="2">
        <v>42068</v>
      </c>
      <c r="B123" s="3">
        <v>1.2252314814814815E-2</v>
      </c>
      <c r="C123" s="4">
        <v>11.856</v>
      </c>
      <c r="D123" s="4">
        <v>4.7000000000000002E-3</v>
      </c>
      <c r="E123" s="4">
        <v>46.754530000000003</v>
      </c>
      <c r="F123" s="4">
        <v>491.1</v>
      </c>
      <c r="G123" s="4">
        <v>15.8</v>
      </c>
      <c r="H123" s="4">
        <v>50.1</v>
      </c>
      <c r="J123" s="4">
        <v>4</v>
      </c>
      <c r="K123" s="4">
        <v>0.89839999999999998</v>
      </c>
      <c r="L123" s="4">
        <v>10.651300000000001</v>
      </c>
      <c r="M123" s="4">
        <v>4.1999999999999997E-3</v>
      </c>
      <c r="N123" s="4">
        <v>441.20080000000002</v>
      </c>
      <c r="O123" s="4">
        <v>14.194599999999999</v>
      </c>
      <c r="P123" s="4">
        <v>455.4</v>
      </c>
      <c r="Q123" s="4">
        <v>332.60199999999998</v>
      </c>
      <c r="R123" s="4">
        <v>10.700699999999999</v>
      </c>
      <c r="S123" s="4">
        <v>343.3</v>
      </c>
      <c r="T123" s="4">
        <v>50.1</v>
      </c>
      <c r="W123" s="4">
        <v>0</v>
      </c>
      <c r="X123" s="4">
        <v>3.5935999999999999</v>
      </c>
      <c r="Y123" s="4">
        <v>11.9</v>
      </c>
      <c r="Z123" s="4">
        <v>895</v>
      </c>
      <c r="AA123" s="4">
        <v>923</v>
      </c>
      <c r="AB123" s="4">
        <v>861</v>
      </c>
      <c r="AC123" s="4">
        <v>56</v>
      </c>
      <c r="AD123" s="4">
        <v>5.53</v>
      </c>
      <c r="AE123" s="4">
        <v>0.13</v>
      </c>
      <c r="AF123" s="4">
        <v>990</v>
      </c>
      <c r="AG123" s="4">
        <v>-13</v>
      </c>
      <c r="AH123" s="4">
        <v>15</v>
      </c>
      <c r="AI123" s="4">
        <v>30</v>
      </c>
      <c r="AJ123" s="4">
        <v>189</v>
      </c>
      <c r="AK123" s="4">
        <v>139</v>
      </c>
      <c r="AL123" s="4">
        <v>2.5</v>
      </c>
      <c r="AM123" s="4">
        <v>195</v>
      </c>
      <c r="AN123" s="4" t="s">
        <v>155</v>
      </c>
      <c r="AO123" s="4">
        <v>2</v>
      </c>
      <c r="AP123" s="5">
        <v>0.67884259259259261</v>
      </c>
      <c r="AQ123" s="4">
        <v>47.163182999999997</v>
      </c>
      <c r="AR123" s="4">
        <v>-88.491871000000003</v>
      </c>
      <c r="AS123" s="4">
        <v>315.5</v>
      </c>
      <c r="AT123" s="4">
        <v>31.8</v>
      </c>
      <c r="AU123" s="4">
        <v>12</v>
      </c>
      <c r="AV123" s="4">
        <v>11</v>
      </c>
      <c r="AW123" s="4" t="s">
        <v>208</v>
      </c>
      <c r="AX123" s="4">
        <v>1.3</v>
      </c>
      <c r="AY123" s="4">
        <v>1</v>
      </c>
      <c r="AZ123" s="4">
        <v>2</v>
      </c>
      <c r="BA123" s="4">
        <v>14.023</v>
      </c>
      <c r="BB123" s="4">
        <v>17.72</v>
      </c>
      <c r="BC123" s="4">
        <v>1.26</v>
      </c>
      <c r="BD123" s="4">
        <v>11.31</v>
      </c>
      <c r="BE123" s="4">
        <v>3032.1930000000002</v>
      </c>
      <c r="BF123" s="4">
        <v>0.76100000000000001</v>
      </c>
      <c r="BG123" s="4">
        <v>13.153</v>
      </c>
      <c r="BH123" s="4">
        <v>0.42299999999999999</v>
      </c>
      <c r="BI123" s="4">
        <v>13.576000000000001</v>
      </c>
      <c r="BJ123" s="4">
        <v>9.9149999999999991</v>
      </c>
      <c r="BK123" s="4">
        <v>0.31900000000000001</v>
      </c>
      <c r="BL123" s="4">
        <v>10.234999999999999</v>
      </c>
      <c r="BM123" s="4">
        <v>0.47160000000000002</v>
      </c>
      <c r="BQ123" s="4">
        <v>743.83799999999997</v>
      </c>
      <c r="BR123" s="4">
        <v>0.31345000000000001</v>
      </c>
      <c r="BS123" s="4">
        <v>-5</v>
      </c>
      <c r="BT123" s="4">
        <v>0.380799</v>
      </c>
      <c r="BU123" s="4">
        <v>7.6599240000000002</v>
      </c>
      <c r="BV123" s="4">
        <v>7.6921439999999999</v>
      </c>
      <c r="BW123" s="4">
        <f t="shared" si="14"/>
        <v>2.0237519208000001</v>
      </c>
      <c r="BY123" s="4">
        <f t="shared" si="15"/>
        <v>17117.833166865687</v>
      </c>
      <c r="BZ123" s="4">
        <f t="shared" si="16"/>
        <v>4.2961219948679998</v>
      </c>
      <c r="CA123" s="4">
        <f t="shared" si="17"/>
        <v>55.973783941019988</v>
      </c>
      <c r="CB123" s="4">
        <f t="shared" si="18"/>
        <v>2.6623536567408004</v>
      </c>
    </row>
    <row r="124" spans="1:80" x14ac:dyDescent="0.25">
      <c r="A124" s="2">
        <v>42068</v>
      </c>
      <c r="B124" s="3">
        <v>1.2263888888888888E-2</v>
      </c>
      <c r="C124" s="4">
        <v>11.644</v>
      </c>
      <c r="D124" s="4">
        <v>4.3E-3</v>
      </c>
      <c r="E124" s="4">
        <v>42.997501999999997</v>
      </c>
      <c r="F124" s="4">
        <v>507.8</v>
      </c>
      <c r="G124" s="4">
        <v>15.8</v>
      </c>
      <c r="H124" s="4">
        <v>66.099999999999994</v>
      </c>
      <c r="J124" s="4">
        <v>4</v>
      </c>
      <c r="K124" s="4">
        <v>0.90010000000000001</v>
      </c>
      <c r="L124" s="4">
        <v>10.480700000000001</v>
      </c>
      <c r="M124" s="4">
        <v>3.8999999999999998E-3</v>
      </c>
      <c r="N124" s="4">
        <v>457.02339999999998</v>
      </c>
      <c r="O124" s="4">
        <v>14.2212</v>
      </c>
      <c r="P124" s="4">
        <v>471.2</v>
      </c>
      <c r="Q124" s="4">
        <v>344.53</v>
      </c>
      <c r="R124" s="4">
        <v>10.720700000000001</v>
      </c>
      <c r="S124" s="4">
        <v>355.3</v>
      </c>
      <c r="T124" s="4">
        <v>66.107100000000003</v>
      </c>
      <c r="W124" s="4">
        <v>0</v>
      </c>
      <c r="X124" s="4">
        <v>3.6002999999999998</v>
      </c>
      <c r="Y124" s="4">
        <v>11.8</v>
      </c>
      <c r="Z124" s="4">
        <v>895</v>
      </c>
      <c r="AA124" s="4">
        <v>922</v>
      </c>
      <c r="AB124" s="4">
        <v>860</v>
      </c>
      <c r="AC124" s="4">
        <v>56</v>
      </c>
      <c r="AD124" s="4">
        <v>5.53</v>
      </c>
      <c r="AE124" s="4">
        <v>0.13</v>
      </c>
      <c r="AF124" s="4">
        <v>990</v>
      </c>
      <c r="AG124" s="4">
        <v>-13</v>
      </c>
      <c r="AH124" s="4">
        <v>15.2</v>
      </c>
      <c r="AI124" s="4">
        <v>30</v>
      </c>
      <c r="AJ124" s="4">
        <v>189</v>
      </c>
      <c r="AK124" s="4">
        <v>139</v>
      </c>
      <c r="AL124" s="4">
        <v>2.5</v>
      </c>
      <c r="AM124" s="4">
        <v>195</v>
      </c>
      <c r="AN124" s="4" t="s">
        <v>155</v>
      </c>
      <c r="AO124" s="4">
        <v>2</v>
      </c>
      <c r="AP124" s="5">
        <v>0.67885416666666665</v>
      </c>
      <c r="AQ124" s="4">
        <v>47.1631</v>
      </c>
      <c r="AR124" s="4">
        <v>-88.492012000000003</v>
      </c>
      <c r="AS124" s="4">
        <v>315.5</v>
      </c>
      <c r="AT124" s="4">
        <v>31.8</v>
      </c>
      <c r="AU124" s="4">
        <v>12</v>
      </c>
      <c r="AV124" s="4">
        <v>11</v>
      </c>
      <c r="AW124" s="4" t="s">
        <v>208</v>
      </c>
      <c r="AX124" s="4">
        <v>1.3</v>
      </c>
      <c r="AY124" s="4">
        <v>1</v>
      </c>
      <c r="AZ124" s="4">
        <v>2</v>
      </c>
      <c r="BA124" s="4">
        <v>14.023</v>
      </c>
      <c r="BB124" s="4">
        <v>18.03</v>
      </c>
      <c r="BC124" s="4">
        <v>1.29</v>
      </c>
      <c r="BD124" s="4">
        <v>11.102</v>
      </c>
      <c r="BE124" s="4">
        <v>3031.9670000000001</v>
      </c>
      <c r="BF124" s="4">
        <v>0.71299999999999997</v>
      </c>
      <c r="BG124" s="4">
        <v>13.845000000000001</v>
      </c>
      <c r="BH124" s="4">
        <v>0.43099999999999999</v>
      </c>
      <c r="BI124" s="4">
        <v>14.276</v>
      </c>
      <c r="BJ124" s="4">
        <v>10.438000000000001</v>
      </c>
      <c r="BK124" s="4">
        <v>0.32500000000000001</v>
      </c>
      <c r="BL124" s="4">
        <v>10.762</v>
      </c>
      <c r="BM124" s="4">
        <v>0.63239999999999996</v>
      </c>
      <c r="BQ124" s="4">
        <v>757.30399999999997</v>
      </c>
      <c r="BR124" s="4">
        <v>0.3634</v>
      </c>
      <c r="BS124" s="4">
        <v>-5</v>
      </c>
      <c r="BT124" s="4">
        <v>0.38</v>
      </c>
      <c r="BU124" s="4">
        <v>8.8805870000000002</v>
      </c>
      <c r="BV124" s="4">
        <v>7.6760000000000002</v>
      </c>
      <c r="BW124" s="4">
        <f t="shared" si="14"/>
        <v>2.3462510854</v>
      </c>
      <c r="BY124" s="4">
        <f t="shared" si="15"/>
        <v>19844.201636051574</v>
      </c>
      <c r="BZ124" s="4">
        <f t="shared" si="16"/>
        <v>4.6665797373469999</v>
      </c>
      <c r="CA124" s="4">
        <f t="shared" si="17"/>
        <v>68.31663295712201</v>
      </c>
      <c r="CB124" s="4">
        <f t="shared" si="18"/>
        <v>4.1390533322555996</v>
      </c>
    </row>
    <row r="125" spans="1:80" x14ac:dyDescent="0.25">
      <c r="A125" s="2">
        <v>42068</v>
      </c>
      <c r="B125" s="3">
        <v>1.2275462962962962E-2</v>
      </c>
      <c r="C125" s="4">
        <v>11.849</v>
      </c>
      <c r="D125" s="4">
        <v>6.0000000000000001E-3</v>
      </c>
      <c r="E125" s="4">
        <v>59.650291000000003</v>
      </c>
      <c r="F125" s="4">
        <v>613.1</v>
      </c>
      <c r="G125" s="4">
        <v>16.899999999999999</v>
      </c>
      <c r="H125" s="4">
        <v>51.8</v>
      </c>
      <c r="J125" s="4">
        <v>4</v>
      </c>
      <c r="K125" s="4">
        <v>0.89849999999999997</v>
      </c>
      <c r="L125" s="4">
        <v>10.6463</v>
      </c>
      <c r="M125" s="4">
        <v>5.4000000000000003E-3</v>
      </c>
      <c r="N125" s="4">
        <v>550.86329999999998</v>
      </c>
      <c r="O125" s="4">
        <v>15.1976</v>
      </c>
      <c r="P125" s="4">
        <v>566.1</v>
      </c>
      <c r="Q125" s="4">
        <v>415.27179999999998</v>
      </c>
      <c r="R125" s="4">
        <v>11.456799999999999</v>
      </c>
      <c r="S125" s="4">
        <v>426.7</v>
      </c>
      <c r="T125" s="4">
        <v>51.822400000000002</v>
      </c>
      <c r="W125" s="4">
        <v>0</v>
      </c>
      <c r="X125" s="4">
        <v>3.5939999999999999</v>
      </c>
      <c r="Y125" s="4">
        <v>11.9</v>
      </c>
      <c r="Z125" s="4">
        <v>897</v>
      </c>
      <c r="AA125" s="4">
        <v>925</v>
      </c>
      <c r="AB125" s="4">
        <v>863</v>
      </c>
      <c r="AC125" s="4">
        <v>56</v>
      </c>
      <c r="AD125" s="4">
        <v>5.53</v>
      </c>
      <c r="AE125" s="4">
        <v>0.13</v>
      </c>
      <c r="AF125" s="4">
        <v>990</v>
      </c>
      <c r="AG125" s="4">
        <v>-13</v>
      </c>
      <c r="AH125" s="4">
        <v>16</v>
      </c>
      <c r="AI125" s="4">
        <v>30</v>
      </c>
      <c r="AJ125" s="4">
        <v>188.8</v>
      </c>
      <c r="AK125" s="4">
        <v>138.80000000000001</v>
      </c>
      <c r="AL125" s="4">
        <v>2.7</v>
      </c>
      <c r="AM125" s="4">
        <v>195</v>
      </c>
      <c r="AN125" s="4" t="s">
        <v>155</v>
      </c>
      <c r="AO125" s="4">
        <v>2</v>
      </c>
      <c r="AP125" s="5">
        <v>0.6788657407407408</v>
      </c>
      <c r="AQ125" s="4">
        <v>47.162956000000001</v>
      </c>
      <c r="AR125" s="4">
        <v>-88.492103</v>
      </c>
      <c r="AS125" s="4">
        <v>315.5</v>
      </c>
      <c r="AT125" s="4">
        <v>33.4</v>
      </c>
      <c r="AU125" s="4">
        <v>12</v>
      </c>
      <c r="AV125" s="4">
        <v>11</v>
      </c>
      <c r="AW125" s="4" t="s">
        <v>208</v>
      </c>
      <c r="AX125" s="4">
        <v>1.0125999999999999</v>
      </c>
      <c r="AY125" s="4">
        <v>1</v>
      </c>
      <c r="AZ125" s="4">
        <v>1.6168</v>
      </c>
      <c r="BA125" s="4">
        <v>14.023</v>
      </c>
      <c r="BB125" s="4">
        <v>17.73</v>
      </c>
      <c r="BC125" s="4">
        <v>1.26</v>
      </c>
      <c r="BD125" s="4">
        <v>11.298</v>
      </c>
      <c r="BE125" s="4">
        <v>3031.8159999999998</v>
      </c>
      <c r="BF125" s="4">
        <v>0.97099999999999997</v>
      </c>
      <c r="BG125" s="4">
        <v>16.428000000000001</v>
      </c>
      <c r="BH125" s="4">
        <v>0.45300000000000001</v>
      </c>
      <c r="BI125" s="4">
        <v>16.881</v>
      </c>
      <c r="BJ125" s="4">
        <v>12.384</v>
      </c>
      <c r="BK125" s="4">
        <v>0.34200000000000003</v>
      </c>
      <c r="BL125" s="4">
        <v>12.726000000000001</v>
      </c>
      <c r="BM125" s="4">
        <v>0.48799999999999999</v>
      </c>
      <c r="BQ125" s="4">
        <v>744.17899999999997</v>
      </c>
      <c r="BR125" s="4">
        <v>0.38319999999999999</v>
      </c>
      <c r="BS125" s="4">
        <v>-5</v>
      </c>
      <c r="BT125" s="4">
        <v>0.37940000000000002</v>
      </c>
      <c r="BU125" s="4">
        <v>9.3644499999999997</v>
      </c>
      <c r="BV125" s="4">
        <v>7.6638799999999998</v>
      </c>
      <c r="BW125" s="4">
        <f t="shared" si="14"/>
        <v>2.4740876899999997</v>
      </c>
      <c r="BY125" s="4">
        <f t="shared" si="15"/>
        <v>20924.380244464399</v>
      </c>
      <c r="BZ125" s="4">
        <f t="shared" si="16"/>
        <v>6.7014532601499992</v>
      </c>
      <c r="CA125" s="4">
        <f t="shared" si="17"/>
        <v>85.469410065600002</v>
      </c>
      <c r="CB125" s="4">
        <f t="shared" si="18"/>
        <v>3.3679806291999999</v>
      </c>
    </row>
    <row r="126" spans="1:80" x14ac:dyDescent="0.25">
      <c r="A126" s="2">
        <v>42068</v>
      </c>
      <c r="B126" s="3">
        <v>1.2287037037037039E-2</v>
      </c>
      <c r="C126" s="4">
        <v>12.124000000000001</v>
      </c>
      <c r="D126" s="4">
        <v>6.0000000000000001E-3</v>
      </c>
      <c r="E126" s="4">
        <v>60</v>
      </c>
      <c r="F126" s="4">
        <v>639.6</v>
      </c>
      <c r="G126" s="4">
        <v>17.2</v>
      </c>
      <c r="H126" s="4">
        <v>36.1</v>
      </c>
      <c r="J126" s="4">
        <v>4</v>
      </c>
      <c r="K126" s="4">
        <v>0.89629999999999999</v>
      </c>
      <c r="L126" s="4">
        <v>10.8665</v>
      </c>
      <c r="M126" s="4">
        <v>5.4000000000000003E-3</v>
      </c>
      <c r="N126" s="4">
        <v>573.29989999999998</v>
      </c>
      <c r="O126" s="4">
        <v>15.416</v>
      </c>
      <c r="P126" s="4">
        <v>588.70000000000005</v>
      </c>
      <c r="Q126" s="4">
        <v>432.1857</v>
      </c>
      <c r="R126" s="4">
        <v>11.621499999999999</v>
      </c>
      <c r="S126" s="4">
        <v>443.8</v>
      </c>
      <c r="T126" s="4">
        <v>36.068100000000001</v>
      </c>
      <c r="W126" s="4">
        <v>0</v>
      </c>
      <c r="X126" s="4">
        <v>3.5851000000000002</v>
      </c>
      <c r="Y126" s="4">
        <v>11.8</v>
      </c>
      <c r="Z126" s="4">
        <v>899</v>
      </c>
      <c r="AA126" s="4">
        <v>931</v>
      </c>
      <c r="AB126" s="4">
        <v>865</v>
      </c>
      <c r="AC126" s="4">
        <v>56</v>
      </c>
      <c r="AD126" s="4">
        <v>5.53</v>
      </c>
      <c r="AE126" s="4">
        <v>0.13</v>
      </c>
      <c r="AF126" s="4">
        <v>990</v>
      </c>
      <c r="AG126" s="4">
        <v>-13</v>
      </c>
      <c r="AH126" s="4">
        <v>16</v>
      </c>
      <c r="AI126" s="4">
        <v>30</v>
      </c>
      <c r="AJ126" s="4">
        <v>188</v>
      </c>
      <c r="AK126" s="4">
        <v>138</v>
      </c>
      <c r="AL126" s="4">
        <v>2.6</v>
      </c>
      <c r="AM126" s="4">
        <v>195</v>
      </c>
      <c r="AN126" s="4" t="s">
        <v>155</v>
      </c>
      <c r="AO126" s="4">
        <v>2</v>
      </c>
      <c r="AP126" s="5">
        <v>0.67887731481481473</v>
      </c>
      <c r="AQ126" s="4">
        <v>47.162661</v>
      </c>
      <c r="AR126" s="4">
        <v>-88.492131000000001</v>
      </c>
      <c r="AS126" s="4">
        <v>315.8</v>
      </c>
      <c r="AT126" s="4">
        <v>37.1</v>
      </c>
      <c r="AU126" s="4">
        <v>12</v>
      </c>
      <c r="AV126" s="4">
        <v>11</v>
      </c>
      <c r="AW126" s="4" t="s">
        <v>208</v>
      </c>
      <c r="AX126" s="4">
        <v>1</v>
      </c>
      <c r="AY126" s="4">
        <v>1.0958000000000001</v>
      </c>
      <c r="AZ126" s="4">
        <v>1.6</v>
      </c>
      <c r="BA126" s="4">
        <v>14.023</v>
      </c>
      <c r="BB126" s="4">
        <v>17.350000000000001</v>
      </c>
      <c r="BC126" s="4">
        <v>1.24</v>
      </c>
      <c r="BD126" s="4">
        <v>11.571999999999999</v>
      </c>
      <c r="BE126" s="4">
        <v>3032.0819999999999</v>
      </c>
      <c r="BF126" s="4">
        <v>0.95499999999999996</v>
      </c>
      <c r="BG126" s="4">
        <v>16.751999999999999</v>
      </c>
      <c r="BH126" s="4">
        <v>0.45</v>
      </c>
      <c r="BI126" s="4">
        <v>17.202999999999999</v>
      </c>
      <c r="BJ126" s="4">
        <v>12.629</v>
      </c>
      <c r="BK126" s="4">
        <v>0.34</v>
      </c>
      <c r="BL126" s="4">
        <v>12.968</v>
      </c>
      <c r="BM126" s="4">
        <v>0.33279999999999998</v>
      </c>
      <c r="BQ126" s="4">
        <v>727.36699999999996</v>
      </c>
      <c r="BR126" s="4">
        <v>0.46</v>
      </c>
      <c r="BS126" s="4">
        <v>-5</v>
      </c>
      <c r="BT126" s="4">
        <v>0.37719999999999998</v>
      </c>
      <c r="BU126" s="4">
        <v>11.241250000000001</v>
      </c>
      <c r="BV126" s="4">
        <v>7.61944</v>
      </c>
      <c r="BW126" s="4">
        <f t="shared" si="14"/>
        <v>2.9699382500000002</v>
      </c>
      <c r="BY126" s="4">
        <f t="shared" si="15"/>
        <v>25120.196743702501</v>
      </c>
      <c r="BZ126" s="4">
        <f t="shared" si="16"/>
        <v>7.9119851937499996</v>
      </c>
      <c r="CA126" s="4">
        <f t="shared" si="17"/>
        <v>104.62875498625</v>
      </c>
      <c r="CB126" s="4">
        <f t="shared" si="18"/>
        <v>2.7571818559999999</v>
      </c>
    </row>
    <row r="127" spans="1:80" x14ac:dyDescent="0.25">
      <c r="A127" s="2">
        <v>42068</v>
      </c>
      <c r="B127" s="3">
        <v>1.2298611111111113E-2</v>
      </c>
      <c r="C127" s="4">
        <v>12.276999999999999</v>
      </c>
      <c r="D127" s="4">
        <v>6.0000000000000001E-3</v>
      </c>
      <c r="E127" s="4">
        <v>60</v>
      </c>
      <c r="F127" s="4">
        <v>627</v>
      </c>
      <c r="G127" s="4">
        <v>17.100000000000001</v>
      </c>
      <c r="H127" s="4">
        <v>54.9</v>
      </c>
      <c r="J127" s="4">
        <v>4</v>
      </c>
      <c r="K127" s="4">
        <v>0.89500000000000002</v>
      </c>
      <c r="L127" s="4">
        <v>10.988</v>
      </c>
      <c r="M127" s="4">
        <v>5.4000000000000003E-3</v>
      </c>
      <c r="N127" s="4">
        <v>561.15800000000002</v>
      </c>
      <c r="O127" s="4">
        <v>15.3249</v>
      </c>
      <c r="P127" s="4">
        <v>576.5</v>
      </c>
      <c r="Q127" s="4">
        <v>423.06209999999999</v>
      </c>
      <c r="R127" s="4">
        <v>11.553599999999999</v>
      </c>
      <c r="S127" s="4">
        <v>434.6</v>
      </c>
      <c r="T127" s="4">
        <v>54.903700000000001</v>
      </c>
      <c r="W127" s="4">
        <v>0</v>
      </c>
      <c r="X127" s="4">
        <v>3.5800999999999998</v>
      </c>
      <c r="Y127" s="4">
        <v>11.9</v>
      </c>
      <c r="Z127" s="4">
        <v>900</v>
      </c>
      <c r="AA127" s="4">
        <v>929</v>
      </c>
      <c r="AB127" s="4">
        <v>866</v>
      </c>
      <c r="AC127" s="4">
        <v>56.2</v>
      </c>
      <c r="AD127" s="4">
        <v>5.55</v>
      </c>
      <c r="AE127" s="4">
        <v>0.13</v>
      </c>
      <c r="AF127" s="4">
        <v>990</v>
      </c>
      <c r="AG127" s="4">
        <v>-13</v>
      </c>
      <c r="AH127" s="4">
        <v>16</v>
      </c>
      <c r="AI127" s="4">
        <v>30</v>
      </c>
      <c r="AJ127" s="4">
        <v>188.2</v>
      </c>
      <c r="AK127" s="4">
        <v>138.19999999999999</v>
      </c>
      <c r="AL127" s="4">
        <v>2.5</v>
      </c>
      <c r="AM127" s="4">
        <v>195</v>
      </c>
      <c r="AN127" s="4" t="s">
        <v>155</v>
      </c>
      <c r="AO127" s="4">
        <v>2</v>
      </c>
      <c r="AP127" s="5">
        <v>0.67890046296296302</v>
      </c>
      <c r="AQ127" s="4">
        <v>47.162647999999997</v>
      </c>
      <c r="AR127" s="4">
        <v>-88.492131999999998</v>
      </c>
      <c r="AS127" s="4">
        <v>315.8</v>
      </c>
      <c r="AT127" s="4">
        <v>39.700000000000003</v>
      </c>
      <c r="AU127" s="4">
        <v>12</v>
      </c>
      <c r="AV127" s="4">
        <v>11</v>
      </c>
      <c r="AW127" s="4" t="s">
        <v>208</v>
      </c>
      <c r="AX127" s="4">
        <v>1</v>
      </c>
      <c r="AY127" s="4">
        <v>1.1000000000000001</v>
      </c>
      <c r="AZ127" s="4">
        <v>1.6</v>
      </c>
      <c r="BA127" s="4">
        <v>14.023</v>
      </c>
      <c r="BB127" s="4">
        <v>17.149999999999999</v>
      </c>
      <c r="BC127" s="4">
        <v>1.22</v>
      </c>
      <c r="BD127" s="4">
        <v>11.728</v>
      </c>
      <c r="BE127" s="4">
        <v>3031.4670000000001</v>
      </c>
      <c r="BF127" s="4">
        <v>0.94299999999999995</v>
      </c>
      <c r="BG127" s="4">
        <v>16.213000000000001</v>
      </c>
      <c r="BH127" s="4">
        <v>0.443</v>
      </c>
      <c r="BI127" s="4">
        <v>16.655000000000001</v>
      </c>
      <c r="BJ127" s="4">
        <v>12.223000000000001</v>
      </c>
      <c r="BK127" s="4">
        <v>0.33400000000000002</v>
      </c>
      <c r="BL127" s="4">
        <v>12.557</v>
      </c>
      <c r="BM127" s="4">
        <v>0.50090000000000001</v>
      </c>
      <c r="BQ127" s="4">
        <v>718.17499999999995</v>
      </c>
      <c r="BR127" s="4">
        <v>0.46560000000000001</v>
      </c>
      <c r="BS127" s="4">
        <v>-5</v>
      </c>
      <c r="BT127" s="4">
        <v>0.37780000000000002</v>
      </c>
      <c r="BU127" s="4">
        <v>11.3781</v>
      </c>
      <c r="BV127" s="4">
        <v>7.6315600000000003</v>
      </c>
      <c r="BW127" s="4">
        <f t="shared" si="14"/>
        <v>3.0060940199999999</v>
      </c>
      <c r="BY127" s="4">
        <f t="shared" si="15"/>
        <v>25420.8506537799</v>
      </c>
      <c r="BZ127" s="4">
        <f t="shared" si="16"/>
        <v>7.9076770970999997</v>
      </c>
      <c r="CA127" s="4">
        <f t="shared" si="17"/>
        <v>102.4979185131</v>
      </c>
      <c r="CB127" s="4">
        <f t="shared" si="18"/>
        <v>4.2003769437300003</v>
      </c>
    </row>
    <row r="128" spans="1:80" x14ac:dyDescent="0.25">
      <c r="A128" s="2">
        <v>42068</v>
      </c>
      <c r="B128" s="3">
        <v>1.2310185185185186E-2</v>
      </c>
      <c r="C128" s="4">
        <v>12.292</v>
      </c>
      <c r="D128" s="4">
        <v>6.0000000000000001E-3</v>
      </c>
      <c r="E128" s="4">
        <v>60</v>
      </c>
      <c r="F128" s="4">
        <v>637</v>
      </c>
      <c r="G128" s="4">
        <v>29.8</v>
      </c>
      <c r="H128" s="4">
        <v>17.899999999999999</v>
      </c>
      <c r="J128" s="4">
        <v>4</v>
      </c>
      <c r="K128" s="4">
        <v>0.89500000000000002</v>
      </c>
      <c r="L128" s="4">
        <v>11.0007</v>
      </c>
      <c r="M128" s="4">
        <v>5.4000000000000003E-3</v>
      </c>
      <c r="N128" s="4">
        <v>570.06359999999995</v>
      </c>
      <c r="O128" s="4">
        <v>26.670100000000001</v>
      </c>
      <c r="P128" s="4">
        <v>596.70000000000005</v>
      </c>
      <c r="Q128" s="4">
        <v>429.89659999999998</v>
      </c>
      <c r="R128" s="4">
        <v>20.112400000000001</v>
      </c>
      <c r="S128" s="4">
        <v>450</v>
      </c>
      <c r="T128" s="4">
        <v>17.884799999999998</v>
      </c>
      <c r="W128" s="4">
        <v>0</v>
      </c>
      <c r="X128" s="4">
        <v>3.5798999999999999</v>
      </c>
      <c r="Y128" s="4">
        <v>11.8</v>
      </c>
      <c r="Z128" s="4">
        <v>899</v>
      </c>
      <c r="AA128" s="4">
        <v>929</v>
      </c>
      <c r="AB128" s="4">
        <v>867</v>
      </c>
      <c r="AC128" s="4">
        <v>57</v>
      </c>
      <c r="AD128" s="4">
        <v>5.63</v>
      </c>
      <c r="AE128" s="4">
        <v>0.13</v>
      </c>
      <c r="AF128" s="4">
        <v>990</v>
      </c>
      <c r="AG128" s="4">
        <v>-13</v>
      </c>
      <c r="AH128" s="4">
        <v>16</v>
      </c>
      <c r="AI128" s="4">
        <v>30</v>
      </c>
      <c r="AJ128" s="4">
        <v>188.8</v>
      </c>
      <c r="AK128" s="4">
        <v>139</v>
      </c>
      <c r="AL128" s="4">
        <v>2.7</v>
      </c>
      <c r="AM128" s="4">
        <v>195</v>
      </c>
      <c r="AN128" s="4" t="s">
        <v>155</v>
      </c>
      <c r="AO128" s="4">
        <v>2</v>
      </c>
      <c r="AP128" s="5">
        <v>0.67890046296296302</v>
      </c>
      <c r="AQ128" s="4">
        <v>47.162336000000003</v>
      </c>
      <c r="AR128" s="4">
        <v>-88.492039000000005</v>
      </c>
      <c r="AS128" s="4">
        <v>315.60000000000002</v>
      </c>
      <c r="AT128" s="4">
        <v>41.1</v>
      </c>
      <c r="AU128" s="4">
        <v>12</v>
      </c>
      <c r="AV128" s="4">
        <v>11</v>
      </c>
      <c r="AW128" s="4" t="s">
        <v>208</v>
      </c>
      <c r="AX128" s="4">
        <v>1</v>
      </c>
      <c r="AY128" s="4">
        <v>1.1958</v>
      </c>
      <c r="AZ128" s="4">
        <v>1.7916000000000001</v>
      </c>
      <c r="BA128" s="4">
        <v>14.023</v>
      </c>
      <c r="BB128" s="4">
        <v>17.13</v>
      </c>
      <c r="BC128" s="4">
        <v>1.22</v>
      </c>
      <c r="BD128" s="4">
        <v>11.734</v>
      </c>
      <c r="BE128" s="4">
        <v>3032.4810000000002</v>
      </c>
      <c r="BF128" s="4">
        <v>0.94199999999999995</v>
      </c>
      <c r="BG128" s="4">
        <v>16.457000000000001</v>
      </c>
      <c r="BH128" s="4">
        <v>0.77</v>
      </c>
      <c r="BI128" s="4">
        <v>17.225999999999999</v>
      </c>
      <c r="BJ128" s="4">
        <v>12.41</v>
      </c>
      <c r="BK128" s="4">
        <v>0.58099999999999996</v>
      </c>
      <c r="BL128" s="4">
        <v>12.991</v>
      </c>
      <c r="BM128" s="4">
        <v>0.16300000000000001</v>
      </c>
      <c r="BQ128" s="4">
        <v>717.548</v>
      </c>
      <c r="BR128" s="4">
        <v>0.41877399999999998</v>
      </c>
      <c r="BS128" s="4">
        <v>-5</v>
      </c>
      <c r="BT128" s="4">
        <v>0.377</v>
      </c>
      <c r="BU128" s="4">
        <v>10.233786</v>
      </c>
      <c r="BV128" s="4">
        <v>7.6154000000000002</v>
      </c>
      <c r="BW128" s="4">
        <f t="shared" si="14"/>
        <v>2.7037662612000002</v>
      </c>
      <c r="BY128" s="4">
        <f t="shared" si="15"/>
        <v>22871.882301459646</v>
      </c>
      <c r="BZ128" s="4">
        <f t="shared" si="16"/>
        <v>7.1048468656440003</v>
      </c>
      <c r="CA128" s="4">
        <f t="shared" si="17"/>
        <v>93.599946499620003</v>
      </c>
      <c r="CB128" s="4">
        <f t="shared" si="18"/>
        <v>1.2293949459660001</v>
      </c>
    </row>
    <row r="129" spans="1:80" x14ac:dyDescent="0.25">
      <c r="A129" s="2">
        <v>42068</v>
      </c>
      <c r="B129" s="3">
        <v>1.232175925925926E-2</v>
      </c>
      <c r="C129" s="4">
        <v>12.3</v>
      </c>
      <c r="D129" s="4">
        <v>5.7000000000000002E-3</v>
      </c>
      <c r="E129" s="4">
        <v>56.641025999999997</v>
      </c>
      <c r="F129" s="4">
        <v>688.7</v>
      </c>
      <c r="G129" s="4">
        <v>33.4</v>
      </c>
      <c r="H129" s="4">
        <v>25.9</v>
      </c>
      <c r="J129" s="4">
        <v>4</v>
      </c>
      <c r="K129" s="4">
        <v>0.89490000000000003</v>
      </c>
      <c r="L129" s="4">
        <v>11.007400000000001</v>
      </c>
      <c r="M129" s="4">
        <v>5.1000000000000004E-3</v>
      </c>
      <c r="N129" s="4">
        <v>616.31349999999998</v>
      </c>
      <c r="O129" s="4">
        <v>29.8901</v>
      </c>
      <c r="P129" s="4">
        <v>646.20000000000005</v>
      </c>
      <c r="Q129" s="4">
        <v>464.77460000000002</v>
      </c>
      <c r="R129" s="4">
        <v>22.540800000000001</v>
      </c>
      <c r="S129" s="4">
        <v>487.3</v>
      </c>
      <c r="T129" s="4">
        <v>25.856000000000002</v>
      </c>
      <c r="W129" s="4">
        <v>0</v>
      </c>
      <c r="X129" s="4">
        <v>3.5796999999999999</v>
      </c>
      <c r="Y129" s="4">
        <v>11.8</v>
      </c>
      <c r="Z129" s="4">
        <v>898</v>
      </c>
      <c r="AA129" s="4">
        <v>927</v>
      </c>
      <c r="AB129" s="4">
        <v>865</v>
      </c>
      <c r="AC129" s="4">
        <v>57</v>
      </c>
      <c r="AD129" s="4">
        <v>5.63</v>
      </c>
      <c r="AE129" s="4">
        <v>0.13</v>
      </c>
      <c r="AF129" s="4">
        <v>990</v>
      </c>
      <c r="AG129" s="4">
        <v>-13</v>
      </c>
      <c r="AH129" s="4">
        <v>16</v>
      </c>
      <c r="AI129" s="4">
        <v>30</v>
      </c>
      <c r="AJ129" s="4">
        <v>188.2</v>
      </c>
      <c r="AK129" s="4">
        <v>139</v>
      </c>
      <c r="AL129" s="4">
        <v>2.7</v>
      </c>
      <c r="AM129" s="4">
        <v>195</v>
      </c>
      <c r="AN129" s="4" t="s">
        <v>155</v>
      </c>
      <c r="AO129" s="4">
        <v>2</v>
      </c>
      <c r="AP129" s="5">
        <v>0.6789236111111111</v>
      </c>
      <c r="AQ129" s="4">
        <v>47.162166999999997</v>
      </c>
      <c r="AR129" s="4">
        <v>-88.491990000000001</v>
      </c>
      <c r="AS129" s="4">
        <v>315.60000000000002</v>
      </c>
      <c r="AT129" s="4">
        <v>41.2</v>
      </c>
      <c r="AU129" s="4">
        <v>12</v>
      </c>
      <c r="AV129" s="4">
        <v>9</v>
      </c>
      <c r="AW129" s="4" t="s">
        <v>213</v>
      </c>
      <c r="AX129" s="4">
        <v>1</v>
      </c>
      <c r="AY129" s="4">
        <v>1.2</v>
      </c>
      <c r="AZ129" s="4">
        <v>1.8</v>
      </c>
      <c r="BA129" s="4">
        <v>14.023</v>
      </c>
      <c r="BB129" s="4">
        <v>17.12</v>
      </c>
      <c r="BC129" s="4">
        <v>1.22</v>
      </c>
      <c r="BD129" s="4">
        <v>11.743</v>
      </c>
      <c r="BE129" s="4">
        <v>3032.3380000000002</v>
      </c>
      <c r="BF129" s="4">
        <v>0.88900000000000001</v>
      </c>
      <c r="BG129" s="4">
        <v>17.78</v>
      </c>
      <c r="BH129" s="4">
        <v>0.86199999999999999</v>
      </c>
      <c r="BI129" s="4">
        <v>18.641999999999999</v>
      </c>
      <c r="BJ129" s="4">
        <v>13.407999999999999</v>
      </c>
      <c r="BK129" s="4">
        <v>0.65</v>
      </c>
      <c r="BL129" s="4">
        <v>14.058</v>
      </c>
      <c r="BM129" s="4">
        <v>0.23549999999999999</v>
      </c>
      <c r="BQ129" s="4">
        <v>717.02099999999996</v>
      </c>
      <c r="BR129" s="4">
        <v>0.37649700000000003</v>
      </c>
      <c r="BS129" s="4">
        <v>-5</v>
      </c>
      <c r="BT129" s="4">
        <v>0.37679499999999999</v>
      </c>
      <c r="BU129" s="4">
        <v>9.2006329999999998</v>
      </c>
      <c r="BV129" s="4">
        <v>7.6112630000000001</v>
      </c>
      <c r="BW129" s="4">
        <f t="shared" si="14"/>
        <v>2.4308072385999999</v>
      </c>
      <c r="BY129" s="4">
        <f t="shared" si="15"/>
        <v>20561.879224556098</v>
      </c>
      <c r="BZ129" s="4">
        <f t="shared" si="16"/>
        <v>6.0281903371689998</v>
      </c>
      <c r="CA129" s="4">
        <f t="shared" si="17"/>
        <v>90.91785831356799</v>
      </c>
      <c r="CB129" s="4">
        <f t="shared" si="18"/>
        <v>1.5968940656955</v>
      </c>
    </row>
    <row r="130" spans="1:80" x14ac:dyDescent="0.25">
      <c r="A130" s="2">
        <v>42068</v>
      </c>
      <c r="B130" s="3">
        <v>1.2333333333333335E-2</v>
      </c>
      <c r="C130" s="4">
        <v>12.308</v>
      </c>
      <c r="D130" s="4">
        <v>4.5999999999999999E-3</v>
      </c>
      <c r="E130" s="4">
        <v>46.417670999999999</v>
      </c>
      <c r="F130" s="4">
        <v>758.5</v>
      </c>
      <c r="G130" s="4">
        <v>26.5</v>
      </c>
      <c r="H130" s="4">
        <v>30.5</v>
      </c>
      <c r="J130" s="4">
        <v>3.95</v>
      </c>
      <c r="K130" s="4">
        <v>0.89490000000000003</v>
      </c>
      <c r="L130" s="4">
        <v>11.0143</v>
      </c>
      <c r="M130" s="4">
        <v>4.1999999999999997E-3</v>
      </c>
      <c r="N130" s="4">
        <v>678.76900000000001</v>
      </c>
      <c r="O130" s="4">
        <v>23.733699999999999</v>
      </c>
      <c r="P130" s="4">
        <v>702.5</v>
      </c>
      <c r="Q130" s="4">
        <v>511.87360000000001</v>
      </c>
      <c r="R130" s="4">
        <v>17.898099999999999</v>
      </c>
      <c r="S130" s="4">
        <v>529.79999999999995</v>
      </c>
      <c r="T130" s="4">
        <v>30.480599999999999</v>
      </c>
      <c r="W130" s="4">
        <v>0</v>
      </c>
      <c r="X130" s="4">
        <v>3.5323000000000002</v>
      </c>
      <c r="Y130" s="4">
        <v>11.9</v>
      </c>
      <c r="Z130" s="4">
        <v>895</v>
      </c>
      <c r="AA130" s="4">
        <v>926</v>
      </c>
      <c r="AB130" s="4">
        <v>864</v>
      </c>
      <c r="AC130" s="4">
        <v>57</v>
      </c>
      <c r="AD130" s="4">
        <v>5.63</v>
      </c>
      <c r="AE130" s="4">
        <v>0.13</v>
      </c>
      <c r="AF130" s="4">
        <v>990</v>
      </c>
      <c r="AG130" s="4">
        <v>-13</v>
      </c>
      <c r="AH130" s="4">
        <v>16</v>
      </c>
      <c r="AI130" s="4">
        <v>30.203796000000001</v>
      </c>
      <c r="AJ130" s="4">
        <v>189</v>
      </c>
      <c r="AK130" s="4">
        <v>139</v>
      </c>
      <c r="AL130" s="4">
        <v>2.8</v>
      </c>
      <c r="AM130" s="4">
        <v>195</v>
      </c>
      <c r="AN130" s="4" t="s">
        <v>155</v>
      </c>
      <c r="AO130" s="4">
        <v>2</v>
      </c>
      <c r="AP130" s="5">
        <v>0.67893518518518514</v>
      </c>
      <c r="AQ130" s="4">
        <v>47.161982999999999</v>
      </c>
      <c r="AR130" s="4">
        <v>-88.491849000000002</v>
      </c>
      <c r="AS130" s="4">
        <v>315.7</v>
      </c>
      <c r="AT130" s="4">
        <v>44.2</v>
      </c>
      <c r="AU130" s="4">
        <v>12</v>
      </c>
      <c r="AV130" s="4">
        <v>9</v>
      </c>
      <c r="AW130" s="4" t="s">
        <v>213</v>
      </c>
      <c r="AX130" s="4">
        <v>1</v>
      </c>
      <c r="AY130" s="4">
        <v>1.2</v>
      </c>
      <c r="AZ130" s="4">
        <v>1.8</v>
      </c>
      <c r="BA130" s="4">
        <v>14.023</v>
      </c>
      <c r="BB130" s="4">
        <v>17.11</v>
      </c>
      <c r="BC130" s="4">
        <v>1.22</v>
      </c>
      <c r="BD130" s="4">
        <v>11.747999999999999</v>
      </c>
      <c r="BE130" s="4">
        <v>3032.4580000000001</v>
      </c>
      <c r="BF130" s="4">
        <v>0.72799999999999998</v>
      </c>
      <c r="BG130" s="4">
        <v>19.57</v>
      </c>
      <c r="BH130" s="4">
        <v>0.68400000000000005</v>
      </c>
      <c r="BI130" s="4">
        <v>20.254000000000001</v>
      </c>
      <c r="BJ130" s="4">
        <v>14.757999999999999</v>
      </c>
      <c r="BK130" s="4">
        <v>0.51600000000000001</v>
      </c>
      <c r="BL130" s="4">
        <v>15.273999999999999</v>
      </c>
      <c r="BM130" s="4">
        <v>0.27750000000000002</v>
      </c>
      <c r="BQ130" s="4">
        <v>707.11900000000003</v>
      </c>
      <c r="BR130" s="4">
        <v>0.29320400000000002</v>
      </c>
      <c r="BS130" s="4">
        <v>-5</v>
      </c>
      <c r="BT130" s="4">
        <v>0.37538899999999997</v>
      </c>
      <c r="BU130" s="4">
        <v>7.1651670000000003</v>
      </c>
      <c r="BV130" s="4">
        <v>7.5828499999999996</v>
      </c>
      <c r="BW130" s="4">
        <f t="shared" si="14"/>
        <v>1.8930371213999999</v>
      </c>
      <c r="BY130" s="4">
        <f t="shared" si="15"/>
        <v>16013.586108988182</v>
      </c>
      <c r="BZ130" s="4">
        <f t="shared" si="16"/>
        <v>3.8443700415119997</v>
      </c>
      <c r="CA130" s="4">
        <f t="shared" si="17"/>
        <v>77.932984989882002</v>
      </c>
      <c r="CB130" s="4">
        <f t="shared" si="18"/>
        <v>1.4654020419225002</v>
      </c>
    </row>
    <row r="131" spans="1:80" x14ac:dyDescent="0.25">
      <c r="A131" s="2">
        <v>42068</v>
      </c>
      <c r="B131" s="3">
        <v>1.2344907407407409E-2</v>
      </c>
      <c r="C131" s="4">
        <v>12.629</v>
      </c>
      <c r="D131" s="4">
        <v>3.0000000000000001E-3</v>
      </c>
      <c r="E131" s="4">
        <v>30.353414000000001</v>
      </c>
      <c r="F131" s="4">
        <v>874.1</v>
      </c>
      <c r="G131" s="4">
        <v>26.5</v>
      </c>
      <c r="H131" s="4">
        <v>4.0999999999999996</v>
      </c>
      <c r="J131" s="4">
        <v>3.81</v>
      </c>
      <c r="K131" s="4">
        <v>0.89229999999999998</v>
      </c>
      <c r="L131" s="4">
        <v>11.2697</v>
      </c>
      <c r="M131" s="4">
        <v>2.7000000000000001E-3</v>
      </c>
      <c r="N131" s="4">
        <v>780.03049999999996</v>
      </c>
      <c r="O131" s="4">
        <v>23.646899999999999</v>
      </c>
      <c r="P131" s="4">
        <v>803.7</v>
      </c>
      <c r="Q131" s="4">
        <v>588.23699999999997</v>
      </c>
      <c r="R131" s="4">
        <v>17.832599999999999</v>
      </c>
      <c r="S131" s="4">
        <v>606.1</v>
      </c>
      <c r="T131" s="4">
        <v>4.0909000000000004</v>
      </c>
      <c r="W131" s="4">
        <v>0</v>
      </c>
      <c r="X131" s="4">
        <v>3.3957000000000002</v>
      </c>
      <c r="Y131" s="4">
        <v>11.8</v>
      </c>
      <c r="Z131" s="4">
        <v>894</v>
      </c>
      <c r="AA131" s="4">
        <v>926</v>
      </c>
      <c r="AB131" s="4">
        <v>862</v>
      </c>
      <c r="AC131" s="4">
        <v>57</v>
      </c>
      <c r="AD131" s="4">
        <v>5.63</v>
      </c>
      <c r="AE131" s="4">
        <v>0.13</v>
      </c>
      <c r="AF131" s="4">
        <v>990</v>
      </c>
      <c r="AG131" s="4">
        <v>-13</v>
      </c>
      <c r="AH131" s="4">
        <v>16</v>
      </c>
      <c r="AI131" s="4">
        <v>31</v>
      </c>
      <c r="AJ131" s="4">
        <v>188.8</v>
      </c>
      <c r="AK131" s="4">
        <v>138.80000000000001</v>
      </c>
      <c r="AL131" s="4">
        <v>2.7</v>
      </c>
      <c r="AM131" s="4">
        <v>195</v>
      </c>
      <c r="AN131" s="4" t="s">
        <v>155</v>
      </c>
      <c r="AO131" s="4">
        <v>2</v>
      </c>
      <c r="AP131" s="5">
        <v>0.67894675925925929</v>
      </c>
      <c r="AQ131" s="4">
        <v>47.161805999999999</v>
      </c>
      <c r="AR131" s="4">
        <v>-88.491730000000004</v>
      </c>
      <c r="AS131" s="4">
        <v>315.7</v>
      </c>
      <c r="AT131" s="4">
        <v>45.6</v>
      </c>
      <c r="AU131" s="4">
        <v>12</v>
      </c>
      <c r="AV131" s="4">
        <v>10</v>
      </c>
      <c r="AW131" s="4" t="s">
        <v>213</v>
      </c>
      <c r="AX131" s="4">
        <v>1.5742259999999999</v>
      </c>
      <c r="AY131" s="4">
        <v>1.008591</v>
      </c>
      <c r="AZ131" s="4">
        <v>2.182817</v>
      </c>
      <c r="BA131" s="4">
        <v>14.023</v>
      </c>
      <c r="BB131" s="4">
        <v>16.71</v>
      </c>
      <c r="BC131" s="4">
        <v>1.19</v>
      </c>
      <c r="BD131" s="4">
        <v>12.065</v>
      </c>
      <c r="BE131" s="4">
        <v>3033.355</v>
      </c>
      <c r="BF131" s="4">
        <v>0.46400000000000002</v>
      </c>
      <c r="BG131" s="4">
        <v>21.986999999999998</v>
      </c>
      <c r="BH131" s="4">
        <v>0.66700000000000004</v>
      </c>
      <c r="BI131" s="4">
        <v>22.652999999999999</v>
      </c>
      <c r="BJ131" s="4">
        <v>16.581</v>
      </c>
      <c r="BK131" s="4">
        <v>0.503</v>
      </c>
      <c r="BL131" s="4">
        <v>17.082999999999998</v>
      </c>
      <c r="BM131" s="4">
        <v>3.6400000000000002E-2</v>
      </c>
      <c r="BQ131" s="4">
        <v>664.55600000000004</v>
      </c>
      <c r="BR131" s="4">
        <v>0.28974100000000003</v>
      </c>
      <c r="BS131" s="4">
        <v>-5</v>
      </c>
      <c r="BT131" s="4">
        <v>0.373</v>
      </c>
      <c r="BU131" s="4">
        <v>7.080552</v>
      </c>
      <c r="BV131" s="4">
        <v>7.5346000000000002</v>
      </c>
      <c r="BW131" s="4">
        <f t="shared" si="14"/>
        <v>1.8706818383999999</v>
      </c>
      <c r="BY131" s="4">
        <f t="shared" si="15"/>
        <v>15829.15909741452</v>
      </c>
      <c r="BZ131" s="4">
        <f t="shared" si="16"/>
        <v>2.4213222063360003</v>
      </c>
      <c r="CA131" s="4">
        <f t="shared" si="17"/>
        <v>86.525740308743991</v>
      </c>
      <c r="CB131" s="4">
        <f t="shared" si="18"/>
        <v>0.18994855239360003</v>
      </c>
    </row>
    <row r="132" spans="1:80" x14ac:dyDescent="0.25">
      <c r="A132" s="2">
        <v>42068</v>
      </c>
      <c r="B132" s="3">
        <v>1.2356481481481482E-2</v>
      </c>
      <c r="C132" s="4">
        <v>13.042999999999999</v>
      </c>
      <c r="D132" s="4">
        <v>1.2999999999999999E-3</v>
      </c>
      <c r="E132" s="4">
        <v>13.47973</v>
      </c>
      <c r="F132" s="4">
        <v>956.4</v>
      </c>
      <c r="G132" s="4">
        <v>20.9</v>
      </c>
      <c r="H132" s="4">
        <v>14.3</v>
      </c>
      <c r="J132" s="4">
        <v>3.7</v>
      </c>
      <c r="K132" s="4">
        <v>0.8891</v>
      </c>
      <c r="L132" s="4">
        <v>11.596299999999999</v>
      </c>
      <c r="M132" s="4">
        <v>1.1999999999999999E-3</v>
      </c>
      <c r="N132" s="4">
        <v>850.27560000000005</v>
      </c>
      <c r="O132" s="4">
        <v>18.5532</v>
      </c>
      <c r="P132" s="4">
        <v>868.8</v>
      </c>
      <c r="Q132" s="4">
        <v>641.21019999999999</v>
      </c>
      <c r="R132" s="4">
        <v>13.991300000000001</v>
      </c>
      <c r="S132" s="4">
        <v>655.20000000000005</v>
      </c>
      <c r="T132" s="4">
        <v>14.332599999999999</v>
      </c>
      <c r="W132" s="4">
        <v>0</v>
      </c>
      <c r="X132" s="4">
        <v>3.2894999999999999</v>
      </c>
      <c r="Y132" s="4">
        <v>11.9</v>
      </c>
      <c r="Z132" s="4">
        <v>889</v>
      </c>
      <c r="AA132" s="4">
        <v>920</v>
      </c>
      <c r="AB132" s="4">
        <v>858</v>
      </c>
      <c r="AC132" s="4">
        <v>57</v>
      </c>
      <c r="AD132" s="4">
        <v>5.63</v>
      </c>
      <c r="AE132" s="4">
        <v>0.13</v>
      </c>
      <c r="AF132" s="4">
        <v>990</v>
      </c>
      <c r="AG132" s="4">
        <v>-13</v>
      </c>
      <c r="AH132" s="4">
        <v>16</v>
      </c>
      <c r="AI132" s="4">
        <v>31</v>
      </c>
      <c r="AJ132" s="4">
        <v>188</v>
      </c>
      <c r="AK132" s="4">
        <v>138.19999999999999</v>
      </c>
      <c r="AL132" s="4">
        <v>2.6</v>
      </c>
      <c r="AM132" s="4">
        <v>195</v>
      </c>
      <c r="AN132" s="4" t="s">
        <v>155</v>
      </c>
      <c r="AO132" s="4">
        <v>2</v>
      </c>
      <c r="AP132" s="5">
        <v>0.67895833333333344</v>
      </c>
      <c r="AQ132" s="4">
        <v>47.161633999999999</v>
      </c>
      <c r="AR132" s="4">
        <v>-88.491634000000005</v>
      </c>
      <c r="AS132" s="4">
        <v>315.7</v>
      </c>
      <c r="AT132" s="4">
        <v>45.7</v>
      </c>
      <c r="AU132" s="4">
        <v>12</v>
      </c>
      <c r="AV132" s="4">
        <v>10</v>
      </c>
      <c r="AW132" s="4" t="s">
        <v>208</v>
      </c>
      <c r="AX132" s="4">
        <v>1.6</v>
      </c>
      <c r="AY132" s="4">
        <v>1</v>
      </c>
      <c r="AZ132" s="4">
        <v>2.2000000000000002</v>
      </c>
      <c r="BA132" s="4">
        <v>14.023</v>
      </c>
      <c r="BB132" s="4">
        <v>16.21</v>
      </c>
      <c r="BC132" s="4">
        <v>1.1599999999999999</v>
      </c>
      <c r="BD132" s="4">
        <v>12.478</v>
      </c>
      <c r="BE132" s="4">
        <v>3033.203</v>
      </c>
      <c r="BF132" s="4">
        <v>0.2</v>
      </c>
      <c r="BG132" s="4">
        <v>23.29</v>
      </c>
      <c r="BH132" s="4">
        <v>0.50800000000000001</v>
      </c>
      <c r="BI132" s="4">
        <v>23.798999999999999</v>
      </c>
      <c r="BJ132" s="4">
        <v>17.564</v>
      </c>
      <c r="BK132" s="4">
        <v>0.38300000000000001</v>
      </c>
      <c r="BL132" s="4">
        <v>17.946999999999999</v>
      </c>
      <c r="BM132" s="4">
        <v>0.124</v>
      </c>
      <c r="BQ132" s="4">
        <v>625.625</v>
      </c>
      <c r="BR132" s="4">
        <v>0.25927800000000001</v>
      </c>
      <c r="BS132" s="4">
        <v>-5</v>
      </c>
      <c r="BT132" s="4">
        <v>0.37259599999999998</v>
      </c>
      <c r="BU132" s="4">
        <v>6.3361000000000001</v>
      </c>
      <c r="BV132" s="4">
        <v>7.5264470000000001</v>
      </c>
      <c r="BW132" s="4">
        <f t="shared" si="14"/>
        <v>1.67399762</v>
      </c>
      <c r="BY132" s="4">
        <f t="shared" si="15"/>
        <v>14164.165338357099</v>
      </c>
      <c r="BZ132" s="4">
        <f t="shared" si="16"/>
        <v>0.93394113999999995</v>
      </c>
      <c r="CA132" s="4">
        <f t="shared" si="17"/>
        <v>82.01871091480001</v>
      </c>
      <c r="CB132" s="4">
        <f t="shared" si="18"/>
        <v>0.57904350680000005</v>
      </c>
    </row>
    <row r="133" spans="1:80" x14ac:dyDescent="0.25">
      <c r="A133" s="2">
        <v>42068</v>
      </c>
      <c r="B133" s="3">
        <v>1.2368055555555556E-2</v>
      </c>
      <c r="C133" s="4">
        <v>13.028</v>
      </c>
      <c r="D133" s="4">
        <v>1E-3</v>
      </c>
      <c r="E133" s="4">
        <v>10</v>
      </c>
      <c r="F133" s="4">
        <v>968.5</v>
      </c>
      <c r="G133" s="4">
        <v>19.2</v>
      </c>
      <c r="H133" s="4">
        <v>-5.9</v>
      </c>
      <c r="J133" s="4">
        <v>3.6</v>
      </c>
      <c r="K133" s="4">
        <v>0.88919999999999999</v>
      </c>
      <c r="L133" s="4">
        <v>11.5844</v>
      </c>
      <c r="M133" s="4">
        <v>8.9999999999999998E-4</v>
      </c>
      <c r="N133" s="4">
        <v>861.14229999999998</v>
      </c>
      <c r="O133" s="4">
        <v>17.111499999999999</v>
      </c>
      <c r="P133" s="4">
        <v>878.3</v>
      </c>
      <c r="Q133" s="4">
        <v>649.40499999999997</v>
      </c>
      <c r="R133" s="4">
        <v>12.9041</v>
      </c>
      <c r="S133" s="4">
        <v>662.3</v>
      </c>
      <c r="T133" s="4">
        <v>0</v>
      </c>
      <c r="W133" s="4">
        <v>0</v>
      </c>
      <c r="X133" s="4">
        <v>3.2052</v>
      </c>
      <c r="Y133" s="4">
        <v>11.8</v>
      </c>
      <c r="Z133" s="4">
        <v>885</v>
      </c>
      <c r="AA133" s="4">
        <v>914</v>
      </c>
      <c r="AB133" s="4">
        <v>851</v>
      </c>
      <c r="AC133" s="4">
        <v>57</v>
      </c>
      <c r="AD133" s="4">
        <v>5.63</v>
      </c>
      <c r="AE133" s="4">
        <v>0.13</v>
      </c>
      <c r="AF133" s="4">
        <v>990</v>
      </c>
      <c r="AG133" s="4">
        <v>-13</v>
      </c>
      <c r="AH133" s="4">
        <v>16</v>
      </c>
      <c r="AI133" s="4">
        <v>31</v>
      </c>
      <c r="AJ133" s="4">
        <v>188</v>
      </c>
      <c r="AK133" s="4">
        <v>138.80000000000001</v>
      </c>
      <c r="AL133" s="4">
        <v>2.6</v>
      </c>
      <c r="AM133" s="4">
        <v>195</v>
      </c>
      <c r="AN133" s="4" t="s">
        <v>155</v>
      </c>
      <c r="AO133" s="4">
        <v>2</v>
      </c>
      <c r="AP133" s="5">
        <v>0.67896990740740737</v>
      </c>
      <c r="AQ133" s="4">
        <v>47.161582000000003</v>
      </c>
      <c r="AR133" s="4">
        <v>-88.49118</v>
      </c>
      <c r="AS133" s="4">
        <v>314</v>
      </c>
      <c r="AT133" s="4">
        <v>44</v>
      </c>
      <c r="AU133" s="4">
        <v>12</v>
      </c>
      <c r="AV133" s="4">
        <v>10</v>
      </c>
      <c r="AW133" s="4" t="s">
        <v>208</v>
      </c>
      <c r="AX133" s="4">
        <v>1.6</v>
      </c>
      <c r="AY133" s="4">
        <v>1</v>
      </c>
      <c r="AZ133" s="4">
        <v>2.2000000000000002</v>
      </c>
      <c r="BA133" s="4">
        <v>14.023</v>
      </c>
      <c r="BB133" s="4">
        <v>16.23</v>
      </c>
      <c r="BC133" s="4">
        <v>1.1599999999999999</v>
      </c>
      <c r="BD133" s="4">
        <v>12.462</v>
      </c>
      <c r="BE133" s="4">
        <v>3033.6709999999998</v>
      </c>
      <c r="BF133" s="4">
        <v>0.14799999999999999</v>
      </c>
      <c r="BG133" s="4">
        <v>23.616</v>
      </c>
      <c r="BH133" s="4">
        <v>0.46899999999999997</v>
      </c>
      <c r="BI133" s="4">
        <v>24.085000000000001</v>
      </c>
      <c r="BJ133" s="4">
        <v>17.809000000000001</v>
      </c>
      <c r="BK133" s="4">
        <v>0.35399999999999998</v>
      </c>
      <c r="BL133" s="4">
        <v>18.163</v>
      </c>
      <c r="BM133" s="4">
        <v>0</v>
      </c>
      <c r="BQ133" s="4">
        <v>610.30200000000002</v>
      </c>
      <c r="BR133" s="4">
        <v>0.18712899999999999</v>
      </c>
      <c r="BS133" s="4">
        <v>-5</v>
      </c>
      <c r="BT133" s="4">
        <v>0.37039800000000001</v>
      </c>
      <c r="BU133" s="4">
        <v>4.5729620000000004</v>
      </c>
      <c r="BV133" s="4">
        <v>7.4820320000000002</v>
      </c>
      <c r="BW133" s="4">
        <f t="shared" si="14"/>
        <v>1.2081765604000001</v>
      </c>
      <c r="BY133" s="4">
        <f t="shared" si="15"/>
        <v>10224.299443980974</v>
      </c>
      <c r="BZ133" s="4">
        <f t="shared" si="16"/>
        <v>0.49880040311200002</v>
      </c>
      <c r="CA133" s="4">
        <f t="shared" si="17"/>
        <v>60.021191750146009</v>
      </c>
      <c r="CB133" s="4">
        <f t="shared" si="18"/>
        <v>0</v>
      </c>
    </row>
    <row r="134" spans="1:80" x14ac:dyDescent="0.25">
      <c r="A134" s="2">
        <v>42068</v>
      </c>
      <c r="B134" s="3">
        <v>1.2379629629629631E-2</v>
      </c>
      <c r="C134" s="4">
        <v>12.385</v>
      </c>
      <c r="D134" s="4">
        <v>1.5E-3</v>
      </c>
      <c r="E134" s="4">
        <v>14.881757</v>
      </c>
      <c r="F134" s="4">
        <v>901.5</v>
      </c>
      <c r="G134" s="4">
        <v>18.2</v>
      </c>
      <c r="H134" s="4">
        <v>1.4</v>
      </c>
      <c r="J134" s="4">
        <v>3.5</v>
      </c>
      <c r="K134" s="4">
        <v>0.89419999999999999</v>
      </c>
      <c r="L134" s="4">
        <v>11.0747</v>
      </c>
      <c r="M134" s="4">
        <v>1.2999999999999999E-3</v>
      </c>
      <c r="N134" s="4">
        <v>806.09540000000004</v>
      </c>
      <c r="O134" s="4">
        <v>16.274699999999999</v>
      </c>
      <c r="P134" s="4">
        <v>822.4</v>
      </c>
      <c r="Q134" s="4">
        <v>607.89300000000003</v>
      </c>
      <c r="R134" s="4">
        <v>12.273099999999999</v>
      </c>
      <c r="S134" s="4">
        <v>620.20000000000005</v>
      </c>
      <c r="T134" s="4">
        <v>1.4286000000000001</v>
      </c>
      <c r="W134" s="4">
        <v>0</v>
      </c>
      <c r="X134" s="4">
        <v>3.1297999999999999</v>
      </c>
      <c r="Y134" s="4">
        <v>11.8</v>
      </c>
      <c r="Z134" s="4">
        <v>883</v>
      </c>
      <c r="AA134" s="4">
        <v>912</v>
      </c>
      <c r="AB134" s="4">
        <v>849</v>
      </c>
      <c r="AC134" s="4">
        <v>57</v>
      </c>
      <c r="AD134" s="4">
        <v>5.63</v>
      </c>
      <c r="AE134" s="4">
        <v>0.13</v>
      </c>
      <c r="AF134" s="4">
        <v>990</v>
      </c>
      <c r="AG134" s="4">
        <v>-13</v>
      </c>
      <c r="AH134" s="4">
        <v>16</v>
      </c>
      <c r="AI134" s="4">
        <v>30.8002</v>
      </c>
      <c r="AJ134" s="4">
        <v>188</v>
      </c>
      <c r="AK134" s="4">
        <v>138</v>
      </c>
      <c r="AL134" s="4">
        <v>2.4</v>
      </c>
      <c r="AM134" s="4">
        <v>195</v>
      </c>
      <c r="AN134" s="4" t="s">
        <v>155</v>
      </c>
      <c r="AO134" s="4">
        <v>2</v>
      </c>
      <c r="AP134" s="5">
        <v>0.67898148148148152</v>
      </c>
      <c r="AQ134" s="4">
        <v>47.161445999999998</v>
      </c>
      <c r="AR134" s="4">
        <v>-88.491014000000007</v>
      </c>
      <c r="AS134" s="4">
        <v>313</v>
      </c>
      <c r="AT134" s="4">
        <v>42.3</v>
      </c>
      <c r="AU134" s="4">
        <v>12</v>
      </c>
      <c r="AV134" s="4">
        <v>10</v>
      </c>
      <c r="AW134" s="4" t="s">
        <v>208</v>
      </c>
      <c r="AX134" s="4">
        <v>0.9294</v>
      </c>
      <c r="AY134" s="4">
        <v>1.1916</v>
      </c>
      <c r="AZ134" s="4">
        <v>1.6252</v>
      </c>
      <c r="BA134" s="4">
        <v>14.023</v>
      </c>
      <c r="BB134" s="4">
        <v>17.02</v>
      </c>
      <c r="BC134" s="4">
        <v>1.21</v>
      </c>
      <c r="BD134" s="4">
        <v>11.83</v>
      </c>
      <c r="BE134" s="4">
        <v>3033.9830000000002</v>
      </c>
      <c r="BF134" s="4">
        <v>0.23200000000000001</v>
      </c>
      <c r="BG134" s="4">
        <v>23.126000000000001</v>
      </c>
      <c r="BH134" s="4">
        <v>0.46700000000000003</v>
      </c>
      <c r="BI134" s="4">
        <v>23.593</v>
      </c>
      <c r="BJ134" s="4">
        <v>17.440000000000001</v>
      </c>
      <c r="BK134" s="4">
        <v>0.35199999999999998</v>
      </c>
      <c r="BL134" s="4">
        <v>17.792000000000002</v>
      </c>
      <c r="BM134" s="4">
        <v>1.29E-2</v>
      </c>
      <c r="BQ134" s="4">
        <v>623.43200000000002</v>
      </c>
      <c r="BR134" s="4">
        <v>0.127189</v>
      </c>
      <c r="BS134" s="4">
        <v>-5</v>
      </c>
      <c r="BT134" s="4">
        <v>0.36799999999999999</v>
      </c>
      <c r="BU134" s="4">
        <v>3.108177</v>
      </c>
      <c r="BV134" s="4">
        <v>7.4336000000000002</v>
      </c>
      <c r="BW134" s="4">
        <f t="shared" si="14"/>
        <v>0.8211803634</v>
      </c>
      <c r="BY134" s="4">
        <f t="shared" si="15"/>
        <v>6950.0251039163677</v>
      </c>
      <c r="BZ134" s="4">
        <f t="shared" si="16"/>
        <v>0.53144853616800003</v>
      </c>
      <c r="CA134" s="4">
        <f t="shared" si="17"/>
        <v>39.95026927056</v>
      </c>
      <c r="CB134" s="4">
        <f t="shared" si="18"/>
        <v>2.9550371192099998E-2</v>
      </c>
    </row>
    <row r="135" spans="1:80" x14ac:dyDescent="0.25">
      <c r="A135" s="2">
        <v>42068</v>
      </c>
      <c r="B135" s="3">
        <v>1.2391203703703703E-2</v>
      </c>
      <c r="C135" s="4">
        <v>11.96</v>
      </c>
      <c r="D135" s="4">
        <v>2.5999999999999999E-3</v>
      </c>
      <c r="E135" s="4">
        <v>26.459015999999998</v>
      </c>
      <c r="F135" s="4">
        <v>746.2</v>
      </c>
      <c r="G135" s="4">
        <v>18.2</v>
      </c>
      <c r="H135" s="4">
        <v>14.1</v>
      </c>
      <c r="J135" s="4">
        <v>3.31</v>
      </c>
      <c r="K135" s="4">
        <v>0.89759999999999995</v>
      </c>
      <c r="L135" s="4">
        <v>10.7355</v>
      </c>
      <c r="M135" s="4">
        <v>2.3999999999999998E-3</v>
      </c>
      <c r="N135" s="4">
        <v>669.82680000000005</v>
      </c>
      <c r="O135" s="4">
        <v>16.336400000000001</v>
      </c>
      <c r="P135" s="4">
        <v>686.2</v>
      </c>
      <c r="Q135" s="4">
        <v>505.13010000000003</v>
      </c>
      <c r="R135" s="4">
        <v>12.319599999999999</v>
      </c>
      <c r="S135" s="4">
        <v>517.4</v>
      </c>
      <c r="T135" s="4">
        <v>14.0524</v>
      </c>
      <c r="W135" s="4">
        <v>0</v>
      </c>
      <c r="X135" s="4">
        <v>2.9672000000000001</v>
      </c>
      <c r="Y135" s="4">
        <v>11.9</v>
      </c>
      <c r="Z135" s="4">
        <v>887</v>
      </c>
      <c r="AA135" s="4">
        <v>915</v>
      </c>
      <c r="AB135" s="4">
        <v>854</v>
      </c>
      <c r="AC135" s="4">
        <v>57</v>
      </c>
      <c r="AD135" s="4">
        <v>5.63</v>
      </c>
      <c r="AE135" s="4">
        <v>0.13</v>
      </c>
      <c r="AF135" s="4">
        <v>990</v>
      </c>
      <c r="AG135" s="4">
        <v>-13</v>
      </c>
      <c r="AH135" s="4">
        <v>16</v>
      </c>
      <c r="AI135" s="4">
        <v>30</v>
      </c>
      <c r="AJ135" s="4">
        <v>188.2</v>
      </c>
      <c r="AK135" s="4">
        <v>138</v>
      </c>
      <c r="AL135" s="4">
        <v>2.5</v>
      </c>
      <c r="AM135" s="4">
        <v>195</v>
      </c>
      <c r="AN135" s="4" t="s">
        <v>155</v>
      </c>
      <c r="AO135" s="4">
        <v>2</v>
      </c>
      <c r="AP135" s="5">
        <v>0.67899305555555556</v>
      </c>
      <c r="AQ135" s="4">
        <v>47.161310999999998</v>
      </c>
      <c r="AR135" s="4">
        <v>-88.490863000000004</v>
      </c>
      <c r="AS135" s="4">
        <v>311.89999999999998</v>
      </c>
      <c r="AT135" s="4">
        <v>42.2</v>
      </c>
      <c r="AU135" s="4">
        <v>12</v>
      </c>
      <c r="AV135" s="4">
        <v>10</v>
      </c>
      <c r="AW135" s="4" t="s">
        <v>208</v>
      </c>
      <c r="AX135" s="4">
        <v>0.9</v>
      </c>
      <c r="AY135" s="4">
        <v>1.2</v>
      </c>
      <c r="AZ135" s="4">
        <v>1.6</v>
      </c>
      <c r="BA135" s="4">
        <v>14.023</v>
      </c>
      <c r="BB135" s="4">
        <v>17.59</v>
      </c>
      <c r="BC135" s="4">
        <v>1.25</v>
      </c>
      <c r="BD135" s="4">
        <v>11.407999999999999</v>
      </c>
      <c r="BE135" s="4">
        <v>3033.663</v>
      </c>
      <c r="BF135" s="4">
        <v>0.42699999999999999</v>
      </c>
      <c r="BG135" s="4">
        <v>19.821999999999999</v>
      </c>
      <c r="BH135" s="4">
        <v>0.48299999999999998</v>
      </c>
      <c r="BI135" s="4">
        <v>20.305</v>
      </c>
      <c r="BJ135" s="4">
        <v>14.948</v>
      </c>
      <c r="BK135" s="4">
        <v>0.36499999999999999</v>
      </c>
      <c r="BL135" s="4">
        <v>15.313000000000001</v>
      </c>
      <c r="BM135" s="4">
        <v>0.1313</v>
      </c>
      <c r="BQ135" s="4">
        <v>609.673</v>
      </c>
      <c r="BR135" s="4">
        <v>0.17857400000000001</v>
      </c>
      <c r="BS135" s="4">
        <v>-5</v>
      </c>
      <c r="BT135" s="4">
        <v>0.36760199999999998</v>
      </c>
      <c r="BU135" s="4">
        <v>4.3638919999999999</v>
      </c>
      <c r="BV135" s="4">
        <v>7.4255519999999997</v>
      </c>
      <c r="BW135" s="4">
        <f t="shared" si="14"/>
        <v>1.1529402663999999</v>
      </c>
      <c r="BY135" s="4">
        <f t="shared" si="15"/>
        <v>9756.8317622438517</v>
      </c>
      <c r="BZ135" s="4">
        <f t="shared" si="16"/>
        <v>1.3733124485079999</v>
      </c>
      <c r="CA135" s="4">
        <f t="shared" si="17"/>
        <v>48.075584262992002</v>
      </c>
      <c r="CB135" s="4">
        <f t="shared" si="18"/>
        <v>0.42228553744519998</v>
      </c>
    </row>
    <row r="136" spans="1:80" x14ac:dyDescent="0.25">
      <c r="A136" s="2">
        <v>42068</v>
      </c>
      <c r="B136" s="3">
        <v>1.2402777777777776E-2</v>
      </c>
      <c r="C136" s="4">
        <v>12.066000000000001</v>
      </c>
      <c r="D136" s="4">
        <v>3.8999999999999998E-3</v>
      </c>
      <c r="E136" s="4">
        <v>38.548791000000001</v>
      </c>
      <c r="F136" s="4">
        <v>680.1</v>
      </c>
      <c r="G136" s="4">
        <v>18</v>
      </c>
      <c r="H136" s="4">
        <v>17.2</v>
      </c>
      <c r="J136" s="4">
        <v>3.15</v>
      </c>
      <c r="K136" s="4">
        <v>0.89680000000000004</v>
      </c>
      <c r="L136" s="4">
        <v>10.820499999999999</v>
      </c>
      <c r="M136" s="4">
        <v>3.5000000000000001E-3</v>
      </c>
      <c r="N136" s="4">
        <v>609.86699999999996</v>
      </c>
      <c r="O136" s="4">
        <v>16.1615</v>
      </c>
      <c r="P136" s="4">
        <v>626</v>
      </c>
      <c r="Q136" s="4">
        <v>459.91320000000002</v>
      </c>
      <c r="R136" s="4">
        <v>12.1877</v>
      </c>
      <c r="S136" s="4">
        <v>472.1</v>
      </c>
      <c r="T136" s="4">
        <v>17.188800000000001</v>
      </c>
      <c r="W136" s="4">
        <v>0</v>
      </c>
      <c r="X136" s="4">
        <v>2.8279000000000001</v>
      </c>
      <c r="Y136" s="4">
        <v>11.8</v>
      </c>
      <c r="Z136" s="4">
        <v>890</v>
      </c>
      <c r="AA136" s="4">
        <v>918</v>
      </c>
      <c r="AB136" s="4">
        <v>860</v>
      </c>
      <c r="AC136" s="4">
        <v>57</v>
      </c>
      <c r="AD136" s="4">
        <v>5.63</v>
      </c>
      <c r="AE136" s="4">
        <v>0.13</v>
      </c>
      <c r="AF136" s="4">
        <v>990</v>
      </c>
      <c r="AG136" s="4">
        <v>-13</v>
      </c>
      <c r="AH136" s="4">
        <v>16</v>
      </c>
      <c r="AI136" s="4">
        <v>30</v>
      </c>
      <c r="AJ136" s="4">
        <v>189</v>
      </c>
      <c r="AK136" s="4">
        <v>138</v>
      </c>
      <c r="AL136" s="4">
        <v>2.6</v>
      </c>
      <c r="AM136" s="4">
        <v>195</v>
      </c>
      <c r="AN136" s="4" t="s">
        <v>155</v>
      </c>
      <c r="AO136" s="4">
        <v>2</v>
      </c>
      <c r="AP136" s="5">
        <v>0.6790046296296296</v>
      </c>
      <c r="AQ136" s="4">
        <v>47.161174000000003</v>
      </c>
      <c r="AR136" s="4">
        <v>-88.490742999999995</v>
      </c>
      <c r="AS136" s="4">
        <v>310.89999999999998</v>
      </c>
      <c r="AT136" s="4">
        <v>39</v>
      </c>
      <c r="AU136" s="4">
        <v>12</v>
      </c>
      <c r="AV136" s="4">
        <v>10</v>
      </c>
      <c r="AW136" s="4" t="s">
        <v>208</v>
      </c>
      <c r="AX136" s="4">
        <v>1.0915999999999999</v>
      </c>
      <c r="AY136" s="4">
        <v>1.8706</v>
      </c>
      <c r="AZ136" s="4">
        <v>2.3664000000000001</v>
      </c>
      <c r="BA136" s="4">
        <v>14.023</v>
      </c>
      <c r="BB136" s="4">
        <v>17.440000000000001</v>
      </c>
      <c r="BC136" s="4">
        <v>1.24</v>
      </c>
      <c r="BD136" s="4">
        <v>11.512</v>
      </c>
      <c r="BE136" s="4">
        <v>3033.1889999999999</v>
      </c>
      <c r="BF136" s="4">
        <v>0.61699999999999999</v>
      </c>
      <c r="BG136" s="4">
        <v>17.902999999999999</v>
      </c>
      <c r="BH136" s="4">
        <v>0.47399999999999998</v>
      </c>
      <c r="BI136" s="4">
        <v>18.376999999999999</v>
      </c>
      <c r="BJ136" s="4">
        <v>13.500999999999999</v>
      </c>
      <c r="BK136" s="4">
        <v>0.35799999999999998</v>
      </c>
      <c r="BL136" s="4">
        <v>13.859</v>
      </c>
      <c r="BM136" s="4">
        <v>0.1593</v>
      </c>
      <c r="BQ136" s="4">
        <v>576.39099999999996</v>
      </c>
      <c r="BR136" s="4">
        <v>0.20480000000000001</v>
      </c>
      <c r="BS136" s="4">
        <v>-5</v>
      </c>
      <c r="BT136" s="4">
        <v>0.36620000000000003</v>
      </c>
      <c r="BU136" s="4">
        <v>5.0048050000000002</v>
      </c>
      <c r="BV136" s="4">
        <v>7.3972360000000004</v>
      </c>
      <c r="BW136" s="4">
        <f t="shared" si="14"/>
        <v>1.322269481</v>
      </c>
      <c r="BY136" s="4">
        <f t="shared" si="15"/>
        <v>11188.042851707864</v>
      </c>
      <c r="BZ136" s="4">
        <f t="shared" si="16"/>
        <v>2.275829972845</v>
      </c>
      <c r="CA136" s="4">
        <f t="shared" si="17"/>
        <v>49.798995888785001</v>
      </c>
      <c r="CB136" s="4">
        <f t="shared" si="18"/>
        <v>0.58758462670050005</v>
      </c>
    </row>
    <row r="137" spans="1:80" x14ac:dyDescent="0.25">
      <c r="A137" s="2">
        <v>42068</v>
      </c>
      <c r="B137" s="3">
        <v>1.241435185185185E-2</v>
      </c>
      <c r="C137" s="4">
        <v>12.11</v>
      </c>
      <c r="D137" s="4">
        <v>3.0000000000000001E-3</v>
      </c>
      <c r="E137" s="4">
        <v>30.208507000000001</v>
      </c>
      <c r="F137" s="4">
        <v>693.4</v>
      </c>
      <c r="G137" s="4">
        <v>17.8</v>
      </c>
      <c r="H137" s="4">
        <v>36.1</v>
      </c>
      <c r="J137" s="4">
        <v>3.1</v>
      </c>
      <c r="K137" s="4">
        <v>0.89639999999999997</v>
      </c>
      <c r="L137" s="4">
        <v>10.855399999999999</v>
      </c>
      <c r="M137" s="4">
        <v>2.7000000000000001E-3</v>
      </c>
      <c r="N137" s="4">
        <v>621.60180000000003</v>
      </c>
      <c r="O137" s="4">
        <v>15.9765</v>
      </c>
      <c r="P137" s="4">
        <v>637.6</v>
      </c>
      <c r="Q137" s="4">
        <v>468.7627</v>
      </c>
      <c r="R137" s="4">
        <v>12.0482</v>
      </c>
      <c r="S137" s="4">
        <v>480.8</v>
      </c>
      <c r="T137" s="4">
        <v>36.068100000000001</v>
      </c>
      <c r="W137" s="4">
        <v>0</v>
      </c>
      <c r="X137" s="4">
        <v>2.7789000000000001</v>
      </c>
      <c r="Y137" s="4">
        <v>11.8</v>
      </c>
      <c r="Z137" s="4">
        <v>891</v>
      </c>
      <c r="AA137" s="4">
        <v>921</v>
      </c>
      <c r="AB137" s="4">
        <v>860</v>
      </c>
      <c r="AC137" s="4">
        <v>57</v>
      </c>
      <c r="AD137" s="4">
        <v>5.63</v>
      </c>
      <c r="AE137" s="4">
        <v>0.13</v>
      </c>
      <c r="AF137" s="4">
        <v>990</v>
      </c>
      <c r="AG137" s="4">
        <v>-13</v>
      </c>
      <c r="AH137" s="4">
        <v>16</v>
      </c>
      <c r="AI137" s="4">
        <v>30</v>
      </c>
      <c r="AJ137" s="4">
        <v>189</v>
      </c>
      <c r="AK137" s="4">
        <v>138</v>
      </c>
      <c r="AL137" s="4">
        <v>2.7</v>
      </c>
      <c r="AM137" s="4">
        <v>195</v>
      </c>
      <c r="AN137" s="4" t="s">
        <v>155</v>
      </c>
      <c r="AO137" s="4">
        <v>2</v>
      </c>
      <c r="AP137" s="5">
        <v>0.67901620370370364</v>
      </c>
      <c r="AQ137" s="4">
        <v>47.161039000000002</v>
      </c>
      <c r="AR137" s="4">
        <v>-88.490646999999996</v>
      </c>
      <c r="AS137" s="4">
        <v>310.10000000000002</v>
      </c>
      <c r="AT137" s="4">
        <v>37.700000000000003</v>
      </c>
      <c r="AU137" s="4">
        <v>12</v>
      </c>
      <c r="AV137" s="4">
        <v>10</v>
      </c>
      <c r="AW137" s="4" t="s">
        <v>208</v>
      </c>
      <c r="AX137" s="4">
        <v>1.1000000000000001</v>
      </c>
      <c r="AY137" s="4">
        <v>1.9</v>
      </c>
      <c r="AZ137" s="4">
        <v>2.4</v>
      </c>
      <c r="BA137" s="4">
        <v>14.023</v>
      </c>
      <c r="BB137" s="4">
        <v>17.38</v>
      </c>
      <c r="BC137" s="4">
        <v>1.24</v>
      </c>
      <c r="BD137" s="4">
        <v>11.554</v>
      </c>
      <c r="BE137" s="4">
        <v>3032.8389999999999</v>
      </c>
      <c r="BF137" s="4">
        <v>0.48199999999999998</v>
      </c>
      <c r="BG137" s="4">
        <v>18.187000000000001</v>
      </c>
      <c r="BH137" s="4">
        <v>0.46700000000000003</v>
      </c>
      <c r="BI137" s="4">
        <v>18.654</v>
      </c>
      <c r="BJ137" s="4">
        <v>13.715</v>
      </c>
      <c r="BK137" s="4">
        <v>0.35299999999999998</v>
      </c>
      <c r="BL137" s="4">
        <v>14.067</v>
      </c>
      <c r="BM137" s="4">
        <v>0.3332</v>
      </c>
      <c r="BQ137" s="4">
        <v>564.52</v>
      </c>
      <c r="BR137" s="4">
        <v>0.207984</v>
      </c>
      <c r="BS137" s="4">
        <v>-5</v>
      </c>
      <c r="BT137" s="4">
        <v>0.36699999999999999</v>
      </c>
      <c r="BU137" s="4">
        <v>5.0826089999999997</v>
      </c>
      <c r="BV137" s="4">
        <v>7.4134000000000002</v>
      </c>
      <c r="BW137" s="4">
        <f t="shared" si="14"/>
        <v>1.3428252977999999</v>
      </c>
      <c r="BY137" s="4">
        <f t="shared" si="15"/>
        <v>11360.659545352886</v>
      </c>
      <c r="BZ137" s="4">
        <f t="shared" si="16"/>
        <v>1.8055155255059996</v>
      </c>
      <c r="CA137" s="4">
        <f t="shared" si="17"/>
        <v>51.374783054594992</v>
      </c>
      <c r="CB137" s="4">
        <f t="shared" si="18"/>
        <v>1.2481281599556</v>
      </c>
    </row>
    <row r="138" spans="1:80" x14ac:dyDescent="0.25">
      <c r="A138" s="2">
        <v>42068</v>
      </c>
      <c r="B138" s="3">
        <v>1.2425925925925925E-2</v>
      </c>
      <c r="C138" s="4">
        <v>12.188000000000001</v>
      </c>
      <c r="D138" s="4">
        <v>3.0000000000000001E-3</v>
      </c>
      <c r="E138" s="4">
        <v>30</v>
      </c>
      <c r="F138" s="4">
        <v>810.9</v>
      </c>
      <c r="G138" s="4">
        <v>17.7</v>
      </c>
      <c r="H138" s="4">
        <v>23.9</v>
      </c>
      <c r="J138" s="4">
        <v>3.2</v>
      </c>
      <c r="K138" s="4">
        <v>0.89590000000000003</v>
      </c>
      <c r="L138" s="4">
        <v>10.9191</v>
      </c>
      <c r="M138" s="4">
        <v>2.7000000000000001E-3</v>
      </c>
      <c r="N138" s="4">
        <v>726.43489999999997</v>
      </c>
      <c r="O138" s="4">
        <v>15.8767</v>
      </c>
      <c r="P138" s="4">
        <v>742.3</v>
      </c>
      <c r="Q138" s="4">
        <v>547.81949999999995</v>
      </c>
      <c r="R138" s="4">
        <v>11.972899999999999</v>
      </c>
      <c r="S138" s="4">
        <v>559.79999999999995</v>
      </c>
      <c r="T138" s="4">
        <v>23.9495</v>
      </c>
      <c r="W138" s="4">
        <v>0</v>
      </c>
      <c r="X138" s="4">
        <v>2.8668</v>
      </c>
      <c r="Y138" s="4">
        <v>11.9</v>
      </c>
      <c r="Z138" s="4">
        <v>890</v>
      </c>
      <c r="AA138" s="4">
        <v>921</v>
      </c>
      <c r="AB138" s="4">
        <v>857</v>
      </c>
      <c r="AC138" s="4">
        <v>57</v>
      </c>
      <c r="AD138" s="4">
        <v>5.63</v>
      </c>
      <c r="AE138" s="4">
        <v>0.13</v>
      </c>
      <c r="AF138" s="4">
        <v>990</v>
      </c>
      <c r="AG138" s="4">
        <v>-13</v>
      </c>
      <c r="AH138" s="4">
        <v>16</v>
      </c>
      <c r="AI138" s="4">
        <v>30</v>
      </c>
      <c r="AJ138" s="4">
        <v>189</v>
      </c>
      <c r="AK138" s="4">
        <v>138</v>
      </c>
      <c r="AL138" s="4">
        <v>2.9</v>
      </c>
      <c r="AM138" s="4">
        <v>195</v>
      </c>
      <c r="AN138" s="4" t="s">
        <v>155</v>
      </c>
      <c r="AO138" s="4">
        <v>2</v>
      </c>
      <c r="AP138" s="5">
        <v>0.67902777777777779</v>
      </c>
      <c r="AQ138" s="4">
        <v>47.160907999999999</v>
      </c>
      <c r="AR138" s="4">
        <v>-88.490538000000001</v>
      </c>
      <c r="AS138" s="4">
        <v>309.60000000000002</v>
      </c>
      <c r="AT138" s="4">
        <v>37.6</v>
      </c>
      <c r="AU138" s="4">
        <v>12</v>
      </c>
      <c r="AV138" s="4">
        <v>10</v>
      </c>
      <c r="AW138" s="4" t="s">
        <v>208</v>
      </c>
      <c r="AX138" s="4">
        <v>1.3874</v>
      </c>
      <c r="AY138" s="4">
        <v>1.0378000000000001</v>
      </c>
      <c r="AZ138" s="4">
        <v>2.5916000000000001</v>
      </c>
      <c r="BA138" s="4">
        <v>14.023</v>
      </c>
      <c r="BB138" s="4">
        <v>17.27</v>
      </c>
      <c r="BC138" s="4">
        <v>1.23</v>
      </c>
      <c r="BD138" s="4">
        <v>11.622999999999999</v>
      </c>
      <c r="BE138" s="4">
        <v>3033.127</v>
      </c>
      <c r="BF138" s="4">
        <v>0.47499999999999998</v>
      </c>
      <c r="BG138" s="4">
        <v>21.132000000000001</v>
      </c>
      <c r="BH138" s="4">
        <v>0.46200000000000002</v>
      </c>
      <c r="BI138" s="4">
        <v>21.594000000000001</v>
      </c>
      <c r="BJ138" s="4">
        <v>15.936</v>
      </c>
      <c r="BK138" s="4">
        <v>0.34799999999999998</v>
      </c>
      <c r="BL138" s="4">
        <v>16.283999999999999</v>
      </c>
      <c r="BM138" s="4">
        <v>0.22</v>
      </c>
      <c r="BQ138" s="4">
        <v>579.02700000000004</v>
      </c>
      <c r="BR138" s="4">
        <v>0.22759599999999999</v>
      </c>
      <c r="BS138" s="4">
        <v>-5</v>
      </c>
      <c r="BT138" s="4">
        <v>0.36659999999999998</v>
      </c>
      <c r="BU138" s="4">
        <v>5.5618869999999996</v>
      </c>
      <c r="BV138" s="4">
        <v>7.4053279999999999</v>
      </c>
      <c r="BW138" s="4">
        <f t="shared" si="14"/>
        <v>1.4694505453999998</v>
      </c>
      <c r="BY138" s="4">
        <f t="shared" si="15"/>
        <v>12433.123397788313</v>
      </c>
      <c r="BZ138" s="4">
        <f t="shared" si="16"/>
        <v>1.9470775915249998</v>
      </c>
      <c r="CA138" s="4">
        <f t="shared" si="17"/>
        <v>65.32342841798399</v>
      </c>
      <c r="CB138" s="4">
        <f t="shared" si="18"/>
        <v>0.90180435817999993</v>
      </c>
    </row>
    <row r="139" spans="1:80" x14ac:dyDescent="0.25">
      <c r="A139" s="2">
        <v>42068</v>
      </c>
      <c r="B139" s="3">
        <v>1.2437499999999999E-2</v>
      </c>
      <c r="C139" s="4">
        <v>12.243</v>
      </c>
      <c r="D139" s="4">
        <v>3.0000000000000001E-3</v>
      </c>
      <c r="E139" s="4">
        <v>30</v>
      </c>
      <c r="F139" s="4">
        <v>826.4</v>
      </c>
      <c r="G139" s="4">
        <v>17.7</v>
      </c>
      <c r="H139" s="4">
        <v>15.7</v>
      </c>
      <c r="J139" s="4">
        <v>3.3</v>
      </c>
      <c r="K139" s="4">
        <v>0.89539999999999997</v>
      </c>
      <c r="L139" s="4">
        <v>10.962899999999999</v>
      </c>
      <c r="M139" s="4">
        <v>2.7000000000000001E-3</v>
      </c>
      <c r="N139" s="4">
        <v>739.98069999999996</v>
      </c>
      <c r="O139" s="4">
        <v>15.8491</v>
      </c>
      <c r="P139" s="4">
        <v>755.8</v>
      </c>
      <c r="Q139" s="4">
        <v>558.03459999999995</v>
      </c>
      <c r="R139" s="4">
        <v>11.9521</v>
      </c>
      <c r="S139" s="4">
        <v>570</v>
      </c>
      <c r="T139" s="4">
        <v>15.6952</v>
      </c>
      <c r="W139" s="4">
        <v>0</v>
      </c>
      <c r="X139" s="4">
        <v>2.9508000000000001</v>
      </c>
      <c r="Y139" s="4">
        <v>11.8</v>
      </c>
      <c r="Z139" s="4">
        <v>890</v>
      </c>
      <c r="AA139" s="4">
        <v>922</v>
      </c>
      <c r="AB139" s="4">
        <v>855</v>
      </c>
      <c r="AC139" s="4">
        <v>57</v>
      </c>
      <c r="AD139" s="4">
        <v>5.63</v>
      </c>
      <c r="AE139" s="4">
        <v>0.13</v>
      </c>
      <c r="AF139" s="4">
        <v>990</v>
      </c>
      <c r="AG139" s="4">
        <v>-13</v>
      </c>
      <c r="AH139" s="4">
        <v>16.198801</v>
      </c>
      <c r="AI139" s="4">
        <v>30</v>
      </c>
      <c r="AJ139" s="4">
        <v>189</v>
      </c>
      <c r="AK139" s="4">
        <v>138</v>
      </c>
      <c r="AL139" s="4">
        <v>2.8</v>
      </c>
      <c r="AM139" s="4">
        <v>195</v>
      </c>
      <c r="AN139" s="4" t="s">
        <v>155</v>
      </c>
      <c r="AO139" s="4">
        <v>2</v>
      </c>
      <c r="AP139" s="5">
        <v>0.67903935185185194</v>
      </c>
      <c r="AQ139" s="4">
        <v>47.160902</v>
      </c>
      <c r="AR139" s="4">
        <v>-88.490532999999999</v>
      </c>
      <c r="AS139" s="4">
        <v>309.60000000000002</v>
      </c>
      <c r="AT139" s="4">
        <v>37.299999999999997</v>
      </c>
      <c r="AU139" s="4">
        <v>12</v>
      </c>
      <c r="AV139" s="4">
        <v>10</v>
      </c>
      <c r="AW139" s="4" t="s">
        <v>208</v>
      </c>
      <c r="AX139" s="4">
        <v>1.4</v>
      </c>
      <c r="AY139" s="4">
        <v>1</v>
      </c>
      <c r="AZ139" s="4">
        <v>2.6</v>
      </c>
      <c r="BA139" s="4">
        <v>14.023</v>
      </c>
      <c r="BB139" s="4">
        <v>17.2</v>
      </c>
      <c r="BC139" s="4">
        <v>1.23</v>
      </c>
      <c r="BD139" s="4">
        <v>11.679</v>
      </c>
      <c r="BE139" s="4">
        <v>3033.3180000000002</v>
      </c>
      <c r="BF139" s="4">
        <v>0.47299999999999998</v>
      </c>
      <c r="BG139" s="4">
        <v>21.440999999999999</v>
      </c>
      <c r="BH139" s="4">
        <v>0.45900000000000002</v>
      </c>
      <c r="BI139" s="4">
        <v>21.901</v>
      </c>
      <c r="BJ139" s="4">
        <v>16.169</v>
      </c>
      <c r="BK139" s="4">
        <v>0.34599999999999997</v>
      </c>
      <c r="BL139" s="4">
        <v>16.515999999999998</v>
      </c>
      <c r="BM139" s="4">
        <v>0.14360000000000001</v>
      </c>
      <c r="BQ139" s="4">
        <v>593.65</v>
      </c>
      <c r="BR139" s="4">
        <v>0.24398800000000001</v>
      </c>
      <c r="BS139" s="4">
        <v>-5</v>
      </c>
      <c r="BT139" s="4">
        <v>0.36559599999999998</v>
      </c>
      <c r="BU139" s="4">
        <v>5.9624569999999997</v>
      </c>
      <c r="BV139" s="4">
        <v>7.3850470000000001</v>
      </c>
      <c r="BW139" s="4">
        <f t="shared" ref="BW139:BW146" si="19">BU139*0.2642</f>
        <v>1.5752811393999999</v>
      </c>
      <c r="BY139" s="4">
        <f t="shared" ref="BY139:BY146" si="20">BE139*$BU139*0.737</f>
        <v>13329.40274089426</v>
      </c>
      <c r="BZ139" s="4">
        <f t="shared" ref="BZ139:BZ146" si="21">BF139*$BU139*0.737</f>
        <v>2.0785184726570001</v>
      </c>
      <c r="CA139" s="4">
        <f t="shared" ref="CA139:CA146" si="22">BJ139*$BU139*0.737</f>
        <v>71.051934850720997</v>
      </c>
      <c r="CB139" s="4">
        <f t="shared" ref="CB139:CB146" si="23">BM139*$BU139*0.737</f>
        <v>0.63102590417240001</v>
      </c>
    </row>
    <row r="140" spans="1:80" x14ac:dyDescent="0.25">
      <c r="A140" s="2">
        <v>42068</v>
      </c>
      <c r="B140" s="3">
        <v>1.2449074074074072E-2</v>
      </c>
      <c r="C140" s="4">
        <v>12.141999999999999</v>
      </c>
      <c r="D140" s="4">
        <v>3.0000000000000001E-3</v>
      </c>
      <c r="E140" s="4">
        <v>30</v>
      </c>
      <c r="F140" s="4">
        <v>763.5</v>
      </c>
      <c r="G140" s="4">
        <v>17.7</v>
      </c>
      <c r="H140" s="4">
        <v>14.3</v>
      </c>
      <c r="J140" s="4">
        <v>3.3</v>
      </c>
      <c r="K140" s="4">
        <v>0.89629999999999999</v>
      </c>
      <c r="L140" s="4">
        <v>10.882400000000001</v>
      </c>
      <c r="M140" s="4">
        <v>2.7000000000000001E-3</v>
      </c>
      <c r="N140" s="4">
        <v>684.32719999999995</v>
      </c>
      <c r="O140" s="4">
        <v>15.863799999999999</v>
      </c>
      <c r="P140" s="4">
        <v>700.2</v>
      </c>
      <c r="Q140" s="4">
        <v>516.10119999999995</v>
      </c>
      <c r="R140" s="4">
        <v>11.964</v>
      </c>
      <c r="S140" s="4">
        <v>528.1</v>
      </c>
      <c r="T140" s="4">
        <v>14.3238</v>
      </c>
      <c r="W140" s="4">
        <v>0</v>
      </c>
      <c r="X140" s="4">
        <v>2.9575999999999998</v>
      </c>
      <c r="Y140" s="4">
        <v>11.9</v>
      </c>
      <c r="Z140" s="4">
        <v>888</v>
      </c>
      <c r="AA140" s="4">
        <v>917</v>
      </c>
      <c r="AB140" s="4">
        <v>855</v>
      </c>
      <c r="AC140" s="4">
        <v>57.2</v>
      </c>
      <c r="AD140" s="4">
        <v>5.65</v>
      </c>
      <c r="AE140" s="4">
        <v>0.13</v>
      </c>
      <c r="AF140" s="4">
        <v>990</v>
      </c>
      <c r="AG140" s="4">
        <v>-13</v>
      </c>
      <c r="AH140" s="4">
        <v>16.800805</v>
      </c>
      <c r="AI140" s="4">
        <v>30</v>
      </c>
      <c r="AJ140" s="4">
        <v>189</v>
      </c>
      <c r="AK140" s="4">
        <v>138</v>
      </c>
      <c r="AL140" s="4">
        <v>2.9</v>
      </c>
      <c r="AM140" s="4">
        <v>195</v>
      </c>
      <c r="AN140" s="4" t="s">
        <v>155</v>
      </c>
      <c r="AO140" s="4">
        <v>2</v>
      </c>
      <c r="AP140" s="5">
        <v>0.67903935185185194</v>
      </c>
      <c r="AQ140" s="4">
        <v>47.160753999999997</v>
      </c>
      <c r="AR140" s="4">
        <v>-88.490489999999994</v>
      </c>
      <c r="AS140" s="4">
        <v>308.8</v>
      </c>
      <c r="AT140" s="4">
        <v>37.299999999999997</v>
      </c>
      <c r="AU140" s="4">
        <v>12</v>
      </c>
      <c r="AV140" s="4">
        <v>10</v>
      </c>
      <c r="AW140" s="4" t="s">
        <v>208</v>
      </c>
      <c r="AX140" s="4">
        <v>1.4</v>
      </c>
      <c r="AY140" s="4">
        <v>1</v>
      </c>
      <c r="AZ140" s="4">
        <v>2.6</v>
      </c>
      <c r="BA140" s="4">
        <v>14.023</v>
      </c>
      <c r="BB140" s="4">
        <v>17.34</v>
      </c>
      <c r="BC140" s="4">
        <v>1.24</v>
      </c>
      <c r="BD140" s="4">
        <v>11.574999999999999</v>
      </c>
      <c r="BE140" s="4">
        <v>3033.4290000000001</v>
      </c>
      <c r="BF140" s="4">
        <v>0.47699999999999998</v>
      </c>
      <c r="BG140" s="4">
        <v>19.975999999999999</v>
      </c>
      <c r="BH140" s="4">
        <v>0.46300000000000002</v>
      </c>
      <c r="BI140" s="4">
        <v>20.439</v>
      </c>
      <c r="BJ140" s="4">
        <v>15.065</v>
      </c>
      <c r="BK140" s="4">
        <v>0.34899999999999998</v>
      </c>
      <c r="BL140" s="4">
        <v>15.414999999999999</v>
      </c>
      <c r="BM140" s="4">
        <v>0.13200000000000001</v>
      </c>
      <c r="BQ140" s="4">
        <v>599.452</v>
      </c>
      <c r="BR140" s="4">
        <v>0.24443100000000001</v>
      </c>
      <c r="BS140" s="4">
        <v>-5</v>
      </c>
      <c r="BT140" s="4">
        <v>0.36799999999999999</v>
      </c>
      <c r="BU140" s="4">
        <v>5.9732719999999997</v>
      </c>
      <c r="BV140" s="4">
        <v>7.4336000000000002</v>
      </c>
      <c r="BW140" s="4">
        <f t="shared" si="19"/>
        <v>1.5781384623999999</v>
      </c>
      <c r="BY140" s="4">
        <f t="shared" si="20"/>
        <v>13354.068927640055</v>
      </c>
      <c r="BZ140" s="4">
        <f t="shared" si="21"/>
        <v>2.0998977983280001</v>
      </c>
      <c r="CA140" s="4">
        <f t="shared" si="22"/>
        <v>66.320671555160004</v>
      </c>
      <c r="CB140" s="4">
        <f t="shared" si="23"/>
        <v>0.58110379324799999</v>
      </c>
    </row>
    <row r="141" spans="1:80" x14ac:dyDescent="0.25">
      <c r="A141" s="2">
        <v>42068</v>
      </c>
      <c r="B141" s="3">
        <v>1.246064814814815E-2</v>
      </c>
      <c r="C141" s="4">
        <v>11.837</v>
      </c>
      <c r="D141" s="4">
        <v>3.3E-3</v>
      </c>
      <c r="E141" s="4">
        <v>33.235053000000001</v>
      </c>
      <c r="F141" s="4">
        <v>711.4</v>
      </c>
      <c r="G141" s="4">
        <v>17.7</v>
      </c>
      <c r="H141" s="4">
        <v>0.4</v>
      </c>
      <c r="J141" s="4">
        <v>3.3</v>
      </c>
      <c r="K141" s="4">
        <v>0.89870000000000005</v>
      </c>
      <c r="L141" s="4">
        <v>10.638199999999999</v>
      </c>
      <c r="M141" s="4">
        <v>3.0000000000000001E-3</v>
      </c>
      <c r="N141" s="4">
        <v>639.32389999999998</v>
      </c>
      <c r="O141" s="4">
        <v>15.9069</v>
      </c>
      <c r="P141" s="4">
        <v>655.20000000000005</v>
      </c>
      <c r="Q141" s="4">
        <v>482.29419999999999</v>
      </c>
      <c r="R141" s="4">
        <v>11.9999</v>
      </c>
      <c r="S141" s="4">
        <v>494.3</v>
      </c>
      <c r="T141" s="4">
        <v>0.3916</v>
      </c>
      <c r="W141" s="4">
        <v>0</v>
      </c>
      <c r="X141" s="4">
        <v>2.9657</v>
      </c>
      <c r="Y141" s="4">
        <v>11.8</v>
      </c>
      <c r="Z141" s="4">
        <v>887</v>
      </c>
      <c r="AA141" s="4">
        <v>919</v>
      </c>
      <c r="AB141" s="4">
        <v>856</v>
      </c>
      <c r="AC141" s="4">
        <v>58</v>
      </c>
      <c r="AD141" s="4">
        <v>5.73</v>
      </c>
      <c r="AE141" s="4">
        <v>0.13</v>
      </c>
      <c r="AF141" s="4">
        <v>990</v>
      </c>
      <c r="AG141" s="4">
        <v>-13</v>
      </c>
      <c r="AH141" s="4">
        <v>16</v>
      </c>
      <c r="AI141" s="4">
        <v>30</v>
      </c>
      <c r="AJ141" s="4">
        <v>189</v>
      </c>
      <c r="AK141" s="4">
        <v>138</v>
      </c>
      <c r="AL141" s="4">
        <v>3</v>
      </c>
      <c r="AM141" s="4">
        <v>195</v>
      </c>
      <c r="AN141" s="4" t="s">
        <v>155</v>
      </c>
      <c r="AO141" s="4">
        <v>2</v>
      </c>
      <c r="AP141" s="5">
        <v>0.67905092592592586</v>
      </c>
      <c r="AQ141" s="4">
        <v>47.160485000000001</v>
      </c>
      <c r="AR141" s="4">
        <v>-88.490319</v>
      </c>
      <c r="AS141" s="4">
        <v>308</v>
      </c>
      <c r="AT141" s="4">
        <v>37.299999999999997</v>
      </c>
      <c r="AU141" s="4">
        <v>12</v>
      </c>
      <c r="AV141" s="4">
        <v>10</v>
      </c>
      <c r="AW141" s="4" t="s">
        <v>208</v>
      </c>
      <c r="AX141" s="4">
        <v>1.4</v>
      </c>
      <c r="AY141" s="4">
        <v>1</v>
      </c>
      <c r="AZ141" s="4">
        <v>2.6</v>
      </c>
      <c r="BA141" s="4">
        <v>14.023</v>
      </c>
      <c r="BB141" s="4">
        <v>17.760000000000002</v>
      </c>
      <c r="BC141" s="4">
        <v>1.27</v>
      </c>
      <c r="BD141" s="4">
        <v>11.272</v>
      </c>
      <c r="BE141" s="4">
        <v>3033.9720000000002</v>
      </c>
      <c r="BF141" s="4">
        <v>0.54200000000000004</v>
      </c>
      <c r="BG141" s="4">
        <v>19.094000000000001</v>
      </c>
      <c r="BH141" s="4">
        <v>0.47499999999999998</v>
      </c>
      <c r="BI141" s="4">
        <v>19.568999999999999</v>
      </c>
      <c r="BJ141" s="4">
        <v>14.404</v>
      </c>
      <c r="BK141" s="4">
        <v>0.35799999999999998</v>
      </c>
      <c r="BL141" s="4">
        <v>14.763</v>
      </c>
      <c r="BM141" s="4">
        <v>3.7000000000000002E-3</v>
      </c>
      <c r="BQ141" s="4">
        <v>614.99400000000003</v>
      </c>
      <c r="BR141" s="4">
        <v>0.222967</v>
      </c>
      <c r="BS141" s="4">
        <v>-5</v>
      </c>
      <c r="BT141" s="4">
        <v>0.36799999999999999</v>
      </c>
      <c r="BU141" s="4">
        <v>5.4487569999999996</v>
      </c>
      <c r="BV141" s="4">
        <v>7.4336000000000002</v>
      </c>
      <c r="BW141" s="4">
        <f t="shared" si="19"/>
        <v>1.4395615993999999</v>
      </c>
      <c r="BY141" s="4">
        <f t="shared" si="20"/>
        <v>12183.624239356548</v>
      </c>
      <c r="BZ141" s="4">
        <f t="shared" si="21"/>
        <v>2.176527778678</v>
      </c>
      <c r="CA141" s="4">
        <f t="shared" si="22"/>
        <v>57.842631225235991</v>
      </c>
      <c r="CB141" s="4">
        <f t="shared" si="23"/>
        <v>1.48582154633E-2</v>
      </c>
    </row>
    <row r="142" spans="1:80" x14ac:dyDescent="0.25">
      <c r="A142" s="2">
        <v>42068</v>
      </c>
      <c r="B142" s="3">
        <v>1.2472222222222223E-2</v>
      </c>
      <c r="C142" s="4">
        <v>11.879</v>
      </c>
      <c r="D142" s="4">
        <v>4.0000000000000001E-3</v>
      </c>
      <c r="E142" s="4">
        <v>40</v>
      </c>
      <c r="F142" s="4">
        <v>645.9</v>
      </c>
      <c r="G142" s="4">
        <v>17.7</v>
      </c>
      <c r="H142" s="4">
        <v>31.5</v>
      </c>
      <c r="J142" s="4">
        <v>3.4</v>
      </c>
      <c r="K142" s="4">
        <v>0.89829999999999999</v>
      </c>
      <c r="L142" s="4">
        <v>10.6706</v>
      </c>
      <c r="M142" s="4">
        <v>3.5999999999999999E-3</v>
      </c>
      <c r="N142" s="4">
        <v>580.221</v>
      </c>
      <c r="O142" s="4">
        <v>15.899699999999999</v>
      </c>
      <c r="P142" s="4">
        <v>596.1</v>
      </c>
      <c r="Q142" s="4">
        <v>437.70089999999999</v>
      </c>
      <c r="R142" s="4">
        <v>11.994199999999999</v>
      </c>
      <c r="S142" s="4">
        <v>449.7</v>
      </c>
      <c r="T142" s="4">
        <v>31.535299999999999</v>
      </c>
      <c r="W142" s="4">
        <v>0</v>
      </c>
      <c r="X142" s="4">
        <v>3.0541999999999998</v>
      </c>
      <c r="Y142" s="4">
        <v>11.8</v>
      </c>
      <c r="Z142" s="4">
        <v>890</v>
      </c>
      <c r="AA142" s="4">
        <v>919</v>
      </c>
      <c r="AB142" s="4">
        <v>858</v>
      </c>
      <c r="AC142" s="4">
        <v>58</v>
      </c>
      <c r="AD142" s="4">
        <v>5.72</v>
      </c>
      <c r="AE142" s="4">
        <v>0.13</v>
      </c>
      <c r="AF142" s="4">
        <v>991</v>
      </c>
      <c r="AG142" s="4">
        <v>-13</v>
      </c>
      <c r="AH142" s="4">
        <v>16</v>
      </c>
      <c r="AI142" s="4">
        <v>30</v>
      </c>
      <c r="AJ142" s="4">
        <v>189</v>
      </c>
      <c r="AK142" s="4">
        <v>138</v>
      </c>
      <c r="AL142" s="4">
        <v>2.8</v>
      </c>
      <c r="AM142" s="4">
        <v>195</v>
      </c>
      <c r="AN142" s="4" t="s">
        <v>155</v>
      </c>
      <c r="AO142" s="4">
        <v>2</v>
      </c>
      <c r="AP142" s="5">
        <v>0.67907407407407405</v>
      </c>
      <c r="AQ142" s="4">
        <v>47.160299999999999</v>
      </c>
      <c r="AR142" s="4">
        <v>-88.490454</v>
      </c>
      <c r="AS142" s="4">
        <v>307.2</v>
      </c>
      <c r="AT142" s="4">
        <v>36.799999999999997</v>
      </c>
      <c r="AU142" s="4">
        <v>12</v>
      </c>
      <c r="AV142" s="4">
        <v>10</v>
      </c>
      <c r="AW142" s="4" t="s">
        <v>208</v>
      </c>
      <c r="AX142" s="4">
        <v>1.4</v>
      </c>
      <c r="AY142" s="4">
        <v>1</v>
      </c>
      <c r="AZ142" s="4">
        <v>2.6</v>
      </c>
      <c r="BA142" s="4">
        <v>14.023</v>
      </c>
      <c r="BB142" s="4">
        <v>17.7</v>
      </c>
      <c r="BC142" s="4">
        <v>1.26</v>
      </c>
      <c r="BD142" s="4">
        <v>11.323</v>
      </c>
      <c r="BE142" s="4">
        <v>3032.8789999999999</v>
      </c>
      <c r="BF142" s="4">
        <v>0.65</v>
      </c>
      <c r="BG142" s="4">
        <v>17.27</v>
      </c>
      <c r="BH142" s="4">
        <v>0.47299999999999998</v>
      </c>
      <c r="BI142" s="4">
        <v>17.742999999999999</v>
      </c>
      <c r="BJ142" s="4">
        <v>13.028</v>
      </c>
      <c r="BK142" s="4">
        <v>0.35699999999999998</v>
      </c>
      <c r="BL142" s="4">
        <v>13.385</v>
      </c>
      <c r="BM142" s="4">
        <v>0.2964</v>
      </c>
      <c r="BQ142" s="4">
        <v>631.19000000000005</v>
      </c>
      <c r="BR142" s="4">
        <v>0.25941999999999998</v>
      </c>
      <c r="BS142" s="4">
        <v>-5</v>
      </c>
      <c r="BT142" s="4">
        <v>0.36860799999999999</v>
      </c>
      <c r="BU142" s="4">
        <v>6.3395659999999996</v>
      </c>
      <c r="BV142" s="4">
        <v>7.4458900000000003</v>
      </c>
      <c r="BW142" s="4">
        <f t="shared" si="19"/>
        <v>1.6749133371999998</v>
      </c>
      <c r="BY142" s="4">
        <f t="shared" si="20"/>
        <v>14170.399667208816</v>
      </c>
      <c r="BZ142" s="4">
        <f t="shared" si="21"/>
        <v>3.0369690922999997</v>
      </c>
      <c r="CA142" s="4">
        <f t="shared" si="22"/>
        <v>60.870205129976</v>
      </c>
      <c r="CB142" s="4">
        <f t="shared" si="23"/>
        <v>1.3848579060888</v>
      </c>
    </row>
    <row r="143" spans="1:80" x14ac:dyDescent="0.25">
      <c r="A143" s="2">
        <v>42068</v>
      </c>
      <c r="B143" s="3">
        <v>1.2483796296296297E-2</v>
      </c>
      <c r="C143" s="4">
        <v>12</v>
      </c>
      <c r="D143" s="4">
        <v>4.0000000000000001E-3</v>
      </c>
      <c r="E143" s="4">
        <v>40</v>
      </c>
      <c r="F143" s="4">
        <v>562.5</v>
      </c>
      <c r="G143" s="4">
        <v>17.7</v>
      </c>
      <c r="H143" s="4">
        <v>46.7</v>
      </c>
      <c r="J143" s="4">
        <v>3.49</v>
      </c>
      <c r="K143" s="4">
        <v>0.89729999999999999</v>
      </c>
      <c r="L143" s="4">
        <v>10.7676</v>
      </c>
      <c r="M143" s="4">
        <v>3.5999999999999999E-3</v>
      </c>
      <c r="N143" s="4">
        <v>504.74680000000001</v>
      </c>
      <c r="O143" s="4">
        <v>15.8825</v>
      </c>
      <c r="P143" s="4">
        <v>520.6</v>
      </c>
      <c r="Q143" s="4">
        <v>380.76560000000001</v>
      </c>
      <c r="R143" s="4">
        <v>11.981299999999999</v>
      </c>
      <c r="S143" s="4">
        <v>392.7</v>
      </c>
      <c r="T143" s="4">
        <v>46.678600000000003</v>
      </c>
      <c r="W143" s="4">
        <v>0</v>
      </c>
      <c r="X143" s="4">
        <v>3.1356999999999999</v>
      </c>
      <c r="Y143" s="4">
        <v>11.9</v>
      </c>
      <c r="Z143" s="4">
        <v>892</v>
      </c>
      <c r="AA143" s="4">
        <v>922</v>
      </c>
      <c r="AB143" s="4">
        <v>859</v>
      </c>
      <c r="AC143" s="4">
        <v>58</v>
      </c>
      <c r="AD143" s="4">
        <v>5.72</v>
      </c>
      <c r="AE143" s="4">
        <v>0.13</v>
      </c>
      <c r="AF143" s="4">
        <v>991</v>
      </c>
      <c r="AG143" s="4">
        <v>-13</v>
      </c>
      <c r="AH143" s="4">
        <v>16</v>
      </c>
      <c r="AI143" s="4">
        <v>30.201798</v>
      </c>
      <c r="AJ143" s="4">
        <v>189</v>
      </c>
      <c r="AK143" s="4">
        <v>138</v>
      </c>
      <c r="AL143" s="4">
        <v>2.9</v>
      </c>
      <c r="AM143" s="4">
        <v>195</v>
      </c>
      <c r="AN143" s="4" t="s">
        <v>155</v>
      </c>
      <c r="AO143" s="4">
        <v>2</v>
      </c>
      <c r="AP143" s="5">
        <v>0.6790856481481482</v>
      </c>
      <c r="AQ143" s="4">
        <v>47.160291999999998</v>
      </c>
      <c r="AR143" s="4">
        <v>-88.490459999999999</v>
      </c>
      <c r="AS143" s="4">
        <v>307.2</v>
      </c>
      <c r="AT143" s="4">
        <v>34.299999999999997</v>
      </c>
      <c r="AU143" s="4">
        <v>12</v>
      </c>
      <c r="AV143" s="4">
        <v>9</v>
      </c>
      <c r="AW143" s="4" t="s">
        <v>208</v>
      </c>
      <c r="AX143" s="4">
        <v>1.4</v>
      </c>
      <c r="AY143" s="4">
        <v>1</v>
      </c>
      <c r="AZ143" s="4">
        <v>2.6</v>
      </c>
      <c r="BA143" s="4">
        <v>14.023</v>
      </c>
      <c r="BB143" s="4">
        <v>17.53</v>
      </c>
      <c r="BC143" s="4">
        <v>1.25</v>
      </c>
      <c r="BD143" s="4">
        <v>11.443</v>
      </c>
      <c r="BE143" s="4">
        <v>3032.3670000000002</v>
      </c>
      <c r="BF143" s="4">
        <v>0.64300000000000002</v>
      </c>
      <c r="BG143" s="4">
        <v>14.885999999999999</v>
      </c>
      <c r="BH143" s="4">
        <v>0.46800000000000003</v>
      </c>
      <c r="BI143" s="4">
        <v>15.353999999999999</v>
      </c>
      <c r="BJ143" s="4">
        <v>11.228999999999999</v>
      </c>
      <c r="BK143" s="4">
        <v>0.35299999999999998</v>
      </c>
      <c r="BL143" s="4">
        <v>11.583</v>
      </c>
      <c r="BM143" s="4">
        <v>0.43469999999999998</v>
      </c>
      <c r="BQ143" s="4">
        <v>642.08199999999999</v>
      </c>
      <c r="BR143" s="4">
        <v>0.26116600000000001</v>
      </c>
      <c r="BS143" s="4">
        <v>-5</v>
      </c>
      <c r="BT143" s="4">
        <v>0.37079800000000002</v>
      </c>
      <c r="BU143" s="4">
        <v>6.3822400000000004</v>
      </c>
      <c r="BV143" s="4">
        <v>7.4901239999999998</v>
      </c>
      <c r="BW143" s="4">
        <f t="shared" si="19"/>
        <v>1.6861878080000001</v>
      </c>
      <c r="BY143" s="4">
        <f t="shared" si="20"/>
        <v>14263.377650052962</v>
      </c>
      <c r="BZ143" s="4">
        <f t="shared" si="21"/>
        <v>3.0244860958399999</v>
      </c>
      <c r="CA143" s="4">
        <f t="shared" si="22"/>
        <v>52.817969471519994</v>
      </c>
      <c r="CB143" s="4">
        <f t="shared" si="23"/>
        <v>2.0447031195359999</v>
      </c>
    </row>
    <row r="144" spans="1:80" x14ac:dyDescent="0.25">
      <c r="A144" s="2">
        <v>42068</v>
      </c>
      <c r="B144" s="3">
        <v>1.249537037037037E-2</v>
      </c>
      <c r="C144" s="4">
        <v>12.182</v>
      </c>
      <c r="D144" s="4">
        <v>3.2000000000000002E-3</v>
      </c>
      <c r="E144" s="4">
        <v>31.695060000000002</v>
      </c>
      <c r="F144" s="4">
        <v>607.79999999999995</v>
      </c>
      <c r="G144" s="4">
        <v>17.7</v>
      </c>
      <c r="H144" s="4">
        <v>53.7</v>
      </c>
      <c r="J144" s="4">
        <v>3.6</v>
      </c>
      <c r="K144" s="4">
        <v>0.89580000000000004</v>
      </c>
      <c r="L144" s="4">
        <v>10.912599999999999</v>
      </c>
      <c r="M144" s="4">
        <v>2.8E-3</v>
      </c>
      <c r="N144" s="4">
        <v>544.48720000000003</v>
      </c>
      <c r="O144" s="4">
        <v>15.856199999999999</v>
      </c>
      <c r="P144" s="4">
        <v>560.29999999999995</v>
      </c>
      <c r="Q144" s="4">
        <v>410.74439999999998</v>
      </c>
      <c r="R144" s="4">
        <v>11.961399999999999</v>
      </c>
      <c r="S144" s="4">
        <v>422.7</v>
      </c>
      <c r="T144" s="4">
        <v>53.698700000000002</v>
      </c>
      <c r="W144" s="4">
        <v>0</v>
      </c>
      <c r="X144" s="4">
        <v>3.2250000000000001</v>
      </c>
      <c r="Y144" s="4">
        <v>11.8</v>
      </c>
      <c r="Z144" s="4">
        <v>893</v>
      </c>
      <c r="AA144" s="4">
        <v>921</v>
      </c>
      <c r="AB144" s="4">
        <v>858</v>
      </c>
      <c r="AC144" s="4">
        <v>58</v>
      </c>
      <c r="AD144" s="4">
        <v>5.72</v>
      </c>
      <c r="AE144" s="4">
        <v>0.13</v>
      </c>
      <c r="AF144" s="4">
        <v>991</v>
      </c>
      <c r="AG144" s="4">
        <v>-13</v>
      </c>
      <c r="AH144" s="4">
        <v>16</v>
      </c>
      <c r="AI144" s="4">
        <v>30.799201</v>
      </c>
      <c r="AJ144" s="4">
        <v>188.8</v>
      </c>
      <c r="AK144" s="4">
        <v>138</v>
      </c>
      <c r="AL144" s="4">
        <v>2.7</v>
      </c>
      <c r="AM144" s="4">
        <v>195</v>
      </c>
      <c r="AN144" s="4" t="s">
        <v>155</v>
      </c>
      <c r="AO144" s="4">
        <v>2</v>
      </c>
      <c r="AP144" s="5">
        <v>0.6790856481481482</v>
      </c>
      <c r="AQ144" s="4">
        <v>47.160029000000002</v>
      </c>
      <c r="AR144" s="4">
        <v>-88.490409999999997</v>
      </c>
      <c r="AS144" s="4">
        <v>307</v>
      </c>
      <c r="AT144" s="4">
        <v>34.200000000000003</v>
      </c>
      <c r="AU144" s="4">
        <v>12</v>
      </c>
      <c r="AV144" s="4">
        <v>9</v>
      </c>
      <c r="AW144" s="4" t="s">
        <v>202</v>
      </c>
      <c r="AX144" s="4">
        <v>0.82520000000000004</v>
      </c>
      <c r="AY144" s="4">
        <v>1</v>
      </c>
      <c r="AZ144" s="4">
        <v>1.7378</v>
      </c>
      <c r="BA144" s="4">
        <v>14.023</v>
      </c>
      <c r="BB144" s="4">
        <v>17.28</v>
      </c>
      <c r="BC144" s="4">
        <v>1.23</v>
      </c>
      <c r="BD144" s="4">
        <v>11.629</v>
      </c>
      <c r="BE144" s="4">
        <v>3032.261</v>
      </c>
      <c r="BF144" s="4">
        <v>0.502</v>
      </c>
      <c r="BG144" s="4">
        <v>15.843999999999999</v>
      </c>
      <c r="BH144" s="4">
        <v>0.46100000000000002</v>
      </c>
      <c r="BI144" s="4">
        <v>16.305</v>
      </c>
      <c r="BJ144" s="4">
        <v>11.952</v>
      </c>
      <c r="BK144" s="4">
        <v>0.34799999999999998</v>
      </c>
      <c r="BL144" s="4">
        <v>12.3</v>
      </c>
      <c r="BM144" s="4">
        <v>0.49340000000000001</v>
      </c>
      <c r="BQ144" s="4">
        <v>651.57299999999998</v>
      </c>
      <c r="BR144" s="4">
        <v>0.25322899999999998</v>
      </c>
      <c r="BS144" s="4">
        <v>-5</v>
      </c>
      <c r="BT144" s="4">
        <v>0.37040200000000001</v>
      </c>
      <c r="BU144" s="4">
        <v>6.1882780000000004</v>
      </c>
      <c r="BV144" s="4">
        <v>7.4821119999999999</v>
      </c>
      <c r="BW144" s="4">
        <f t="shared" si="19"/>
        <v>1.6349430476</v>
      </c>
      <c r="BY144" s="4">
        <f t="shared" si="20"/>
        <v>13829.417364943245</v>
      </c>
      <c r="BZ144" s="4">
        <f t="shared" si="21"/>
        <v>2.2895019647720001</v>
      </c>
      <c r="CA144" s="4">
        <f t="shared" si="22"/>
        <v>54.510214109472003</v>
      </c>
      <c r="CB144" s="4">
        <f t="shared" si="23"/>
        <v>2.2502794211524</v>
      </c>
    </row>
    <row r="145" spans="1:80" x14ac:dyDescent="0.25">
      <c r="A145" s="2">
        <v>42068</v>
      </c>
      <c r="B145" s="3">
        <v>1.2506944444444446E-2</v>
      </c>
      <c r="C145" s="4">
        <v>12.31</v>
      </c>
      <c r="D145" s="4">
        <v>2.3E-3</v>
      </c>
      <c r="E145" s="4">
        <v>23.257576</v>
      </c>
      <c r="F145" s="4">
        <v>660</v>
      </c>
      <c r="G145" s="4">
        <v>17.7</v>
      </c>
      <c r="H145" s="4">
        <v>52.1</v>
      </c>
      <c r="J145" s="4">
        <v>3.7</v>
      </c>
      <c r="K145" s="4">
        <v>0.89480000000000004</v>
      </c>
      <c r="L145" s="4">
        <v>11.0153</v>
      </c>
      <c r="M145" s="4">
        <v>2.0999999999999999E-3</v>
      </c>
      <c r="N145" s="4">
        <v>590.58609999999999</v>
      </c>
      <c r="O145" s="4">
        <v>15.8384</v>
      </c>
      <c r="P145" s="4">
        <v>606.4</v>
      </c>
      <c r="Q145" s="4">
        <v>445.52</v>
      </c>
      <c r="R145" s="4">
        <v>11.948</v>
      </c>
      <c r="S145" s="4">
        <v>457.5</v>
      </c>
      <c r="T145" s="4">
        <v>52.11</v>
      </c>
      <c r="W145" s="4">
        <v>0</v>
      </c>
      <c r="X145" s="4">
        <v>3.3109000000000002</v>
      </c>
      <c r="Y145" s="4">
        <v>11.9</v>
      </c>
      <c r="Z145" s="4">
        <v>891</v>
      </c>
      <c r="AA145" s="4">
        <v>921</v>
      </c>
      <c r="AB145" s="4">
        <v>857</v>
      </c>
      <c r="AC145" s="4">
        <v>58</v>
      </c>
      <c r="AD145" s="4">
        <v>5.72</v>
      </c>
      <c r="AE145" s="4">
        <v>0.13</v>
      </c>
      <c r="AF145" s="4">
        <v>991</v>
      </c>
      <c r="AG145" s="4">
        <v>-13</v>
      </c>
      <c r="AH145" s="4">
        <v>16.2</v>
      </c>
      <c r="AI145" s="4">
        <v>30.2</v>
      </c>
      <c r="AJ145" s="4">
        <v>188</v>
      </c>
      <c r="AK145" s="4">
        <v>138</v>
      </c>
      <c r="AL145" s="4">
        <v>2.8</v>
      </c>
      <c r="AM145" s="4">
        <v>195</v>
      </c>
      <c r="AN145" s="4" t="s">
        <v>155</v>
      </c>
      <c r="AO145" s="4">
        <v>2</v>
      </c>
      <c r="AP145" s="5">
        <v>0.67910879629629628</v>
      </c>
      <c r="AQ145" s="4">
        <v>47.160017000000003</v>
      </c>
      <c r="AR145" s="4">
        <v>-88.490408000000002</v>
      </c>
      <c r="AS145" s="4">
        <v>307</v>
      </c>
      <c r="AT145" s="4">
        <v>34.9</v>
      </c>
      <c r="AU145" s="4">
        <v>12</v>
      </c>
      <c r="AV145" s="4">
        <v>9</v>
      </c>
      <c r="AW145" s="4" t="s">
        <v>220</v>
      </c>
      <c r="AX145" s="4">
        <v>0.8</v>
      </c>
      <c r="AY145" s="4">
        <v>1</v>
      </c>
      <c r="AZ145" s="4">
        <v>1.7</v>
      </c>
      <c r="BA145" s="4">
        <v>14.023</v>
      </c>
      <c r="BB145" s="4">
        <v>17.11</v>
      </c>
      <c r="BC145" s="4">
        <v>1.22</v>
      </c>
      <c r="BD145" s="4">
        <v>11.753</v>
      </c>
      <c r="BE145" s="4">
        <v>3032.4319999999998</v>
      </c>
      <c r="BF145" s="4">
        <v>0.36499999999999999</v>
      </c>
      <c r="BG145" s="4">
        <v>17.026</v>
      </c>
      <c r="BH145" s="4">
        <v>0.45700000000000002</v>
      </c>
      <c r="BI145" s="4">
        <v>17.483000000000001</v>
      </c>
      <c r="BJ145" s="4">
        <v>12.843999999999999</v>
      </c>
      <c r="BK145" s="4">
        <v>0.34399999999999997</v>
      </c>
      <c r="BL145" s="4">
        <v>13.188000000000001</v>
      </c>
      <c r="BM145" s="4">
        <v>0.47439999999999999</v>
      </c>
      <c r="BQ145" s="4">
        <v>662.72500000000002</v>
      </c>
      <c r="BR145" s="4">
        <v>0.27379999999999999</v>
      </c>
      <c r="BS145" s="4">
        <v>-5</v>
      </c>
      <c r="BT145" s="4">
        <v>0.37159999999999999</v>
      </c>
      <c r="BU145" s="4">
        <v>6.6909869999999998</v>
      </c>
      <c r="BV145" s="4">
        <v>7.5063199999999997</v>
      </c>
      <c r="BW145" s="4">
        <f t="shared" si="19"/>
        <v>1.7677587654</v>
      </c>
      <c r="BY145" s="4">
        <f t="shared" si="20"/>
        <v>14953.702797613005</v>
      </c>
      <c r="BZ145" s="4">
        <f t="shared" si="21"/>
        <v>1.7999089579350001</v>
      </c>
      <c r="CA145" s="4">
        <f t="shared" si="22"/>
        <v>63.337070289635989</v>
      </c>
      <c r="CB145" s="4">
        <f t="shared" si="23"/>
        <v>2.3393885195735997</v>
      </c>
    </row>
    <row r="146" spans="1:80" x14ac:dyDescent="0.25">
      <c r="A146" s="2">
        <v>42068</v>
      </c>
      <c r="B146" s="3">
        <v>1.2518518518518519E-2</v>
      </c>
      <c r="C146" s="4">
        <v>12.3</v>
      </c>
      <c r="D146" s="4">
        <v>2E-3</v>
      </c>
      <c r="E146" s="4">
        <v>20</v>
      </c>
      <c r="F146" s="4">
        <v>757.9</v>
      </c>
      <c r="G146" s="4">
        <v>17.7</v>
      </c>
      <c r="H146" s="4">
        <v>18.100000000000001</v>
      </c>
      <c r="J146" s="4">
        <v>3.7</v>
      </c>
      <c r="K146" s="4">
        <v>0.89490000000000003</v>
      </c>
      <c r="L146" s="4">
        <v>11.007</v>
      </c>
      <c r="M146" s="4">
        <v>1.8E-3</v>
      </c>
      <c r="N146" s="4">
        <v>678.28</v>
      </c>
      <c r="O146" s="4">
        <v>15.839600000000001</v>
      </c>
      <c r="P146" s="4">
        <v>694.1</v>
      </c>
      <c r="Q146" s="4">
        <v>511.6737</v>
      </c>
      <c r="R146" s="4">
        <v>11.9489</v>
      </c>
      <c r="S146" s="4">
        <v>523.6</v>
      </c>
      <c r="T146" s="4">
        <v>18.104800000000001</v>
      </c>
      <c r="W146" s="4">
        <v>0</v>
      </c>
      <c r="X146" s="4">
        <v>3.3111000000000002</v>
      </c>
      <c r="Y146" s="4">
        <v>11.9</v>
      </c>
      <c r="Z146" s="4">
        <v>888</v>
      </c>
      <c r="AA146" s="4">
        <v>919</v>
      </c>
      <c r="AB146" s="4">
        <v>855</v>
      </c>
      <c r="AC146" s="4">
        <v>58</v>
      </c>
      <c r="AD146" s="4">
        <v>5.72</v>
      </c>
      <c r="AE146" s="4">
        <v>0.13</v>
      </c>
      <c r="AF146" s="4">
        <v>991</v>
      </c>
      <c r="AG146" s="4">
        <v>-13</v>
      </c>
      <c r="AH146" s="4">
        <v>16.8002</v>
      </c>
      <c r="AI146" s="4">
        <v>31</v>
      </c>
      <c r="AJ146" s="4">
        <v>188</v>
      </c>
      <c r="AK146" s="4">
        <v>138</v>
      </c>
      <c r="AL146" s="4">
        <v>2.6</v>
      </c>
      <c r="AM146" s="4">
        <v>195</v>
      </c>
      <c r="AN146" s="4" t="s">
        <v>155</v>
      </c>
      <c r="AO146" s="4">
        <v>2</v>
      </c>
      <c r="AP146" s="5">
        <v>0.67910879629629628</v>
      </c>
      <c r="AQ146" s="4">
        <v>47.159765999999998</v>
      </c>
      <c r="AR146" s="4">
        <v>-88.490215000000006</v>
      </c>
      <c r="AS146" s="4">
        <v>306.7</v>
      </c>
      <c r="AT146" s="4">
        <v>36.799999999999997</v>
      </c>
      <c r="AU146" s="4">
        <v>12</v>
      </c>
      <c r="AV146" s="4">
        <v>9</v>
      </c>
      <c r="AW146" s="4" t="s">
        <v>220</v>
      </c>
      <c r="AX146" s="4">
        <v>1.3748</v>
      </c>
      <c r="AY146" s="4">
        <v>1.0958000000000001</v>
      </c>
      <c r="AZ146" s="4">
        <v>2.4664000000000001</v>
      </c>
      <c r="BA146" s="4">
        <v>14.023</v>
      </c>
      <c r="BB146" s="4">
        <v>17.13</v>
      </c>
      <c r="BC146" s="4">
        <v>1.22</v>
      </c>
      <c r="BD146" s="4">
        <v>11.744999999999999</v>
      </c>
      <c r="BE146" s="4">
        <v>3033.4589999999998</v>
      </c>
      <c r="BF146" s="4">
        <v>0.314</v>
      </c>
      <c r="BG146" s="4">
        <v>19.576000000000001</v>
      </c>
      <c r="BH146" s="4">
        <v>0.45700000000000002</v>
      </c>
      <c r="BI146" s="4">
        <v>20.033000000000001</v>
      </c>
      <c r="BJ146" s="4">
        <v>14.766999999999999</v>
      </c>
      <c r="BK146" s="4">
        <v>0.34499999999999997</v>
      </c>
      <c r="BL146" s="4">
        <v>15.112</v>
      </c>
      <c r="BM146" s="4">
        <v>0.16500000000000001</v>
      </c>
      <c r="BQ146" s="4">
        <v>663.5</v>
      </c>
      <c r="BR146" s="4">
        <v>0.23360700000000001</v>
      </c>
      <c r="BS146" s="4">
        <v>-5</v>
      </c>
      <c r="BT146" s="4">
        <v>0.37</v>
      </c>
      <c r="BU146" s="4">
        <v>5.70878</v>
      </c>
      <c r="BV146" s="4">
        <v>7.4740000000000002</v>
      </c>
      <c r="BW146" s="4">
        <f t="shared" si="19"/>
        <v>1.508259676</v>
      </c>
      <c r="BY146" s="4">
        <f t="shared" si="20"/>
        <v>12762.887001604739</v>
      </c>
      <c r="BZ146" s="4">
        <f t="shared" si="21"/>
        <v>1.3211144500400001</v>
      </c>
      <c r="CA146" s="4">
        <f t="shared" si="22"/>
        <v>62.130245489620002</v>
      </c>
      <c r="CB146" s="4">
        <f t="shared" si="23"/>
        <v>0.69421619190000006</v>
      </c>
    </row>
    <row r="147" spans="1:80" x14ac:dyDescent="0.25">
      <c r="A147" s="2"/>
      <c r="B147" s="3"/>
      <c r="AP147" s="5"/>
    </row>
    <row r="148" spans="1:80" x14ac:dyDescent="0.25">
      <c r="A148" s="2"/>
      <c r="B148" s="3"/>
      <c r="AP148" s="5"/>
    </row>
  </sheetData>
  <customSheetViews>
    <customSheetView guid="{2B424CCC-7244-4294-A128-8AE125D4F682}">
      <pane ySplit="9" topLeftCell="A10" activePane="bottomLeft" state="frozen"/>
      <selection pane="bottomLeft" activeCell="BW16" sqref="BW16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6"/>
  <sheetViews>
    <sheetView workbookViewId="0">
      <pane xSplit="2" ySplit="9" topLeftCell="AQ10" activePane="bottomRight" state="frozen"/>
      <selection pane="topRight" activeCell="C1" sqref="C1"/>
      <selection pane="bottomLeft" activeCell="A10" sqref="A10"/>
      <selection pane="bottomRight" activeCell="CI5" sqref="CI5"/>
    </sheetView>
  </sheetViews>
  <sheetFormatPr defaultRowHeight="15" x14ac:dyDescent="0.25"/>
  <cols>
    <col min="1" max="1" width="13.85546875" style="2" bestFit="1" customWidth="1"/>
    <col min="2" max="2" width="13.28515625" style="8" bestFit="1" customWidth="1"/>
    <col min="3" max="4" width="12" style="4" bestFit="1" customWidth="1"/>
    <col min="5" max="5" width="14.85546875" style="4" bestFit="1" customWidth="1"/>
    <col min="6" max="8" width="12" style="4" bestFit="1" customWidth="1"/>
    <col min="9" max="9" width="9.85546875" style="4" bestFit="1" customWidth="1"/>
    <col min="10" max="10" width="12" style="4" bestFit="1" customWidth="1"/>
    <col min="11" max="11" width="27.28515625" style="4" bestFit="1" customWidth="1"/>
    <col min="12" max="20" width="12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12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3" width="12" style="4" bestFit="1" customWidth="1"/>
    <col min="44" max="44" width="12.7109375" style="4" bestFit="1" customWidth="1"/>
    <col min="45" max="45" width="12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2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12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5" width="12" style="4" bestFit="1" customWidth="1"/>
    <col min="76" max="76" width="6.42578125" style="4" bestFit="1" customWidth="1"/>
    <col min="77" max="77" width="12" style="4" bestFit="1" customWidth="1"/>
    <col min="78" max="80" width="9.140625" style="4"/>
    <col min="81" max="81" width="14.7109375" style="4" bestFit="1" customWidth="1"/>
    <col min="82" max="82" width="3.28515625" style="4" customWidth="1"/>
    <col min="83" max="86" width="9.140625" style="4"/>
    <col min="87" max="87" width="14.7109375" style="4" bestFit="1" customWidth="1"/>
    <col min="88" max="16384" width="9.140625" style="4"/>
  </cols>
  <sheetData>
    <row r="1" spans="1:87" s="1" customFormat="1" x14ac:dyDescent="0.25">
      <c r="A1" s="6" t="s">
        <v>0</v>
      </c>
      <c r="B1" s="7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173</v>
      </c>
      <c r="BY1" s="1" t="s">
        <v>2</v>
      </c>
      <c r="BZ1" s="1" t="s">
        <v>3</v>
      </c>
      <c r="CA1" s="1" t="s">
        <v>4</v>
      </c>
      <c r="CB1" s="1" t="s">
        <v>175</v>
      </c>
      <c r="CC1" s="1" t="s">
        <v>189</v>
      </c>
      <c r="CE1" s="1" t="s">
        <v>2</v>
      </c>
      <c r="CF1" s="1" t="s">
        <v>3</v>
      </c>
      <c r="CG1" s="1" t="s">
        <v>4</v>
      </c>
      <c r="CH1" s="1" t="s">
        <v>175</v>
      </c>
      <c r="CI1" s="1" t="s">
        <v>189</v>
      </c>
    </row>
    <row r="2" spans="1:87" s="1" customFormat="1" x14ac:dyDescent="0.25">
      <c r="A2" s="6" t="s">
        <v>72</v>
      </c>
      <c r="B2" s="7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  <c r="CC2" s="1" t="s">
        <v>197</v>
      </c>
      <c r="CI2" s="1" t="s">
        <v>197</v>
      </c>
    </row>
    <row r="3" spans="1:87" s="1" customFormat="1" x14ac:dyDescent="0.25">
      <c r="A3" s="6" t="s">
        <v>145</v>
      </c>
      <c r="B3" s="7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  <c r="BW3" s="1" t="s">
        <v>174</v>
      </c>
      <c r="BY3" s="1" t="s">
        <v>188</v>
      </c>
      <c r="BZ3" s="1" t="s">
        <v>188</v>
      </c>
      <c r="CA3" s="1" t="s">
        <v>188</v>
      </c>
      <c r="CB3" s="1" t="s">
        <v>188</v>
      </c>
      <c r="CC3" s="1" t="s">
        <v>188</v>
      </c>
      <c r="CE3" s="1" t="s">
        <v>176</v>
      </c>
      <c r="CF3" s="1" t="s">
        <v>176</v>
      </c>
      <c r="CG3" s="1" t="s">
        <v>176</v>
      </c>
      <c r="CH3" s="1" t="s">
        <v>176</v>
      </c>
      <c r="CI3" s="1" t="s">
        <v>176</v>
      </c>
    </row>
    <row r="4" spans="1:87" s="14" customFormat="1" x14ac:dyDescent="0.25">
      <c r="A4" s="6" t="s">
        <v>194</v>
      </c>
    </row>
    <row r="5" spans="1:87" s="14" customFormat="1" x14ac:dyDescent="0.25">
      <c r="A5" s="14" t="s">
        <v>169</v>
      </c>
      <c r="C5" s="14">
        <f>AVERAGE(C10:C150)</f>
        <v>12.449204379562048</v>
      </c>
      <c r="D5" s="14">
        <f t="shared" ref="D5:BO5" si="0">AVERAGE(D10:D150)</f>
        <v>2.8708029197080302E-3</v>
      </c>
      <c r="E5" s="14">
        <f t="shared" si="0"/>
        <v>28.721275474452558</v>
      </c>
      <c r="F5" s="14">
        <f t="shared" si="0"/>
        <v>621.60948905109512</v>
      </c>
      <c r="G5" s="14">
        <f t="shared" si="0"/>
        <v>18.733576642335766</v>
      </c>
      <c r="H5" s="14">
        <f t="shared" si="0"/>
        <v>28.882481751824812</v>
      </c>
      <c r="I5" s="14" t="e">
        <f t="shared" si="0"/>
        <v>#DIV/0!</v>
      </c>
      <c r="J5" s="14">
        <f t="shared" si="0"/>
        <v>3.2535036496350367</v>
      </c>
      <c r="K5" s="14">
        <f t="shared" si="0"/>
        <v>0.89383722627737239</v>
      </c>
      <c r="L5" s="14">
        <f t="shared" si="0"/>
        <v>11.122166423357672</v>
      </c>
      <c r="M5" s="14">
        <f t="shared" si="0"/>
        <v>2.7357664233576642E-3</v>
      </c>
      <c r="N5" s="14">
        <f t="shared" si="0"/>
        <v>555.90087153284674</v>
      </c>
      <c r="O5" s="14">
        <f t="shared" si="0"/>
        <v>16.739266423357673</v>
      </c>
      <c r="P5" s="14">
        <f t="shared" si="0"/>
        <v>572.63795620437941</v>
      </c>
      <c r="Q5" s="14">
        <f t="shared" si="0"/>
        <v>419.38518613138672</v>
      </c>
      <c r="R5" s="14">
        <f t="shared" si="0"/>
        <v>12.62872554744526</v>
      </c>
      <c r="S5" s="14">
        <f t="shared" si="0"/>
        <v>432.01167883211679</v>
      </c>
      <c r="T5" s="14">
        <f t="shared" si="0"/>
        <v>30.370629927007304</v>
      </c>
      <c r="U5" s="14" t="e">
        <f t="shared" si="0"/>
        <v>#DIV/0!</v>
      </c>
      <c r="V5" s="14" t="e">
        <f t="shared" si="0"/>
        <v>#DIV/0!</v>
      </c>
      <c r="W5" s="14">
        <f t="shared" si="0"/>
        <v>0</v>
      </c>
      <c r="X5" s="14">
        <f t="shared" si="0"/>
        <v>2.9103678832116793</v>
      </c>
      <c r="Y5" s="14">
        <f t="shared" si="0"/>
        <v>11.954014598540153</v>
      </c>
      <c r="Z5" s="14">
        <f t="shared" si="0"/>
        <v>888.42335766423355</v>
      </c>
      <c r="AA5" s="14">
        <f t="shared" si="0"/>
        <v>921.54744525547449</v>
      </c>
      <c r="AB5" s="14">
        <f t="shared" si="0"/>
        <v>855.25547445255472</v>
      </c>
      <c r="AC5" s="14">
        <f t="shared" si="0"/>
        <v>58.162043795620434</v>
      </c>
      <c r="AD5" s="14">
        <f t="shared" si="0"/>
        <v>5.7420437956204546</v>
      </c>
      <c r="AE5" s="14">
        <f t="shared" si="0"/>
        <v>0.13000000000000023</v>
      </c>
      <c r="AF5" s="14">
        <f t="shared" si="0"/>
        <v>990.40145985401455</v>
      </c>
      <c r="AG5" s="14">
        <f t="shared" si="0"/>
        <v>-13</v>
      </c>
      <c r="AH5" s="14">
        <f t="shared" si="0"/>
        <v>16.998541598540143</v>
      </c>
      <c r="AI5" s="14">
        <f t="shared" si="0"/>
        <v>30.496480153284669</v>
      </c>
      <c r="AJ5" s="14">
        <f t="shared" si="0"/>
        <v>190.11970802919706</v>
      </c>
      <c r="AK5" s="14">
        <f t="shared" si="0"/>
        <v>139.0817518248175</v>
      </c>
      <c r="AL5" s="14">
        <f t="shared" si="0"/>
        <v>2.9510948905109502</v>
      </c>
      <c r="AM5" s="14">
        <f t="shared" si="0"/>
        <v>195</v>
      </c>
      <c r="AN5" s="14" t="e">
        <f t="shared" si="0"/>
        <v>#DIV/0!</v>
      </c>
      <c r="AO5" s="14">
        <f t="shared" si="0"/>
        <v>1.8978102189781021</v>
      </c>
      <c r="AP5" s="14">
        <f t="shared" si="0"/>
        <v>0.67990394363341444</v>
      </c>
      <c r="AQ5" s="14">
        <f t="shared" si="0"/>
        <v>47.161604386861335</v>
      </c>
      <c r="AR5" s="14">
        <f t="shared" si="0"/>
        <v>-88.487575722627696</v>
      </c>
      <c r="AS5" s="14">
        <f t="shared" si="0"/>
        <v>314.35109489051104</v>
      </c>
      <c r="AT5" s="14">
        <f t="shared" si="0"/>
        <v>34.717518248175168</v>
      </c>
      <c r="AU5" s="14">
        <f t="shared" si="0"/>
        <v>12</v>
      </c>
      <c r="AV5" s="14">
        <f t="shared" si="0"/>
        <v>10.233576642335766</v>
      </c>
      <c r="AW5" s="14" t="e">
        <f t="shared" si="0"/>
        <v>#DIV/0!</v>
      </c>
      <c r="AX5" s="14">
        <f t="shared" si="0"/>
        <v>1.1105846204379572</v>
      </c>
      <c r="AY5" s="14">
        <f t="shared" si="0"/>
        <v>1.3053558321167882</v>
      </c>
      <c r="AZ5" s="14">
        <f t="shared" si="0"/>
        <v>1.9547785036496377</v>
      </c>
      <c r="BA5" s="14">
        <f t="shared" si="0"/>
        <v>14.022999999999968</v>
      </c>
      <c r="BB5" s="14">
        <f t="shared" si="0"/>
        <v>16.995620437956205</v>
      </c>
      <c r="BC5" s="14">
        <f t="shared" si="0"/>
        <v>1.2120437956204371</v>
      </c>
      <c r="BD5" s="14">
        <f t="shared" si="0"/>
        <v>11.88305109489051</v>
      </c>
      <c r="BE5" s="14">
        <f t="shared" si="0"/>
        <v>3032.7596204379561</v>
      </c>
      <c r="BF5" s="14">
        <f t="shared" si="0"/>
        <v>0.48327007299270069</v>
      </c>
      <c r="BG5" s="14">
        <f t="shared" si="0"/>
        <v>15.983795620437954</v>
      </c>
      <c r="BH5" s="14">
        <f t="shared" si="0"/>
        <v>0.47815328467153306</v>
      </c>
      <c r="BI5" s="14">
        <f t="shared" si="0"/>
        <v>16.461963503649645</v>
      </c>
      <c r="BJ5" s="14">
        <f t="shared" si="0"/>
        <v>12.058569343065699</v>
      </c>
      <c r="BK5" s="14">
        <f t="shared" si="0"/>
        <v>0.36072992700729928</v>
      </c>
      <c r="BL5" s="14">
        <f t="shared" si="0"/>
        <v>12.419350364963501</v>
      </c>
      <c r="BM5" s="14">
        <f t="shared" si="0"/>
        <v>0.28124671532846712</v>
      </c>
      <c r="BN5" s="14" t="e">
        <f t="shared" si="0"/>
        <v>#DIV/0!</v>
      </c>
      <c r="BO5" s="14" t="e">
        <f t="shared" si="0"/>
        <v>#DIV/0!</v>
      </c>
      <c r="BP5" s="14" t="e">
        <f t="shared" ref="BP5:BW5" si="1">AVERAGE(BP10:BP150)</f>
        <v>#DIV/0!</v>
      </c>
      <c r="BQ5" s="14">
        <f t="shared" si="1"/>
        <v>582.43914598540186</v>
      </c>
      <c r="BR5" s="14">
        <f t="shared" si="1"/>
        <v>0.23670502919708025</v>
      </c>
      <c r="BS5" s="14">
        <f t="shared" si="1"/>
        <v>-5</v>
      </c>
      <c r="BT5" s="14">
        <f t="shared" si="1"/>
        <v>0.37093427007299262</v>
      </c>
      <c r="BU5" s="14">
        <f t="shared" si="1"/>
        <v>5.7844799854014619</v>
      </c>
      <c r="BV5" s="14">
        <f t="shared" si="1"/>
        <v>7.4928720656934287</v>
      </c>
      <c r="BW5" s="14">
        <f t="shared" si="1"/>
        <v>1.5282596121430654</v>
      </c>
      <c r="BX5" s="23"/>
      <c r="BY5" s="14">
        <f t="shared" ref="BY5:CB5" si="2">AVERAGE(BY10:BY150)</f>
        <v>12927.79065592432</v>
      </c>
      <c r="BZ5" s="14">
        <f t="shared" si="2"/>
        <v>2.6319663272086338</v>
      </c>
      <c r="CA5" s="14">
        <f t="shared" si="2"/>
        <v>54.046377060947634</v>
      </c>
      <c r="CB5" s="14">
        <f t="shared" si="2"/>
        <v>1.5330428412584596</v>
      </c>
      <c r="CC5" s="24">
        <f>BZ8/(136/3600)+CB8/(136/3600)+CA8/(136/3600)</f>
        <v>58.639411128160425</v>
      </c>
      <c r="CD5" s="23"/>
      <c r="CE5" s="22">
        <f>BY8/$AT8</f>
        <v>372.37081762328546</v>
      </c>
      <c r="CF5" s="22">
        <f>BZ8/$AT8</f>
        <v>7.5810900663873804E-2</v>
      </c>
      <c r="CG5" s="22">
        <f>CA8/$AT8</f>
        <v>1.5567465587431046</v>
      </c>
      <c r="CH5" s="22">
        <f>CB8/$AT8</f>
        <v>4.4157616057105116E-2</v>
      </c>
      <c r="CI5" s="25">
        <f>(BZ8+CB8+CA8)/AT8</f>
        <v>1.6767150754640836</v>
      </c>
    </row>
    <row r="6" spans="1:87" s="14" customFormat="1" x14ac:dyDescent="0.25">
      <c r="A6" s="14" t="s">
        <v>170</v>
      </c>
      <c r="C6" s="14">
        <f>MIN(C10:C150)</f>
        <v>11.515000000000001</v>
      </c>
      <c r="D6" s="14">
        <f t="shared" ref="D6:BO6" si="3">MIN(D10:D150)</f>
        <v>-3.0000000000000001E-3</v>
      </c>
      <c r="E6" s="14">
        <f t="shared" si="3"/>
        <v>-30</v>
      </c>
      <c r="F6" s="14">
        <f t="shared" si="3"/>
        <v>104.3</v>
      </c>
      <c r="G6" s="14">
        <f t="shared" si="3"/>
        <v>7</v>
      </c>
      <c r="H6" s="14">
        <f t="shared" si="3"/>
        <v>-25.7</v>
      </c>
      <c r="I6" s="14">
        <f t="shared" si="3"/>
        <v>0</v>
      </c>
      <c r="J6" s="14">
        <f t="shared" si="3"/>
        <v>0.8</v>
      </c>
      <c r="K6" s="14">
        <f t="shared" si="3"/>
        <v>0.87250000000000005</v>
      </c>
      <c r="L6" s="14">
        <f t="shared" si="3"/>
        <v>10.379300000000001</v>
      </c>
      <c r="M6" s="14">
        <f t="shared" si="3"/>
        <v>0</v>
      </c>
      <c r="N6" s="14">
        <f t="shared" si="3"/>
        <v>92.6678</v>
      </c>
      <c r="O6" s="14">
        <f t="shared" si="3"/>
        <v>6.2862</v>
      </c>
      <c r="P6" s="14">
        <f t="shared" si="3"/>
        <v>108.6</v>
      </c>
      <c r="Q6" s="14">
        <f t="shared" si="3"/>
        <v>69.905799999999999</v>
      </c>
      <c r="R6" s="14">
        <f t="shared" si="3"/>
        <v>4.7422000000000004</v>
      </c>
      <c r="S6" s="14">
        <f t="shared" si="3"/>
        <v>81.900000000000006</v>
      </c>
      <c r="T6" s="14">
        <f t="shared" si="3"/>
        <v>0</v>
      </c>
      <c r="U6" s="14">
        <f t="shared" si="3"/>
        <v>0</v>
      </c>
      <c r="V6" s="14">
        <f t="shared" si="3"/>
        <v>0</v>
      </c>
      <c r="W6" s="14">
        <f t="shared" si="3"/>
        <v>0</v>
      </c>
      <c r="X6" s="14">
        <f t="shared" si="3"/>
        <v>0.71379999999999999</v>
      </c>
      <c r="Y6" s="14">
        <f t="shared" si="3"/>
        <v>11.8</v>
      </c>
      <c r="Z6" s="14">
        <f t="shared" si="3"/>
        <v>875</v>
      </c>
      <c r="AA6" s="14">
        <f t="shared" si="3"/>
        <v>908</v>
      </c>
      <c r="AB6" s="14">
        <f t="shared" si="3"/>
        <v>839</v>
      </c>
      <c r="AC6" s="14">
        <f t="shared" si="3"/>
        <v>58</v>
      </c>
      <c r="AD6" s="14">
        <f t="shared" si="3"/>
        <v>5.72</v>
      </c>
      <c r="AE6" s="14">
        <f t="shared" si="3"/>
        <v>0.13</v>
      </c>
      <c r="AF6" s="14">
        <f t="shared" si="3"/>
        <v>989</v>
      </c>
      <c r="AG6" s="14">
        <f t="shared" si="3"/>
        <v>-13</v>
      </c>
      <c r="AH6" s="14">
        <f t="shared" si="3"/>
        <v>16</v>
      </c>
      <c r="AI6" s="14">
        <f t="shared" si="3"/>
        <v>30</v>
      </c>
      <c r="AJ6" s="14">
        <f t="shared" si="3"/>
        <v>188</v>
      </c>
      <c r="AK6" s="14">
        <f t="shared" si="3"/>
        <v>138</v>
      </c>
      <c r="AL6" s="14">
        <f t="shared" si="3"/>
        <v>2.2999999999999998</v>
      </c>
      <c r="AM6" s="14">
        <f t="shared" si="3"/>
        <v>195</v>
      </c>
      <c r="AN6" s="14">
        <f t="shared" si="3"/>
        <v>0</v>
      </c>
      <c r="AO6" s="14">
        <f t="shared" si="3"/>
        <v>1</v>
      </c>
      <c r="AP6" s="14">
        <f t="shared" si="3"/>
        <v>0.67910879629629628</v>
      </c>
      <c r="AQ6" s="14">
        <f t="shared" si="3"/>
        <v>47.158582000000003</v>
      </c>
      <c r="AR6" s="14">
        <f t="shared" si="3"/>
        <v>-88.492086999999998</v>
      </c>
      <c r="AS6" s="14">
        <f t="shared" si="3"/>
        <v>306</v>
      </c>
      <c r="AT6" s="14">
        <f t="shared" si="3"/>
        <v>20.2</v>
      </c>
      <c r="AU6" s="14">
        <f t="shared" si="3"/>
        <v>12</v>
      </c>
      <c r="AV6" s="14">
        <f t="shared" si="3"/>
        <v>5</v>
      </c>
      <c r="AW6" s="14">
        <f t="shared" si="3"/>
        <v>0</v>
      </c>
      <c r="AX6" s="14">
        <f t="shared" si="3"/>
        <v>0.70840000000000003</v>
      </c>
      <c r="AY6" s="14">
        <f t="shared" si="3"/>
        <v>1</v>
      </c>
      <c r="AZ6" s="14">
        <f t="shared" si="3"/>
        <v>1.3126</v>
      </c>
      <c r="BA6" s="14">
        <f t="shared" si="3"/>
        <v>14.023</v>
      </c>
      <c r="BB6" s="14">
        <f t="shared" si="3"/>
        <v>14.05</v>
      </c>
      <c r="BC6" s="14">
        <f t="shared" si="3"/>
        <v>1</v>
      </c>
      <c r="BD6" s="14">
        <f t="shared" si="3"/>
        <v>10.941000000000001</v>
      </c>
      <c r="BE6" s="14">
        <f t="shared" si="3"/>
        <v>3029.9839999999999</v>
      </c>
      <c r="BF6" s="14">
        <f t="shared" si="3"/>
        <v>0</v>
      </c>
      <c r="BG6" s="14">
        <f t="shared" si="3"/>
        <v>2.524</v>
      </c>
      <c r="BH6" s="14">
        <f t="shared" si="3"/>
        <v>0.184</v>
      </c>
      <c r="BI6" s="14">
        <f t="shared" si="3"/>
        <v>2.95</v>
      </c>
      <c r="BJ6" s="14">
        <f t="shared" si="3"/>
        <v>1.9039999999999999</v>
      </c>
      <c r="BK6" s="14">
        <f t="shared" si="3"/>
        <v>0.13900000000000001</v>
      </c>
      <c r="BL6" s="14">
        <f t="shared" si="3"/>
        <v>2.2250000000000001</v>
      </c>
      <c r="BM6" s="14">
        <f t="shared" si="3"/>
        <v>0</v>
      </c>
      <c r="BN6" s="14">
        <f t="shared" si="3"/>
        <v>0</v>
      </c>
      <c r="BO6" s="14">
        <f t="shared" si="3"/>
        <v>0</v>
      </c>
      <c r="BP6" s="14">
        <f t="shared" ref="BP6:BW6" si="4">MIN(BP10:BP150)</f>
        <v>0</v>
      </c>
      <c r="BQ6" s="14">
        <f t="shared" si="4"/>
        <v>139.554</v>
      </c>
      <c r="BR6" s="14">
        <f t="shared" si="4"/>
        <v>5.8611000000000003E-2</v>
      </c>
      <c r="BS6" s="14">
        <f t="shared" si="4"/>
        <v>-5</v>
      </c>
      <c r="BT6" s="14">
        <f t="shared" si="4"/>
        <v>0.35839799999999999</v>
      </c>
      <c r="BU6" s="14">
        <f t="shared" si="4"/>
        <v>1.4323159999999999</v>
      </c>
      <c r="BV6" s="14">
        <f t="shared" si="4"/>
        <v>7.2396399999999996</v>
      </c>
      <c r="BW6" s="14">
        <f t="shared" si="4"/>
        <v>0.37841788719999997</v>
      </c>
      <c r="BX6" s="23"/>
      <c r="BY6" s="14">
        <f t="shared" ref="BY6:CB6" si="5">MIN(BY10:BY150)</f>
        <v>3201.239507490684</v>
      </c>
      <c r="BZ6" s="14">
        <f t="shared" si="5"/>
        <v>0</v>
      </c>
      <c r="CA6" s="14">
        <f t="shared" si="5"/>
        <v>2.6111296071629995</v>
      </c>
      <c r="CB6" s="14">
        <f t="shared" si="5"/>
        <v>0</v>
      </c>
      <c r="CC6" s="23"/>
      <c r="CD6" s="23"/>
      <c r="CE6" s="26"/>
      <c r="CF6" s="26"/>
      <c r="CG6" s="26"/>
      <c r="CH6" s="26"/>
      <c r="CI6" s="23"/>
    </row>
    <row r="7" spans="1:87" s="14" customFormat="1" x14ac:dyDescent="0.25">
      <c r="A7" s="14" t="s">
        <v>171</v>
      </c>
      <c r="C7" s="14">
        <f>MAX(C10:C150)</f>
        <v>15.2</v>
      </c>
      <c r="D7" s="14">
        <f t="shared" ref="D7:BO7" si="6">MAX(D10:D150)</f>
        <v>9.9000000000000008E-3</v>
      </c>
      <c r="E7" s="14">
        <f t="shared" si="6"/>
        <v>99.114028000000005</v>
      </c>
      <c r="F7" s="14">
        <f t="shared" si="6"/>
        <v>975.6</v>
      </c>
      <c r="G7" s="14">
        <f t="shared" si="6"/>
        <v>47.6</v>
      </c>
      <c r="H7" s="14">
        <f t="shared" si="6"/>
        <v>99.7</v>
      </c>
      <c r="I7" s="14">
        <f t="shared" si="6"/>
        <v>0</v>
      </c>
      <c r="J7" s="14">
        <f t="shared" si="6"/>
        <v>4.3</v>
      </c>
      <c r="K7" s="14">
        <f t="shared" si="6"/>
        <v>0.90139999999999998</v>
      </c>
      <c r="L7" s="14">
        <f t="shared" si="6"/>
        <v>13.2622</v>
      </c>
      <c r="M7" s="14">
        <f t="shared" si="6"/>
        <v>8.8999999999999999E-3</v>
      </c>
      <c r="N7" s="14">
        <f t="shared" si="6"/>
        <v>875.90790000000004</v>
      </c>
      <c r="O7" s="14">
        <f t="shared" si="6"/>
        <v>42.323700000000002</v>
      </c>
      <c r="P7" s="14">
        <f t="shared" si="6"/>
        <v>883.7</v>
      </c>
      <c r="Q7" s="14">
        <f t="shared" si="6"/>
        <v>660.75810000000001</v>
      </c>
      <c r="R7" s="14">
        <f t="shared" si="6"/>
        <v>31.939499999999999</v>
      </c>
      <c r="S7" s="14">
        <f t="shared" si="6"/>
        <v>666.7</v>
      </c>
      <c r="T7" s="14">
        <f t="shared" si="6"/>
        <v>99.743899999999996</v>
      </c>
      <c r="U7" s="14">
        <f t="shared" si="6"/>
        <v>0</v>
      </c>
      <c r="V7" s="14">
        <f t="shared" si="6"/>
        <v>0</v>
      </c>
      <c r="W7" s="14">
        <f t="shared" si="6"/>
        <v>0</v>
      </c>
      <c r="X7" s="14">
        <f t="shared" si="6"/>
        <v>3.8679000000000001</v>
      </c>
      <c r="Y7" s="14">
        <f t="shared" si="6"/>
        <v>12.3</v>
      </c>
      <c r="Z7" s="14">
        <f t="shared" si="6"/>
        <v>900</v>
      </c>
      <c r="AA7" s="14">
        <f t="shared" si="6"/>
        <v>933</v>
      </c>
      <c r="AB7" s="14">
        <f t="shared" si="6"/>
        <v>866</v>
      </c>
      <c r="AC7" s="14">
        <f t="shared" si="6"/>
        <v>59</v>
      </c>
      <c r="AD7" s="14">
        <f t="shared" si="6"/>
        <v>5.83</v>
      </c>
      <c r="AE7" s="14">
        <f t="shared" si="6"/>
        <v>0.13</v>
      </c>
      <c r="AF7" s="14">
        <f t="shared" si="6"/>
        <v>991</v>
      </c>
      <c r="AG7" s="14">
        <f t="shared" si="6"/>
        <v>-13</v>
      </c>
      <c r="AH7" s="14">
        <f t="shared" si="6"/>
        <v>18</v>
      </c>
      <c r="AI7" s="14">
        <f t="shared" si="6"/>
        <v>31</v>
      </c>
      <c r="AJ7" s="14">
        <f t="shared" si="6"/>
        <v>192</v>
      </c>
      <c r="AK7" s="14">
        <f t="shared" si="6"/>
        <v>141</v>
      </c>
      <c r="AL7" s="14">
        <f t="shared" si="6"/>
        <v>3.7</v>
      </c>
      <c r="AM7" s="14">
        <f t="shared" si="6"/>
        <v>195</v>
      </c>
      <c r="AN7" s="14">
        <f t="shared" si="6"/>
        <v>0</v>
      </c>
      <c r="AO7" s="14">
        <f t="shared" si="6"/>
        <v>2</v>
      </c>
      <c r="AP7" s="14">
        <f t="shared" si="6"/>
        <v>0.68068287037037034</v>
      </c>
      <c r="AQ7" s="14">
        <f t="shared" si="6"/>
        <v>47.164582000000003</v>
      </c>
      <c r="AR7" s="14">
        <f t="shared" si="6"/>
        <v>-88.483925999999997</v>
      </c>
      <c r="AS7" s="14">
        <f t="shared" si="6"/>
        <v>320.7</v>
      </c>
      <c r="AT7" s="14">
        <f t="shared" si="6"/>
        <v>46.4</v>
      </c>
      <c r="AU7" s="14">
        <f t="shared" si="6"/>
        <v>12</v>
      </c>
      <c r="AV7" s="14">
        <f t="shared" si="6"/>
        <v>12</v>
      </c>
      <c r="AW7" s="14">
        <f t="shared" si="6"/>
        <v>0</v>
      </c>
      <c r="AX7" s="14">
        <f t="shared" si="6"/>
        <v>1.9</v>
      </c>
      <c r="AY7" s="14">
        <f t="shared" si="6"/>
        <v>2.8</v>
      </c>
      <c r="AZ7" s="14">
        <f t="shared" si="6"/>
        <v>3.3832</v>
      </c>
      <c r="BA7" s="14">
        <f t="shared" si="6"/>
        <v>14.023</v>
      </c>
      <c r="BB7" s="14">
        <f t="shared" si="6"/>
        <v>18.23</v>
      </c>
      <c r="BC7" s="14">
        <f t="shared" si="6"/>
        <v>1.3</v>
      </c>
      <c r="BD7" s="14">
        <f t="shared" si="6"/>
        <v>14.611000000000001</v>
      </c>
      <c r="BE7" s="14">
        <f t="shared" si="6"/>
        <v>3034.7370000000001</v>
      </c>
      <c r="BF7" s="14">
        <f t="shared" si="6"/>
        <v>1.5780000000000001</v>
      </c>
      <c r="BG7" s="14">
        <f t="shared" si="6"/>
        <v>25.954999999999998</v>
      </c>
      <c r="BH7" s="14">
        <f t="shared" si="6"/>
        <v>1.1759999999999999</v>
      </c>
      <c r="BI7" s="14">
        <f t="shared" si="6"/>
        <v>26.186</v>
      </c>
      <c r="BJ7" s="14">
        <f t="shared" si="6"/>
        <v>19.579000000000001</v>
      </c>
      <c r="BK7" s="14">
        <f t="shared" si="6"/>
        <v>0.88800000000000001</v>
      </c>
      <c r="BL7" s="14">
        <f t="shared" si="6"/>
        <v>19.754000000000001</v>
      </c>
      <c r="BM7" s="14">
        <f t="shared" si="6"/>
        <v>0.92100000000000004</v>
      </c>
      <c r="BN7" s="14">
        <f t="shared" si="6"/>
        <v>0</v>
      </c>
      <c r="BO7" s="14">
        <f t="shared" si="6"/>
        <v>0</v>
      </c>
      <c r="BP7" s="14">
        <f t="shared" ref="BP7:BW7" si="7">MAX(BP10:BP150)</f>
        <v>0</v>
      </c>
      <c r="BQ7" s="14">
        <f t="shared" si="7"/>
        <v>807.89300000000003</v>
      </c>
      <c r="BR7" s="14">
        <f t="shared" si="7"/>
        <v>0.53721799999999997</v>
      </c>
      <c r="BS7" s="14">
        <f t="shared" si="7"/>
        <v>-5</v>
      </c>
      <c r="BT7" s="14">
        <f t="shared" si="7"/>
        <v>0.38740000000000002</v>
      </c>
      <c r="BU7" s="14">
        <f t="shared" si="7"/>
        <v>13.128259999999999</v>
      </c>
      <c r="BV7" s="14">
        <f t="shared" si="7"/>
        <v>7.8254799999999998</v>
      </c>
      <c r="BW7" s="14">
        <f t="shared" si="7"/>
        <v>3.4684862919999997</v>
      </c>
      <c r="BX7" s="23"/>
      <c r="BY7" s="14">
        <f t="shared" ref="BY7:CB7" si="8">MAX(BY10:BY150)</f>
        <v>29328.681858879256</v>
      </c>
      <c r="BZ7" s="14">
        <f t="shared" si="8"/>
        <v>10.633404854379998</v>
      </c>
      <c r="CA7" s="14">
        <f t="shared" si="8"/>
        <v>121.15411640362801</v>
      </c>
      <c r="CB7" s="14">
        <f t="shared" si="8"/>
        <v>6.6563327568474007</v>
      </c>
      <c r="CC7" s="23"/>
      <c r="CD7" s="23"/>
      <c r="CE7" s="27"/>
      <c r="CF7" s="27"/>
      <c r="CG7" s="27"/>
      <c r="CH7" s="27"/>
      <c r="CI7" s="23"/>
    </row>
    <row r="8" spans="1:87" s="14" customFormat="1" x14ac:dyDescent="0.25">
      <c r="A8" s="14" t="s">
        <v>172</v>
      </c>
      <c r="B8" s="16">
        <f>B146-B10</f>
        <v>1.5740740740740732E-3</v>
      </c>
      <c r="AT8" s="15">
        <f>SUM(AT10:AT150)/3600</f>
        <v>1.3211944444444439</v>
      </c>
      <c r="BU8" s="28">
        <f>SUM(BU10:BU150)/3600</f>
        <v>0.22013159944444452</v>
      </c>
      <c r="BV8" s="23"/>
      <c r="BW8" s="28">
        <f>SUM(BW10:BW150)/3600</f>
        <v>5.8158768573222212E-2</v>
      </c>
      <c r="BX8" s="23"/>
      <c r="BY8" s="28">
        <f>SUM(BY10:BY150)/3600</f>
        <v>491.97425551711996</v>
      </c>
      <c r="BZ8" s="28">
        <f>SUM(BZ10:BZ150)/3600</f>
        <v>0.10016094078543968</v>
      </c>
      <c r="CA8" s="28">
        <f>SUM(CA10:CA150)/3600</f>
        <v>2.0567649048193961</v>
      </c>
      <c r="CB8" s="28">
        <f>SUM(CB10:CB150)/3600</f>
        <v>5.8340797014558049E-2</v>
      </c>
      <c r="CC8" s="29"/>
      <c r="CD8" s="23"/>
      <c r="CE8" s="23"/>
      <c r="CF8" s="23"/>
      <c r="CG8" s="23"/>
      <c r="CH8" s="23"/>
      <c r="CI8" s="29"/>
    </row>
    <row r="9" spans="1:87" s="14" customFormat="1" x14ac:dyDescent="0.25">
      <c r="B9" s="16"/>
      <c r="AT9" s="17"/>
      <c r="BU9" s="4"/>
      <c r="BV9" s="4"/>
      <c r="BW9" s="30">
        <f>AT8/BW8</f>
        <v>22.717029209121797</v>
      </c>
      <c r="BX9" s="31" t="s">
        <v>191</v>
      </c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</row>
    <row r="10" spans="1:87" x14ac:dyDescent="0.25">
      <c r="A10" s="2">
        <v>42068</v>
      </c>
      <c r="B10" s="3">
        <v>1.2518518518518519E-2</v>
      </c>
      <c r="C10" s="4">
        <v>12.3</v>
      </c>
      <c r="D10" s="4">
        <v>2E-3</v>
      </c>
      <c r="E10" s="4">
        <v>20</v>
      </c>
      <c r="F10" s="4">
        <v>757.9</v>
      </c>
      <c r="G10" s="4">
        <v>17.7</v>
      </c>
      <c r="H10" s="4">
        <v>18.100000000000001</v>
      </c>
      <c r="J10" s="4">
        <v>3.7</v>
      </c>
      <c r="K10" s="4">
        <v>0.89490000000000003</v>
      </c>
      <c r="L10" s="4">
        <v>11.007</v>
      </c>
      <c r="M10" s="4">
        <v>1.8E-3</v>
      </c>
      <c r="N10" s="4">
        <v>678.28</v>
      </c>
      <c r="O10" s="4">
        <v>15.839600000000001</v>
      </c>
      <c r="P10" s="4">
        <v>694.1</v>
      </c>
      <c r="Q10" s="4">
        <v>511.6737</v>
      </c>
      <c r="R10" s="4">
        <v>11.9489</v>
      </c>
      <c r="S10" s="4">
        <v>523.6</v>
      </c>
      <c r="T10" s="4">
        <v>18.104800000000001</v>
      </c>
      <c r="W10" s="4">
        <v>0</v>
      </c>
      <c r="X10" s="4">
        <v>3.3111000000000002</v>
      </c>
      <c r="Y10" s="4">
        <v>11.9</v>
      </c>
      <c r="Z10" s="4">
        <v>888</v>
      </c>
      <c r="AA10" s="4">
        <v>919</v>
      </c>
      <c r="AB10" s="4">
        <v>855</v>
      </c>
      <c r="AC10" s="4">
        <v>58</v>
      </c>
      <c r="AD10" s="4">
        <v>5.72</v>
      </c>
      <c r="AE10" s="4">
        <v>0.13</v>
      </c>
      <c r="AF10" s="4">
        <v>991</v>
      </c>
      <c r="AG10" s="4">
        <v>-13</v>
      </c>
      <c r="AH10" s="4">
        <v>16.8002</v>
      </c>
      <c r="AI10" s="4">
        <v>31</v>
      </c>
      <c r="AJ10" s="4">
        <v>188</v>
      </c>
      <c r="AK10" s="4">
        <v>138</v>
      </c>
      <c r="AL10" s="4">
        <v>2.6</v>
      </c>
      <c r="AM10" s="4">
        <v>195</v>
      </c>
      <c r="AN10" s="4" t="s">
        <v>155</v>
      </c>
      <c r="AO10" s="4">
        <v>2</v>
      </c>
      <c r="AP10" s="5">
        <v>0.67910879629629628</v>
      </c>
      <c r="AQ10" s="4">
        <v>47.159765999999998</v>
      </c>
      <c r="AR10" s="4">
        <v>-88.490215000000006</v>
      </c>
      <c r="AS10" s="4">
        <v>306.7</v>
      </c>
      <c r="AT10" s="4">
        <v>36.799999999999997</v>
      </c>
      <c r="AU10" s="4">
        <v>12</v>
      </c>
      <c r="AV10" s="4">
        <v>9</v>
      </c>
      <c r="AW10" s="4" t="s">
        <v>220</v>
      </c>
      <c r="AX10" s="4">
        <v>1.3748</v>
      </c>
      <c r="AY10" s="4">
        <v>1.0958000000000001</v>
      </c>
      <c r="AZ10" s="4">
        <v>2.4664000000000001</v>
      </c>
      <c r="BA10" s="4">
        <v>14.023</v>
      </c>
      <c r="BB10" s="4">
        <v>17.13</v>
      </c>
      <c r="BC10" s="4">
        <v>1.22</v>
      </c>
      <c r="BD10" s="4">
        <v>11.744999999999999</v>
      </c>
      <c r="BE10" s="4">
        <v>3033.4589999999998</v>
      </c>
      <c r="BF10" s="4">
        <v>0.314</v>
      </c>
      <c r="BG10" s="4">
        <v>19.576000000000001</v>
      </c>
      <c r="BH10" s="4">
        <v>0.45700000000000002</v>
      </c>
      <c r="BI10" s="4">
        <v>20.033000000000001</v>
      </c>
      <c r="BJ10" s="4">
        <v>14.766999999999999</v>
      </c>
      <c r="BK10" s="4">
        <v>0.34499999999999997</v>
      </c>
      <c r="BL10" s="4">
        <v>15.112</v>
      </c>
      <c r="BM10" s="4">
        <v>0.16500000000000001</v>
      </c>
      <c r="BQ10" s="4">
        <v>663.5</v>
      </c>
      <c r="BR10" s="4">
        <v>0.23360700000000001</v>
      </c>
      <c r="BS10" s="4">
        <v>-5</v>
      </c>
      <c r="BT10" s="4">
        <v>0.37</v>
      </c>
      <c r="BU10" s="4">
        <v>5.70878</v>
      </c>
      <c r="BV10" s="4">
        <v>7.4740000000000002</v>
      </c>
      <c r="BW10" s="4">
        <f>BU10*0.2642</f>
        <v>1.508259676</v>
      </c>
      <c r="BY10" s="4">
        <f>BE10*$BU10*0.737</f>
        <v>12762.887001604739</v>
      </c>
      <c r="BZ10" s="4">
        <f>BF10*$BU10*0.737</f>
        <v>1.3211144500400001</v>
      </c>
      <c r="CA10" s="4">
        <f>BJ10*$BU10*0.737</f>
        <v>62.130245489620002</v>
      </c>
      <c r="CB10" s="4">
        <f>BM10*$BU10*0.737</f>
        <v>0.69421619190000006</v>
      </c>
      <c r="CE10" s="32" t="s">
        <v>192</v>
      </c>
    </row>
    <row r="11" spans="1:87" x14ac:dyDescent="0.25">
      <c r="A11" s="2">
        <v>42068</v>
      </c>
      <c r="B11" s="3">
        <v>1.2530092592592593E-2</v>
      </c>
      <c r="C11" s="4">
        <v>12.241</v>
      </c>
      <c r="D11" s="4">
        <v>2.3E-3</v>
      </c>
      <c r="E11" s="4">
        <v>23.276423000000001</v>
      </c>
      <c r="F11" s="4">
        <v>776.9</v>
      </c>
      <c r="G11" s="4">
        <v>27.8</v>
      </c>
      <c r="H11" s="4">
        <v>24</v>
      </c>
      <c r="J11" s="4">
        <v>3.7</v>
      </c>
      <c r="K11" s="4">
        <v>0.89529999999999998</v>
      </c>
      <c r="L11" s="4">
        <v>10.960100000000001</v>
      </c>
      <c r="M11" s="4">
        <v>2.0999999999999999E-3</v>
      </c>
      <c r="N11" s="4">
        <v>695.59130000000005</v>
      </c>
      <c r="O11" s="4">
        <v>24.9133</v>
      </c>
      <c r="P11" s="4">
        <v>720.5</v>
      </c>
      <c r="Q11" s="4">
        <v>524.73270000000002</v>
      </c>
      <c r="R11" s="4">
        <v>18.793900000000001</v>
      </c>
      <c r="S11" s="4">
        <v>543.5</v>
      </c>
      <c r="T11" s="4">
        <v>24.012599999999999</v>
      </c>
      <c r="W11" s="4">
        <v>0</v>
      </c>
      <c r="X11" s="4">
        <v>3.3127</v>
      </c>
      <c r="Y11" s="4">
        <v>11.9</v>
      </c>
      <c r="Z11" s="4">
        <v>887</v>
      </c>
      <c r="AA11" s="4">
        <v>920</v>
      </c>
      <c r="AB11" s="4">
        <v>856</v>
      </c>
      <c r="AC11" s="4">
        <v>58</v>
      </c>
      <c r="AD11" s="4">
        <v>5.72</v>
      </c>
      <c r="AE11" s="4">
        <v>0.13</v>
      </c>
      <c r="AF11" s="4">
        <v>991</v>
      </c>
      <c r="AG11" s="4">
        <v>-13</v>
      </c>
      <c r="AH11" s="4">
        <v>16.199199</v>
      </c>
      <c r="AI11" s="4">
        <v>30.800801</v>
      </c>
      <c r="AJ11" s="4">
        <v>188.2</v>
      </c>
      <c r="AK11" s="4">
        <v>138</v>
      </c>
      <c r="AL11" s="4">
        <v>2.5</v>
      </c>
      <c r="AM11" s="4">
        <v>195</v>
      </c>
      <c r="AN11" s="4" t="s">
        <v>155</v>
      </c>
      <c r="AO11" s="4">
        <v>2</v>
      </c>
      <c r="AP11" s="5">
        <v>0.67913194444444447</v>
      </c>
      <c r="AQ11" s="4">
        <v>47.159644999999998</v>
      </c>
      <c r="AR11" s="4">
        <v>-88.490065999999999</v>
      </c>
      <c r="AS11" s="4">
        <v>306.7</v>
      </c>
      <c r="AT11" s="4">
        <v>37.299999999999997</v>
      </c>
      <c r="AU11" s="4">
        <v>12</v>
      </c>
      <c r="AV11" s="4">
        <v>9</v>
      </c>
      <c r="AW11" s="4" t="s">
        <v>220</v>
      </c>
      <c r="AX11" s="4">
        <v>1.4</v>
      </c>
      <c r="AY11" s="4">
        <v>1.1000000000000001</v>
      </c>
      <c r="AZ11" s="4">
        <v>2.5</v>
      </c>
      <c r="BA11" s="4">
        <v>14.023</v>
      </c>
      <c r="BB11" s="4">
        <v>17.2</v>
      </c>
      <c r="BC11" s="4">
        <v>1.23</v>
      </c>
      <c r="BD11" s="4">
        <v>11.691000000000001</v>
      </c>
      <c r="BE11" s="4">
        <v>3033.2559999999999</v>
      </c>
      <c r="BF11" s="4">
        <v>0.36699999999999999</v>
      </c>
      <c r="BG11" s="4">
        <v>20.16</v>
      </c>
      <c r="BH11" s="4">
        <v>0.72199999999999998</v>
      </c>
      <c r="BI11" s="4">
        <v>20.882000000000001</v>
      </c>
      <c r="BJ11" s="4">
        <v>15.208</v>
      </c>
      <c r="BK11" s="4">
        <v>0.54500000000000004</v>
      </c>
      <c r="BL11" s="4">
        <v>15.753</v>
      </c>
      <c r="BM11" s="4">
        <v>0.2198</v>
      </c>
      <c r="BQ11" s="4">
        <v>666.61699999999996</v>
      </c>
      <c r="BR11" s="4">
        <v>0.20818300000000001</v>
      </c>
      <c r="BS11" s="4">
        <v>-5</v>
      </c>
      <c r="BT11" s="4">
        <v>0.37</v>
      </c>
      <c r="BU11" s="4">
        <v>5.0874769999999998</v>
      </c>
      <c r="BV11" s="4">
        <v>7.4740000000000002</v>
      </c>
      <c r="BW11" s="4">
        <f t="shared" ref="BW11:BW74" si="9">BU11*0.2642</f>
        <v>1.3441114234</v>
      </c>
      <c r="BY11" s="4">
        <f t="shared" ref="BY11:BY74" si="10">BE11*$BU11*0.737</f>
        <v>11373.104039577542</v>
      </c>
      <c r="BZ11" s="4">
        <f t="shared" ref="BZ11:BZ74" si="11">BF11*$BU11*0.737</f>
        <v>1.3760556914829998</v>
      </c>
      <c r="CA11" s="4">
        <f t="shared" ref="CA11:CA74" si="12">BJ11*$BU11*0.737</f>
        <v>57.021948109191996</v>
      </c>
      <c r="CB11" s="4">
        <f t="shared" ref="CB11:CB74" si="13">BM11*$BU11*0.737</f>
        <v>0.82413362667019996</v>
      </c>
    </row>
    <row r="12" spans="1:87" x14ac:dyDescent="0.25">
      <c r="A12" s="2">
        <v>42068</v>
      </c>
      <c r="B12" s="3">
        <v>1.2541666666666666E-2</v>
      </c>
      <c r="C12" s="4">
        <v>12.223000000000001</v>
      </c>
      <c r="D12" s="4">
        <v>3.0000000000000001E-3</v>
      </c>
      <c r="E12" s="4">
        <v>30</v>
      </c>
      <c r="F12" s="4">
        <v>638.9</v>
      </c>
      <c r="G12" s="4">
        <v>30.3</v>
      </c>
      <c r="H12" s="4">
        <v>18.399999999999999</v>
      </c>
      <c r="J12" s="4">
        <v>3.7</v>
      </c>
      <c r="K12" s="4">
        <v>0.89549999999999996</v>
      </c>
      <c r="L12" s="4">
        <v>10.9457</v>
      </c>
      <c r="M12" s="4">
        <v>2.7000000000000001E-3</v>
      </c>
      <c r="N12" s="4">
        <v>572.08920000000001</v>
      </c>
      <c r="O12" s="4">
        <v>27.152899999999999</v>
      </c>
      <c r="P12" s="4">
        <v>599.20000000000005</v>
      </c>
      <c r="Q12" s="4">
        <v>431.56659999999999</v>
      </c>
      <c r="R12" s="4">
        <v>20.4833</v>
      </c>
      <c r="S12" s="4">
        <v>452</v>
      </c>
      <c r="T12" s="4">
        <v>18.361899999999999</v>
      </c>
      <c r="W12" s="4">
        <v>0</v>
      </c>
      <c r="X12" s="4">
        <v>3.3132999999999999</v>
      </c>
      <c r="Y12" s="4">
        <v>11.9</v>
      </c>
      <c r="Z12" s="4">
        <v>889</v>
      </c>
      <c r="AA12" s="4">
        <v>918</v>
      </c>
      <c r="AB12" s="4">
        <v>855</v>
      </c>
      <c r="AC12" s="4">
        <v>58</v>
      </c>
      <c r="AD12" s="4">
        <v>5.72</v>
      </c>
      <c r="AE12" s="4">
        <v>0.13</v>
      </c>
      <c r="AF12" s="4">
        <v>991</v>
      </c>
      <c r="AG12" s="4">
        <v>-13</v>
      </c>
      <c r="AH12" s="4">
        <v>17</v>
      </c>
      <c r="AI12" s="4">
        <v>30</v>
      </c>
      <c r="AJ12" s="4">
        <v>188.8</v>
      </c>
      <c r="AK12" s="4">
        <v>138</v>
      </c>
      <c r="AL12" s="4">
        <v>2.5</v>
      </c>
      <c r="AM12" s="4">
        <v>195</v>
      </c>
      <c r="AN12" s="4" t="s">
        <v>155</v>
      </c>
      <c r="AO12" s="4">
        <v>2</v>
      </c>
      <c r="AP12" s="5">
        <v>0.67914351851851851</v>
      </c>
      <c r="AQ12" s="4">
        <v>47.159540999999997</v>
      </c>
      <c r="AR12" s="4">
        <v>-88.489908999999997</v>
      </c>
      <c r="AS12" s="4">
        <v>306.89999999999998</v>
      </c>
      <c r="AT12" s="4">
        <v>37.1</v>
      </c>
      <c r="AU12" s="4">
        <v>12</v>
      </c>
      <c r="AV12" s="4">
        <v>10</v>
      </c>
      <c r="AW12" s="4" t="s">
        <v>208</v>
      </c>
      <c r="AX12" s="4">
        <v>1.4</v>
      </c>
      <c r="AY12" s="4">
        <v>1.1000000000000001</v>
      </c>
      <c r="AZ12" s="4">
        <v>2.5</v>
      </c>
      <c r="BA12" s="4">
        <v>14.023</v>
      </c>
      <c r="BB12" s="4">
        <v>17.23</v>
      </c>
      <c r="BC12" s="4">
        <v>1.23</v>
      </c>
      <c r="BD12" s="4">
        <v>11.673</v>
      </c>
      <c r="BE12" s="4">
        <v>3033.259</v>
      </c>
      <c r="BF12" s="4">
        <v>0.47399999999999998</v>
      </c>
      <c r="BG12" s="4">
        <v>16.602</v>
      </c>
      <c r="BH12" s="4">
        <v>0.78800000000000003</v>
      </c>
      <c r="BI12" s="4">
        <v>17.39</v>
      </c>
      <c r="BJ12" s="4">
        <v>12.523999999999999</v>
      </c>
      <c r="BK12" s="4">
        <v>0.59399999999999997</v>
      </c>
      <c r="BL12" s="4">
        <v>13.119</v>
      </c>
      <c r="BM12" s="4">
        <v>0.16830000000000001</v>
      </c>
      <c r="BQ12" s="4">
        <v>667.60799999999995</v>
      </c>
      <c r="BR12" s="4">
        <v>0.22459999999999999</v>
      </c>
      <c r="BS12" s="4">
        <v>-5</v>
      </c>
      <c r="BT12" s="4">
        <v>0.36959999999999998</v>
      </c>
      <c r="BU12" s="4">
        <v>5.4886629999999998</v>
      </c>
      <c r="BV12" s="4">
        <v>7.4659199999999997</v>
      </c>
      <c r="BW12" s="4">
        <f t="shared" si="9"/>
        <v>1.4501047645999998</v>
      </c>
      <c r="BY12" s="4">
        <f t="shared" si="10"/>
        <v>12269.971358282428</v>
      </c>
      <c r="BZ12" s="4">
        <f t="shared" si="11"/>
        <v>1.9173985550939998</v>
      </c>
      <c r="CA12" s="4">
        <f t="shared" si="12"/>
        <v>50.661391358643989</v>
      </c>
      <c r="CB12" s="4">
        <f t="shared" si="13"/>
        <v>0.68079784139729993</v>
      </c>
    </row>
    <row r="13" spans="1:87" x14ac:dyDescent="0.25">
      <c r="A13" s="2">
        <v>42068</v>
      </c>
      <c r="B13" s="3">
        <v>1.2553240740740742E-2</v>
      </c>
      <c r="C13" s="4">
        <v>11.971</v>
      </c>
      <c r="D13" s="4">
        <v>3.0000000000000001E-3</v>
      </c>
      <c r="E13" s="4">
        <v>30</v>
      </c>
      <c r="F13" s="4">
        <v>511.3</v>
      </c>
      <c r="G13" s="4">
        <v>31.3</v>
      </c>
      <c r="H13" s="4">
        <v>11.2</v>
      </c>
      <c r="J13" s="4">
        <v>3.7</v>
      </c>
      <c r="K13" s="4">
        <v>0.89749999999999996</v>
      </c>
      <c r="L13" s="4">
        <v>10.7445</v>
      </c>
      <c r="M13" s="4">
        <v>2.7000000000000001E-3</v>
      </c>
      <c r="N13" s="4">
        <v>458.85610000000003</v>
      </c>
      <c r="O13" s="4">
        <v>28.104900000000001</v>
      </c>
      <c r="P13" s="4">
        <v>487</v>
      </c>
      <c r="Q13" s="4">
        <v>346.14699999999999</v>
      </c>
      <c r="R13" s="4">
        <v>21.201499999999999</v>
      </c>
      <c r="S13" s="4">
        <v>367.3</v>
      </c>
      <c r="T13" s="4">
        <v>11.1776</v>
      </c>
      <c r="W13" s="4">
        <v>0</v>
      </c>
      <c r="X13" s="4">
        <v>3.3208000000000002</v>
      </c>
      <c r="Y13" s="4">
        <v>11.8</v>
      </c>
      <c r="Z13" s="4">
        <v>890</v>
      </c>
      <c r="AA13" s="4">
        <v>920</v>
      </c>
      <c r="AB13" s="4">
        <v>854</v>
      </c>
      <c r="AC13" s="4">
        <v>58</v>
      </c>
      <c r="AD13" s="4">
        <v>5.72</v>
      </c>
      <c r="AE13" s="4">
        <v>0.13</v>
      </c>
      <c r="AF13" s="4">
        <v>991</v>
      </c>
      <c r="AG13" s="4">
        <v>-13</v>
      </c>
      <c r="AH13" s="4">
        <v>17</v>
      </c>
      <c r="AI13" s="4">
        <v>30</v>
      </c>
      <c r="AJ13" s="4">
        <v>188</v>
      </c>
      <c r="AK13" s="4">
        <v>138</v>
      </c>
      <c r="AL13" s="4">
        <v>2.6</v>
      </c>
      <c r="AM13" s="4">
        <v>195</v>
      </c>
      <c r="AN13" s="4" t="s">
        <v>155</v>
      </c>
      <c r="AO13" s="4">
        <v>2</v>
      </c>
      <c r="AP13" s="5">
        <v>0.67915509259259255</v>
      </c>
      <c r="AQ13" s="4">
        <v>47.159441000000001</v>
      </c>
      <c r="AR13" s="4">
        <v>-88.489750000000001</v>
      </c>
      <c r="AS13" s="4">
        <v>307</v>
      </c>
      <c r="AT13" s="4">
        <v>36.5</v>
      </c>
      <c r="AU13" s="4">
        <v>12</v>
      </c>
      <c r="AV13" s="4">
        <v>11</v>
      </c>
      <c r="AW13" s="4" t="s">
        <v>208</v>
      </c>
      <c r="AX13" s="4">
        <v>1.4958</v>
      </c>
      <c r="AY13" s="4">
        <v>1.1000000000000001</v>
      </c>
      <c r="AZ13" s="4">
        <v>1.9252</v>
      </c>
      <c r="BA13" s="4">
        <v>14.023</v>
      </c>
      <c r="BB13" s="4">
        <v>17.57</v>
      </c>
      <c r="BC13" s="4">
        <v>1.25</v>
      </c>
      <c r="BD13" s="4">
        <v>11.417999999999999</v>
      </c>
      <c r="BE13" s="4">
        <v>3033.645</v>
      </c>
      <c r="BF13" s="4">
        <v>0.48399999999999999</v>
      </c>
      <c r="BG13" s="4">
        <v>13.567</v>
      </c>
      <c r="BH13" s="4">
        <v>0.83099999999999996</v>
      </c>
      <c r="BI13" s="4">
        <v>14.398</v>
      </c>
      <c r="BJ13" s="4">
        <v>10.234999999999999</v>
      </c>
      <c r="BK13" s="4">
        <v>0.627</v>
      </c>
      <c r="BL13" s="4">
        <v>10.862</v>
      </c>
      <c r="BM13" s="4">
        <v>0.10440000000000001</v>
      </c>
      <c r="BQ13" s="4">
        <v>681.74300000000005</v>
      </c>
      <c r="BR13" s="4">
        <v>0.23100000000000001</v>
      </c>
      <c r="BS13" s="4">
        <v>-5</v>
      </c>
      <c r="BT13" s="4">
        <v>0.36840000000000001</v>
      </c>
      <c r="BU13" s="4">
        <v>5.6450620000000002</v>
      </c>
      <c r="BV13" s="4">
        <v>7.4416799999999999</v>
      </c>
      <c r="BW13" s="4">
        <f t="shared" si="9"/>
        <v>1.4914253803999999</v>
      </c>
      <c r="BY13" s="4">
        <f t="shared" si="10"/>
        <v>12621.209099799631</v>
      </c>
      <c r="BZ13" s="4">
        <f t="shared" si="11"/>
        <v>2.0136387758960002</v>
      </c>
      <c r="CA13" s="4">
        <f t="shared" si="12"/>
        <v>42.581803453089996</v>
      </c>
      <c r="CB13" s="4">
        <f t="shared" si="13"/>
        <v>0.43434687645359998</v>
      </c>
    </row>
    <row r="14" spans="1:87" x14ac:dyDescent="0.25">
      <c r="A14" s="2">
        <v>42068</v>
      </c>
      <c r="B14" s="3">
        <v>1.2564814814814815E-2</v>
      </c>
      <c r="C14" s="4">
        <v>11.747999999999999</v>
      </c>
      <c r="D14" s="4">
        <v>3.8E-3</v>
      </c>
      <c r="E14" s="4">
        <v>38.162751999999998</v>
      </c>
      <c r="F14" s="4">
        <v>521.5</v>
      </c>
      <c r="G14" s="4">
        <v>31.8</v>
      </c>
      <c r="H14" s="4">
        <v>72</v>
      </c>
      <c r="J14" s="4">
        <v>3.6</v>
      </c>
      <c r="K14" s="4">
        <v>0.89929999999999999</v>
      </c>
      <c r="L14" s="4">
        <v>10.5642</v>
      </c>
      <c r="M14" s="4">
        <v>3.3999999999999998E-3</v>
      </c>
      <c r="N14" s="4">
        <v>468.98849999999999</v>
      </c>
      <c r="O14" s="4">
        <v>28.6343</v>
      </c>
      <c r="P14" s="4">
        <v>497.6</v>
      </c>
      <c r="Q14" s="4">
        <v>353.79050000000001</v>
      </c>
      <c r="R14" s="4">
        <v>21.6008</v>
      </c>
      <c r="S14" s="4">
        <v>375.4</v>
      </c>
      <c r="T14" s="4">
        <v>71.965100000000007</v>
      </c>
      <c r="W14" s="4">
        <v>0</v>
      </c>
      <c r="X14" s="4">
        <v>3.2372999999999998</v>
      </c>
      <c r="Y14" s="4">
        <v>11.9</v>
      </c>
      <c r="Z14" s="4">
        <v>893</v>
      </c>
      <c r="AA14" s="4">
        <v>923</v>
      </c>
      <c r="AB14" s="4">
        <v>857</v>
      </c>
      <c r="AC14" s="4">
        <v>58</v>
      </c>
      <c r="AD14" s="4">
        <v>5.72</v>
      </c>
      <c r="AE14" s="4">
        <v>0.13</v>
      </c>
      <c r="AF14" s="4">
        <v>991</v>
      </c>
      <c r="AG14" s="4">
        <v>-13</v>
      </c>
      <c r="AH14" s="4">
        <v>17</v>
      </c>
      <c r="AI14" s="4">
        <v>30</v>
      </c>
      <c r="AJ14" s="4">
        <v>188</v>
      </c>
      <c r="AK14" s="4">
        <v>138</v>
      </c>
      <c r="AL14" s="4">
        <v>2.7</v>
      </c>
      <c r="AM14" s="4">
        <v>195</v>
      </c>
      <c r="AN14" s="4" t="s">
        <v>155</v>
      </c>
      <c r="AO14" s="4">
        <v>2</v>
      </c>
      <c r="AP14" s="5">
        <v>0.6791666666666667</v>
      </c>
      <c r="AQ14" s="4">
        <v>47.159339000000003</v>
      </c>
      <c r="AR14" s="4">
        <v>-88.489598999999998</v>
      </c>
      <c r="AS14" s="4">
        <v>307.10000000000002</v>
      </c>
      <c r="AT14" s="4">
        <v>36.1</v>
      </c>
      <c r="AU14" s="4">
        <v>12</v>
      </c>
      <c r="AV14" s="4">
        <v>10</v>
      </c>
      <c r="AW14" s="4" t="s">
        <v>208</v>
      </c>
      <c r="AX14" s="4">
        <v>1.6916</v>
      </c>
      <c r="AY14" s="4">
        <v>1.0042</v>
      </c>
      <c r="AZ14" s="4">
        <v>2.1873999999999998</v>
      </c>
      <c r="BA14" s="4">
        <v>14.023</v>
      </c>
      <c r="BB14" s="4">
        <v>17.88</v>
      </c>
      <c r="BC14" s="4">
        <v>1.27</v>
      </c>
      <c r="BD14" s="4">
        <v>11.202</v>
      </c>
      <c r="BE14" s="4">
        <v>3031.8560000000002</v>
      </c>
      <c r="BF14" s="4">
        <v>0.627</v>
      </c>
      <c r="BG14" s="4">
        <v>14.095000000000001</v>
      </c>
      <c r="BH14" s="4">
        <v>0.86099999999999999</v>
      </c>
      <c r="BI14" s="4">
        <v>14.956</v>
      </c>
      <c r="BJ14" s="4">
        <v>10.632999999999999</v>
      </c>
      <c r="BK14" s="4">
        <v>0.64900000000000002</v>
      </c>
      <c r="BL14" s="4">
        <v>11.282</v>
      </c>
      <c r="BM14" s="4">
        <v>0.68300000000000005</v>
      </c>
      <c r="BQ14" s="4">
        <v>675.55600000000004</v>
      </c>
      <c r="BR14" s="4">
        <v>0.27144200000000002</v>
      </c>
      <c r="BS14" s="4">
        <v>-5</v>
      </c>
      <c r="BT14" s="4">
        <v>0.37</v>
      </c>
      <c r="BU14" s="4">
        <v>6.6333690000000001</v>
      </c>
      <c r="BV14" s="4">
        <v>7.4740000000000002</v>
      </c>
      <c r="BW14" s="4">
        <f t="shared" si="9"/>
        <v>1.7525360898</v>
      </c>
      <c r="BY14" s="4">
        <f t="shared" si="10"/>
        <v>14822.116247310767</v>
      </c>
      <c r="BZ14" s="4">
        <f t="shared" si="11"/>
        <v>3.0652731815309999</v>
      </c>
      <c r="CA14" s="4">
        <f t="shared" si="12"/>
        <v>51.982535469248994</v>
      </c>
      <c r="CB14" s="4">
        <f t="shared" si="13"/>
        <v>3.3390455868990006</v>
      </c>
    </row>
    <row r="15" spans="1:87" x14ac:dyDescent="0.25">
      <c r="A15" s="2">
        <v>42068</v>
      </c>
      <c r="B15" s="3">
        <v>1.2576388888888889E-2</v>
      </c>
      <c r="C15" s="4">
        <v>11.65</v>
      </c>
      <c r="D15" s="4">
        <v>4.5999999999999999E-3</v>
      </c>
      <c r="E15" s="4">
        <v>46.459884000000002</v>
      </c>
      <c r="F15" s="4">
        <v>533.20000000000005</v>
      </c>
      <c r="G15" s="4">
        <v>23</v>
      </c>
      <c r="H15" s="4">
        <v>54.4</v>
      </c>
      <c r="J15" s="4">
        <v>3.6</v>
      </c>
      <c r="K15" s="4">
        <v>0.9</v>
      </c>
      <c r="L15" s="4">
        <v>10.4854</v>
      </c>
      <c r="M15" s="4">
        <v>4.1999999999999997E-3</v>
      </c>
      <c r="N15" s="4">
        <v>479.93220000000002</v>
      </c>
      <c r="O15" s="4">
        <v>20.679600000000001</v>
      </c>
      <c r="P15" s="4">
        <v>500.6</v>
      </c>
      <c r="Q15" s="4">
        <v>362.04610000000002</v>
      </c>
      <c r="R15" s="4">
        <v>15.6</v>
      </c>
      <c r="S15" s="4">
        <v>377.6</v>
      </c>
      <c r="T15" s="4">
        <v>54.426400000000001</v>
      </c>
      <c r="W15" s="4">
        <v>0</v>
      </c>
      <c r="X15" s="4">
        <v>3.2401</v>
      </c>
      <c r="Y15" s="4">
        <v>11.9</v>
      </c>
      <c r="Z15" s="4">
        <v>895</v>
      </c>
      <c r="AA15" s="4">
        <v>927</v>
      </c>
      <c r="AB15" s="4">
        <v>864</v>
      </c>
      <c r="AC15" s="4">
        <v>58</v>
      </c>
      <c r="AD15" s="4">
        <v>5.72</v>
      </c>
      <c r="AE15" s="4">
        <v>0.13</v>
      </c>
      <c r="AF15" s="4">
        <v>991</v>
      </c>
      <c r="AG15" s="4">
        <v>-13</v>
      </c>
      <c r="AH15" s="4">
        <v>16.795204999999999</v>
      </c>
      <c r="AI15" s="4">
        <v>30</v>
      </c>
      <c r="AJ15" s="4">
        <v>188</v>
      </c>
      <c r="AK15" s="4">
        <v>138</v>
      </c>
      <c r="AL15" s="4">
        <v>2.6</v>
      </c>
      <c r="AM15" s="4">
        <v>195</v>
      </c>
      <c r="AN15" s="4" t="s">
        <v>155</v>
      </c>
      <c r="AO15" s="4">
        <v>2</v>
      </c>
      <c r="AP15" s="5">
        <v>0.67917824074074085</v>
      </c>
      <c r="AQ15" s="4">
        <v>47.159236</v>
      </c>
      <c r="AR15" s="4">
        <v>-88.489445000000003</v>
      </c>
      <c r="AS15" s="4">
        <v>307.3</v>
      </c>
      <c r="AT15" s="4">
        <v>36.4</v>
      </c>
      <c r="AU15" s="4">
        <v>12</v>
      </c>
      <c r="AV15" s="4">
        <v>11</v>
      </c>
      <c r="AW15" s="4" t="s">
        <v>208</v>
      </c>
      <c r="AX15" s="4">
        <v>0.93359999999999999</v>
      </c>
      <c r="AY15" s="4">
        <v>1.0958000000000001</v>
      </c>
      <c r="AZ15" s="4">
        <v>2.1042000000000001</v>
      </c>
      <c r="BA15" s="4">
        <v>14.023</v>
      </c>
      <c r="BB15" s="4">
        <v>18.02</v>
      </c>
      <c r="BC15" s="4">
        <v>1.29</v>
      </c>
      <c r="BD15" s="4">
        <v>11.106999999999999</v>
      </c>
      <c r="BE15" s="4">
        <v>3032.2109999999998</v>
      </c>
      <c r="BF15" s="4">
        <v>0.77</v>
      </c>
      <c r="BG15" s="4">
        <v>14.534000000000001</v>
      </c>
      <c r="BH15" s="4">
        <v>0.626</v>
      </c>
      <c r="BI15" s="4">
        <v>15.16</v>
      </c>
      <c r="BJ15" s="4">
        <v>10.964</v>
      </c>
      <c r="BK15" s="4">
        <v>0.47199999999999998</v>
      </c>
      <c r="BL15" s="4">
        <v>11.436999999999999</v>
      </c>
      <c r="BM15" s="4">
        <v>0.52049999999999996</v>
      </c>
      <c r="BQ15" s="4">
        <v>681.29399999999998</v>
      </c>
      <c r="BR15" s="4">
        <v>0.31339699999999998</v>
      </c>
      <c r="BS15" s="4">
        <v>-5</v>
      </c>
      <c r="BT15" s="4">
        <v>0.36958999999999997</v>
      </c>
      <c r="BU15" s="4">
        <v>7.6586290000000004</v>
      </c>
      <c r="BV15" s="4">
        <v>7.4657260000000001</v>
      </c>
      <c r="BW15" s="4">
        <f t="shared" si="9"/>
        <v>2.0234097817999999</v>
      </c>
      <c r="BY15" s="4">
        <f t="shared" si="10"/>
        <v>17115.040795755904</v>
      </c>
      <c r="BZ15" s="4">
        <f t="shared" si="11"/>
        <v>4.3461953712100003</v>
      </c>
      <c r="CA15" s="4">
        <f t="shared" si="12"/>
        <v>61.885306558372008</v>
      </c>
      <c r="CB15" s="4">
        <f t="shared" si="13"/>
        <v>2.9379151827465</v>
      </c>
    </row>
    <row r="16" spans="1:87" x14ac:dyDescent="0.25">
      <c r="A16" s="2">
        <v>42068</v>
      </c>
      <c r="B16" s="3">
        <v>1.2587962962962962E-2</v>
      </c>
      <c r="C16" s="4">
        <v>11.65</v>
      </c>
      <c r="D16" s="4">
        <v>5.4999999999999997E-3</v>
      </c>
      <c r="E16" s="4">
        <v>54.855688000000001</v>
      </c>
      <c r="F16" s="4">
        <v>548.79999999999995</v>
      </c>
      <c r="G16" s="4">
        <v>20.399999999999999</v>
      </c>
      <c r="H16" s="4">
        <v>68.7</v>
      </c>
      <c r="J16" s="4">
        <v>3.6</v>
      </c>
      <c r="K16" s="4">
        <v>0.9</v>
      </c>
      <c r="L16" s="4">
        <v>10.485300000000001</v>
      </c>
      <c r="M16" s="4">
        <v>4.8999999999999998E-3</v>
      </c>
      <c r="N16" s="4">
        <v>493.92149999999998</v>
      </c>
      <c r="O16" s="4">
        <v>18.380299999999998</v>
      </c>
      <c r="P16" s="4">
        <v>512.29999999999995</v>
      </c>
      <c r="Q16" s="4">
        <v>372.59930000000003</v>
      </c>
      <c r="R16" s="4">
        <v>13.865500000000001</v>
      </c>
      <c r="S16" s="4">
        <v>386.5</v>
      </c>
      <c r="T16" s="4">
        <v>68.729299999999995</v>
      </c>
      <c r="W16" s="4">
        <v>0</v>
      </c>
      <c r="X16" s="4">
        <v>3.2401</v>
      </c>
      <c r="Y16" s="4">
        <v>11.8</v>
      </c>
      <c r="Z16" s="4">
        <v>897</v>
      </c>
      <c r="AA16" s="4">
        <v>931</v>
      </c>
      <c r="AB16" s="4">
        <v>866</v>
      </c>
      <c r="AC16" s="4">
        <v>58</v>
      </c>
      <c r="AD16" s="4">
        <v>5.72</v>
      </c>
      <c r="AE16" s="4">
        <v>0.13</v>
      </c>
      <c r="AF16" s="4">
        <v>991</v>
      </c>
      <c r="AG16" s="4">
        <v>-13</v>
      </c>
      <c r="AH16" s="4">
        <v>16.203796000000001</v>
      </c>
      <c r="AI16" s="4">
        <v>30.203796000000001</v>
      </c>
      <c r="AJ16" s="4">
        <v>188</v>
      </c>
      <c r="AK16" s="4">
        <v>138</v>
      </c>
      <c r="AL16" s="4">
        <v>2.6</v>
      </c>
      <c r="AM16" s="4">
        <v>195</v>
      </c>
      <c r="AN16" s="4" t="s">
        <v>155</v>
      </c>
      <c r="AO16" s="4">
        <v>2</v>
      </c>
      <c r="AP16" s="5">
        <v>0.67918981481481477</v>
      </c>
      <c r="AQ16" s="4">
        <v>47.159126999999998</v>
      </c>
      <c r="AR16" s="4">
        <v>-88.489273999999995</v>
      </c>
      <c r="AS16" s="4">
        <v>307</v>
      </c>
      <c r="AT16" s="4">
        <v>37.9</v>
      </c>
      <c r="AU16" s="4">
        <v>12</v>
      </c>
      <c r="AV16" s="4">
        <v>11</v>
      </c>
      <c r="AW16" s="4" t="s">
        <v>208</v>
      </c>
      <c r="AX16" s="4">
        <v>0.9</v>
      </c>
      <c r="AY16" s="4">
        <v>1.1958</v>
      </c>
      <c r="AZ16" s="4">
        <v>2.1</v>
      </c>
      <c r="BA16" s="4">
        <v>14.023</v>
      </c>
      <c r="BB16" s="4">
        <v>18.02</v>
      </c>
      <c r="BC16" s="4">
        <v>1.28</v>
      </c>
      <c r="BD16" s="4">
        <v>11.108000000000001</v>
      </c>
      <c r="BE16" s="4">
        <v>3031.5770000000002</v>
      </c>
      <c r="BF16" s="4">
        <v>0.90900000000000003</v>
      </c>
      <c r="BG16" s="4">
        <v>14.955</v>
      </c>
      <c r="BH16" s="4">
        <v>0.55700000000000005</v>
      </c>
      <c r="BI16" s="4">
        <v>15.510999999999999</v>
      </c>
      <c r="BJ16" s="4">
        <v>11.282</v>
      </c>
      <c r="BK16" s="4">
        <v>0.42</v>
      </c>
      <c r="BL16" s="4">
        <v>11.701000000000001</v>
      </c>
      <c r="BM16" s="4">
        <v>0.65710000000000002</v>
      </c>
      <c r="BQ16" s="4">
        <v>681.15200000000004</v>
      </c>
      <c r="BR16" s="4">
        <v>0.33927499999999999</v>
      </c>
      <c r="BS16" s="4">
        <v>-5</v>
      </c>
      <c r="BT16" s="4">
        <v>0.368815</v>
      </c>
      <c r="BU16" s="4">
        <v>8.2910260000000005</v>
      </c>
      <c r="BV16" s="4">
        <v>7.4500669999999998</v>
      </c>
      <c r="BW16" s="4">
        <f t="shared" si="9"/>
        <v>2.1904890691999999</v>
      </c>
      <c r="BY16" s="4">
        <f t="shared" si="10"/>
        <v>18524.409307537473</v>
      </c>
      <c r="BZ16" s="4">
        <f t="shared" si="11"/>
        <v>5.5544319212580007</v>
      </c>
      <c r="CA16" s="4">
        <f t="shared" si="12"/>
        <v>68.938504879684004</v>
      </c>
      <c r="CB16" s="4">
        <f t="shared" si="13"/>
        <v>4.0152004570502005</v>
      </c>
    </row>
    <row r="17" spans="1:80" x14ac:dyDescent="0.25">
      <c r="A17" s="2">
        <v>42068</v>
      </c>
      <c r="B17" s="3">
        <v>1.2599537037037039E-2</v>
      </c>
      <c r="C17" s="4">
        <v>11.65</v>
      </c>
      <c r="D17" s="4">
        <v>6.0000000000000001E-3</v>
      </c>
      <c r="E17" s="4">
        <v>60</v>
      </c>
      <c r="F17" s="4">
        <v>553.1</v>
      </c>
      <c r="G17" s="4">
        <v>20.3</v>
      </c>
      <c r="H17" s="4">
        <v>62.2</v>
      </c>
      <c r="J17" s="4">
        <v>3.69</v>
      </c>
      <c r="K17" s="4">
        <v>0.90010000000000001</v>
      </c>
      <c r="L17" s="4">
        <v>10.4857</v>
      </c>
      <c r="M17" s="4">
        <v>5.4000000000000003E-3</v>
      </c>
      <c r="N17" s="4">
        <v>497.82490000000001</v>
      </c>
      <c r="O17" s="4">
        <v>18.2911</v>
      </c>
      <c r="P17" s="4">
        <v>516.1</v>
      </c>
      <c r="Q17" s="4">
        <v>375.54390000000001</v>
      </c>
      <c r="R17" s="4">
        <v>13.7982</v>
      </c>
      <c r="S17" s="4">
        <v>389.3</v>
      </c>
      <c r="T17" s="4">
        <v>62.184199999999997</v>
      </c>
      <c r="W17" s="4">
        <v>0</v>
      </c>
      <c r="X17" s="4">
        <v>3.3245</v>
      </c>
      <c r="Y17" s="4">
        <v>11.9</v>
      </c>
      <c r="Z17" s="4">
        <v>896</v>
      </c>
      <c r="AA17" s="4">
        <v>930</v>
      </c>
      <c r="AB17" s="4">
        <v>864</v>
      </c>
      <c r="AC17" s="4">
        <v>58</v>
      </c>
      <c r="AD17" s="4">
        <v>5.72</v>
      </c>
      <c r="AE17" s="4">
        <v>0.13</v>
      </c>
      <c r="AF17" s="4">
        <v>991</v>
      </c>
      <c r="AG17" s="4">
        <v>-13</v>
      </c>
      <c r="AH17" s="4">
        <v>16.797405000000001</v>
      </c>
      <c r="AI17" s="4">
        <v>31</v>
      </c>
      <c r="AJ17" s="4">
        <v>188.2</v>
      </c>
      <c r="AK17" s="4">
        <v>138</v>
      </c>
      <c r="AL17" s="4">
        <v>2.8</v>
      </c>
      <c r="AM17" s="4">
        <v>195</v>
      </c>
      <c r="AN17" s="4" t="s">
        <v>155</v>
      </c>
      <c r="AO17" s="4">
        <v>2</v>
      </c>
      <c r="AP17" s="5">
        <v>0.67920138888888892</v>
      </c>
      <c r="AQ17" s="4">
        <v>47.159050000000001</v>
      </c>
      <c r="AR17" s="4">
        <v>-88.489058999999997</v>
      </c>
      <c r="AS17" s="4">
        <v>306.89999999999998</v>
      </c>
      <c r="AT17" s="4">
        <v>39.1</v>
      </c>
      <c r="AU17" s="4">
        <v>12</v>
      </c>
      <c r="AV17" s="4">
        <v>11</v>
      </c>
      <c r="AW17" s="4" t="s">
        <v>208</v>
      </c>
      <c r="AX17" s="4">
        <v>1.1874</v>
      </c>
      <c r="AY17" s="4">
        <v>1.0084</v>
      </c>
      <c r="AZ17" s="4">
        <v>2.2915999999999999</v>
      </c>
      <c r="BA17" s="4">
        <v>14.023</v>
      </c>
      <c r="BB17" s="4">
        <v>18.02</v>
      </c>
      <c r="BC17" s="4">
        <v>1.28</v>
      </c>
      <c r="BD17" s="4">
        <v>11.103</v>
      </c>
      <c r="BE17" s="4">
        <v>3031.6320000000001</v>
      </c>
      <c r="BF17" s="4">
        <v>0.99399999999999999</v>
      </c>
      <c r="BG17" s="4">
        <v>15.073</v>
      </c>
      <c r="BH17" s="4">
        <v>0.55400000000000005</v>
      </c>
      <c r="BI17" s="4">
        <v>15.625999999999999</v>
      </c>
      <c r="BJ17" s="4">
        <v>11.37</v>
      </c>
      <c r="BK17" s="4">
        <v>0.41799999999999998</v>
      </c>
      <c r="BL17" s="4">
        <v>11.788</v>
      </c>
      <c r="BM17" s="4">
        <v>0.59450000000000003</v>
      </c>
      <c r="BQ17" s="4">
        <v>698.87199999999996</v>
      </c>
      <c r="BR17" s="4">
        <v>0.31178400000000001</v>
      </c>
      <c r="BS17" s="4">
        <v>-5</v>
      </c>
      <c r="BT17" s="4">
        <v>0.37179699999999999</v>
      </c>
      <c r="BU17" s="4">
        <v>7.6192320000000002</v>
      </c>
      <c r="BV17" s="4">
        <v>7.5103080000000002</v>
      </c>
      <c r="BW17" s="4">
        <f t="shared" si="9"/>
        <v>2.0130010943999999</v>
      </c>
      <c r="BY17" s="4">
        <f t="shared" si="10"/>
        <v>17023.747461861891</v>
      </c>
      <c r="BZ17" s="4">
        <f t="shared" si="11"/>
        <v>5.5816817400960002</v>
      </c>
      <c r="CA17" s="4">
        <f t="shared" si="12"/>
        <v>63.846802198079999</v>
      </c>
      <c r="CB17" s="4">
        <f t="shared" si="13"/>
        <v>3.3383398334879999</v>
      </c>
    </row>
    <row r="18" spans="1:80" x14ac:dyDescent="0.25">
      <c r="A18" s="2">
        <v>42068</v>
      </c>
      <c r="B18" s="3">
        <v>1.2611111111111113E-2</v>
      </c>
      <c r="C18" s="4">
        <v>11.824</v>
      </c>
      <c r="D18" s="4">
        <v>6.6E-3</v>
      </c>
      <c r="E18" s="4">
        <v>66.300246000000001</v>
      </c>
      <c r="F18" s="4">
        <v>550.20000000000005</v>
      </c>
      <c r="G18" s="4">
        <v>17.399999999999999</v>
      </c>
      <c r="H18" s="4">
        <v>40.1</v>
      </c>
      <c r="J18" s="4">
        <v>3.8</v>
      </c>
      <c r="K18" s="4">
        <v>0.89870000000000005</v>
      </c>
      <c r="L18" s="4">
        <v>10.625999999999999</v>
      </c>
      <c r="M18" s="4">
        <v>6.0000000000000001E-3</v>
      </c>
      <c r="N18" s="4">
        <v>494.4683</v>
      </c>
      <c r="O18" s="4">
        <v>15.624000000000001</v>
      </c>
      <c r="P18" s="4">
        <v>510.1</v>
      </c>
      <c r="Q18" s="4">
        <v>373.01179999999999</v>
      </c>
      <c r="R18" s="4">
        <v>11.786300000000001</v>
      </c>
      <c r="S18" s="4">
        <v>384.8</v>
      </c>
      <c r="T18" s="4">
        <v>40.1</v>
      </c>
      <c r="W18" s="4">
        <v>0</v>
      </c>
      <c r="X18" s="4">
        <v>3.4148999999999998</v>
      </c>
      <c r="Y18" s="4">
        <v>11.9</v>
      </c>
      <c r="Z18" s="4">
        <v>895</v>
      </c>
      <c r="AA18" s="4">
        <v>929</v>
      </c>
      <c r="AB18" s="4">
        <v>864</v>
      </c>
      <c r="AC18" s="4">
        <v>58</v>
      </c>
      <c r="AD18" s="4">
        <v>5.72</v>
      </c>
      <c r="AE18" s="4">
        <v>0.13</v>
      </c>
      <c r="AF18" s="4">
        <v>991</v>
      </c>
      <c r="AG18" s="4">
        <v>-13</v>
      </c>
      <c r="AH18" s="4">
        <v>16.200799</v>
      </c>
      <c r="AI18" s="4">
        <v>31</v>
      </c>
      <c r="AJ18" s="4">
        <v>189</v>
      </c>
      <c r="AK18" s="4">
        <v>138.19999999999999</v>
      </c>
      <c r="AL18" s="4">
        <v>2.7</v>
      </c>
      <c r="AM18" s="4">
        <v>195</v>
      </c>
      <c r="AN18" s="4" t="s">
        <v>155</v>
      </c>
      <c r="AO18" s="4">
        <v>1</v>
      </c>
      <c r="AP18" s="5">
        <v>0.67921296296296296</v>
      </c>
      <c r="AQ18" s="4">
        <v>47.158999999999999</v>
      </c>
      <c r="AR18" s="4">
        <v>-88.488825000000006</v>
      </c>
      <c r="AS18" s="4">
        <v>306.8</v>
      </c>
      <c r="AT18" s="4">
        <v>39.799999999999997</v>
      </c>
      <c r="AU18" s="4">
        <v>12</v>
      </c>
      <c r="AV18" s="4">
        <v>11</v>
      </c>
      <c r="AW18" s="4" t="s">
        <v>208</v>
      </c>
      <c r="AX18" s="4">
        <v>1.2958000000000001</v>
      </c>
      <c r="AY18" s="4">
        <v>1</v>
      </c>
      <c r="AZ18" s="4">
        <v>2.2999999999999998</v>
      </c>
      <c r="BA18" s="4">
        <v>14.023</v>
      </c>
      <c r="BB18" s="4">
        <v>17.77</v>
      </c>
      <c r="BC18" s="4">
        <v>1.27</v>
      </c>
      <c r="BD18" s="4">
        <v>11.276999999999999</v>
      </c>
      <c r="BE18" s="4">
        <v>3031.9960000000001</v>
      </c>
      <c r="BF18" s="4">
        <v>1.0820000000000001</v>
      </c>
      <c r="BG18" s="4">
        <v>14.775</v>
      </c>
      <c r="BH18" s="4">
        <v>0.46700000000000003</v>
      </c>
      <c r="BI18" s="4">
        <v>15.242000000000001</v>
      </c>
      <c r="BJ18" s="4">
        <v>11.146000000000001</v>
      </c>
      <c r="BK18" s="4">
        <v>0.35199999999999998</v>
      </c>
      <c r="BL18" s="4">
        <v>11.497999999999999</v>
      </c>
      <c r="BM18" s="4">
        <v>0.37840000000000001</v>
      </c>
      <c r="BQ18" s="4">
        <v>708.49</v>
      </c>
      <c r="BR18" s="4">
        <v>0.31282300000000002</v>
      </c>
      <c r="BS18" s="4">
        <v>-5</v>
      </c>
      <c r="BT18" s="4">
        <v>0.371201</v>
      </c>
      <c r="BU18" s="4">
        <v>7.6446160000000001</v>
      </c>
      <c r="BV18" s="4">
        <v>7.4982559999999996</v>
      </c>
      <c r="BW18" s="4">
        <f t="shared" si="9"/>
        <v>2.0197075471999999</v>
      </c>
      <c r="BY18" s="4">
        <f t="shared" si="10"/>
        <v>17082.514063416034</v>
      </c>
      <c r="BZ18" s="4">
        <f t="shared" si="11"/>
        <v>6.096076715344001</v>
      </c>
      <c r="CA18" s="4">
        <f t="shared" si="12"/>
        <v>62.797477882832005</v>
      </c>
      <c r="CB18" s="4">
        <f t="shared" si="13"/>
        <v>2.1319366257728003</v>
      </c>
    </row>
    <row r="19" spans="1:80" x14ac:dyDescent="0.25">
      <c r="A19" s="2">
        <v>42068</v>
      </c>
      <c r="B19" s="3">
        <v>1.2622685185185183E-2</v>
      </c>
      <c r="C19" s="4">
        <v>12.114000000000001</v>
      </c>
      <c r="D19" s="4">
        <v>9.9000000000000008E-3</v>
      </c>
      <c r="E19" s="4">
        <v>99.114028000000005</v>
      </c>
      <c r="F19" s="4">
        <v>563.6</v>
      </c>
      <c r="G19" s="4">
        <v>16.8</v>
      </c>
      <c r="H19" s="4">
        <v>66.099999999999994</v>
      </c>
      <c r="J19" s="4">
        <v>3.89</v>
      </c>
      <c r="K19" s="4">
        <v>0.89629999999999999</v>
      </c>
      <c r="L19" s="4">
        <v>10.858000000000001</v>
      </c>
      <c r="M19" s="4">
        <v>8.8999999999999999E-3</v>
      </c>
      <c r="N19" s="4">
        <v>505.16860000000003</v>
      </c>
      <c r="O19" s="4">
        <v>15.057600000000001</v>
      </c>
      <c r="P19" s="4">
        <v>520.20000000000005</v>
      </c>
      <c r="Q19" s="4">
        <v>381.08370000000002</v>
      </c>
      <c r="R19" s="4">
        <v>11.359</v>
      </c>
      <c r="S19" s="4">
        <v>392.4</v>
      </c>
      <c r="T19" s="4">
        <v>66.143299999999996</v>
      </c>
      <c r="W19" s="4">
        <v>0</v>
      </c>
      <c r="X19" s="4">
        <v>3.4897999999999998</v>
      </c>
      <c r="Y19" s="4">
        <v>11.9</v>
      </c>
      <c r="Z19" s="4">
        <v>897</v>
      </c>
      <c r="AA19" s="4">
        <v>931</v>
      </c>
      <c r="AB19" s="4">
        <v>866</v>
      </c>
      <c r="AC19" s="4">
        <v>58</v>
      </c>
      <c r="AD19" s="4">
        <v>5.72</v>
      </c>
      <c r="AE19" s="4">
        <v>0.13</v>
      </c>
      <c r="AF19" s="4">
        <v>991</v>
      </c>
      <c r="AG19" s="4">
        <v>-13</v>
      </c>
      <c r="AH19" s="4">
        <v>17</v>
      </c>
      <c r="AI19" s="4">
        <v>30.8002</v>
      </c>
      <c r="AJ19" s="4">
        <v>189</v>
      </c>
      <c r="AK19" s="4">
        <v>139</v>
      </c>
      <c r="AL19" s="4">
        <v>2.7</v>
      </c>
      <c r="AM19" s="4">
        <v>195</v>
      </c>
      <c r="AN19" s="4" t="s">
        <v>155</v>
      </c>
      <c r="AO19" s="4">
        <v>1</v>
      </c>
      <c r="AP19" s="5">
        <v>0.679224537037037</v>
      </c>
      <c r="AQ19" s="4">
        <v>47.158962000000002</v>
      </c>
      <c r="AR19" s="4">
        <v>-88.488591999999997</v>
      </c>
      <c r="AS19" s="4">
        <v>307</v>
      </c>
      <c r="AT19" s="4">
        <v>40.6</v>
      </c>
      <c r="AU19" s="4">
        <v>12</v>
      </c>
      <c r="AV19" s="4">
        <v>11</v>
      </c>
      <c r="AW19" s="4" t="s">
        <v>208</v>
      </c>
      <c r="AX19" s="4">
        <v>1.0125999999999999</v>
      </c>
      <c r="AY19" s="4">
        <v>1.0958000000000001</v>
      </c>
      <c r="AZ19" s="4">
        <v>2.1084000000000001</v>
      </c>
      <c r="BA19" s="4">
        <v>14.023</v>
      </c>
      <c r="BB19" s="4">
        <v>17.36</v>
      </c>
      <c r="BC19" s="4">
        <v>1.24</v>
      </c>
      <c r="BD19" s="4">
        <v>11.571</v>
      </c>
      <c r="BE19" s="4">
        <v>3030.2649999999999</v>
      </c>
      <c r="BF19" s="4">
        <v>1.5780000000000001</v>
      </c>
      <c r="BG19" s="4">
        <v>14.763999999999999</v>
      </c>
      <c r="BH19" s="4">
        <v>0.44</v>
      </c>
      <c r="BI19" s="4">
        <v>15.204000000000001</v>
      </c>
      <c r="BJ19" s="4">
        <v>11.138</v>
      </c>
      <c r="BK19" s="4">
        <v>0.33200000000000002</v>
      </c>
      <c r="BL19" s="4">
        <v>11.47</v>
      </c>
      <c r="BM19" s="4">
        <v>0.61040000000000005</v>
      </c>
      <c r="BQ19" s="4">
        <v>708.16700000000003</v>
      </c>
      <c r="BR19" s="4">
        <v>0.349387</v>
      </c>
      <c r="BS19" s="4">
        <v>-5</v>
      </c>
      <c r="BT19" s="4">
        <v>0.37180000000000002</v>
      </c>
      <c r="BU19" s="4">
        <v>8.5381350000000005</v>
      </c>
      <c r="BV19" s="4">
        <v>7.510364</v>
      </c>
      <c r="BW19" s="4">
        <f t="shared" si="9"/>
        <v>2.2557752670000002</v>
      </c>
      <c r="BY19" s="4">
        <f t="shared" si="10"/>
        <v>19068.262190306174</v>
      </c>
      <c r="BZ19" s="4">
        <f t="shared" si="11"/>
        <v>9.9297314711100011</v>
      </c>
      <c r="CA19" s="4">
        <f t="shared" si="12"/>
        <v>70.087040003309994</v>
      </c>
      <c r="CB19" s="4">
        <f t="shared" si="13"/>
        <v>3.8410063941480006</v>
      </c>
    </row>
    <row r="20" spans="1:80" x14ac:dyDescent="0.25">
      <c r="A20" s="2">
        <v>42068</v>
      </c>
      <c r="B20" s="3">
        <v>1.2634259259259257E-2</v>
      </c>
      <c r="C20" s="4">
        <v>12.323</v>
      </c>
      <c r="D20" s="4">
        <v>8.3000000000000001E-3</v>
      </c>
      <c r="E20" s="4">
        <v>83.438298000000003</v>
      </c>
      <c r="F20" s="4">
        <v>582.5</v>
      </c>
      <c r="G20" s="4">
        <v>16.8</v>
      </c>
      <c r="H20" s="4">
        <v>44.3</v>
      </c>
      <c r="J20" s="4">
        <v>4</v>
      </c>
      <c r="K20" s="4">
        <v>0.89470000000000005</v>
      </c>
      <c r="L20" s="4">
        <v>11.0251</v>
      </c>
      <c r="M20" s="4">
        <v>7.4999999999999997E-3</v>
      </c>
      <c r="N20" s="4">
        <v>521.10530000000006</v>
      </c>
      <c r="O20" s="4">
        <v>15.0304</v>
      </c>
      <c r="P20" s="4">
        <v>536.1</v>
      </c>
      <c r="Q20" s="4">
        <v>393.10579999999999</v>
      </c>
      <c r="R20" s="4">
        <v>11.3385</v>
      </c>
      <c r="S20" s="4">
        <v>404.4</v>
      </c>
      <c r="T20" s="4">
        <v>44.340499999999999</v>
      </c>
      <c r="W20" s="4">
        <v>0</v>
      </c>
      <c r="X20" s="4">
        <v>3.5787</v>
      </c>
      <c r="Y20" s="4">
        <v>11.9</v>
      </c>
      <c r="Z20" s="4">
        <v>897</v>
      </c>
      <c r="AA20" s="4">
        <v>929</v>
      </c>
      <c r="AB20" s="4">
        <v>866</v>
      </c>
      <c r="AC20" s="4">
        <v>58</v>
      </c>
      <c r="AD20" s="4">
        <v>5.72</v>
      </c>
      <c r="AE20" s="4">
        <v>0.13</v>
      </c>
      <c r="AF20" s="4">
        <v>991</v>
      </c>
      <c r="AG20" s="4">
        <v>-13</v>
      </c>
      <c r="AH20" s="4">
        <v>17</v>
      </c>
      <c r="AI20" s="4">
        <v>30</v>
      </c>
      <c r="AJ20" s="4">
        <v>189</v>
      </c>
      <c r="AK20" s="4">
        <v>139</v>
      </c>
      <c r="AL20" s="4">
        <v>2.7</v>
      </c>
      <c r="AM20" s="4">
        <v>195</v>
      </c>
      <c r="AN20" s="4" t="s">
        <v>155</v>
      </c>
      <c r="AO20" s="4">
        <v>1</v>
      </c>
      <c r="AP20" s="5">
        <v>0.67923611111111104</v>
      </c>
      <c r="AQ20" s="4">
        <v>47.158951999999999</v>
      </c>
      <c r="AR20" s="4">
        <v>-88.488344999999995</v>
      </c>
      <c r="AS20" s="4">
        <v>307.3</v>
      </c>
      <c r="AT20" s="4">
        <v>41.1</v>
      </c>
      <c r="AU20" s="4">
        <v>12</v>
      </c>
      <c r="AV20" s="4">
        <v>11</v>
      </c>
      <c r="AW20" s="4" t="s">
        <v>208</v>
      </c>
      <c r="AX20" s="4">
        <v>1.0958000000000001</v>
      </c>
      <c r="AY20" s="4">
        <v>1.0042</v>
      </c>
      <c r="AZ20" s="4">
        <v>2.1</v>
      </c>
      <c r="BA20" s="4">
        <v>14.023</v>
      </c>
      <c r="BB20" s="4">
        <v>17.079999999999998</v>
      </c>
      <c r="BC20" s="4">
        <v>1.22</v>
      </c>
      <c r="BD20" s="4">
        <v>11.773999999999999</v>
      </c>
      <c r="BE20" s="4">
        <v>3031.1529999999998</v>
      </c>
      <c r="BF20" s="4">
        <v>1.306</v>
      </c>
      <c r="BG20" s="4">
        <v>15.003</v>
      </c>
      <c r="BH20" s="4">
        <v>0.433</v>
      </c>
      <c r="BI20" s="4">
        <v>15.436</v>
      </c>
      <c r="BJ20" s="4">
        <v>11.318</v>
      </c>
      <c r="BK20" s="4">
        <v>0.32600000000000001</v>
      </c>
      <c r="BL20" s="4">
        <v>11.644</v>
      </c>
      <c r="BM20" s="4">
        <v>0.40310000000000001</v>
      </c>
      <c r="BQ20" s="4">
        <v>715.39300000000003</v>
      </c>
      <c r="BR20" s="4">
        <v>0.408578</v>
      </c>
      <c r="BS20" s="4">
        <v>-5</v>
      </c>
      <c r="BT20" s="4">
        <v>0.37060199999999999</v>
      </c>
      <c r="BU20" s="4">
        <v>9.9846149999999998</v>
      </c>
      <c r="BV20" s="4">
        <v>7.4861519999999997</v>
      </c>
      <c r="BW20" s="4">
        <f t="shared" si="9"/>
        <v>2.637935283</v>
      </c>
      <c r="BY20" s="4">
        <f t="shared" si="10"/>
        <v>22305.228139077011</v>
      </c>
      <c r="BZ20" s="4">
        <f t="shared" si="11"/>
        <v>9.6104115990299999</v>
      </c>
      <c r="CA20" s="4">
        <f t="shared" si="12"/>
        <v>83.285328084089997</v>
      </c>
      <c r="CB20" s="4">
        <f t="shared" si="13"/>
        <v>2.9662763518905</v>
      </c>
    </row>
    <row r="21" spans="1:80" x14ac:dyDescent="0.25">
      <c r="A21" s="2">
        <v>42068</v>
      </c>
      <c r="B21" s="3">
        <v>1.2645833333333334E-2</v>
      </c>
      <c r="C21" s="4">
        <v>12.4</v>
      </c>
      <c r="D21" s="4">
        <v>7.3000000000000001E-3</v>
      </c>
      <c r="E21" s="4">
        <v>73.491028</v>
      </c>
      <c r="F21" s="4">
        <v>607.5</v>
      </c>
      <c r="G21" s="4">
        <v>16.8</v>
      </c>
      <c r="H21" s="4">
        <v>51.5</v>
      </c>
      <c r="J21" s="4">
        <v>4</v>
      </c>
      <c r="K21" s="4">
        <v>0.89410000000000001</v>
      </c>
      <c r="L21" s="4">
        <v>11.0867</v>
      </c>
      <c r="M21" s="4">
        <v>6.6E-3</v>
      </c>
      <c r="N21" s="4">
        <v>543.16070000000002</v>
      </c>
      <c r="O21" s="4">
        <v>15.0207</v>
      </c>
      <c r="P21" s="4">
        <v>558.20000000000005</v>
      </c>
      <c r="Q21" s="4">
        <v>409.74380000000002</v>
      </c>
      <c r="R21" s="4">
        <v>11.331200000000001</v>
      </c>
      <c r="S21" s="4">
        <v>421.1</v>
      </c>
      <c r="T21" s="4">
        <v>51.485900000000001</v>
      </c>
      <c r="W21" s="4">
        <v>0</v>
      </c>
      <c r="X21" s="4">
        <v>3.5764</v>
      </c>
      <c r="Y21" s="4">
        <v>11.8</v>
      </c>
      <c r="Z21" s="4">
        <v>898</v>
      </c>
      <c r="AA21" s="4">
        <v>925</v>
      </c>
      <c r="AB21" s="4">
        <v>865</v>
      </c>
      <c r="AC21" s="4">
        <v>58</v>
      </c>
      <c r="AD21" s="4">
        <v>5.72</v>
      </c>
      <c r="AE21" s="4">
        <v>0.13</v>
      </c>
      <c r="AF21" s="4">
        <v>991</v>
      </c>
      <c r="AG21" s="4">
        <v>-13</v>
      </c>
      <c r="AH21" s="4">
        <v>17</v>
      </c>
      <c r="AI21" s="4">
        <v>30</v>
      </c>
      <c r="AJ21" s="4">
        <v>189</v>
      </c>
      <c r="AK21" s="4">
        <v>139</v>
      </c>
      <c r="AL21" s="4">
        <v>2.8</v>
      </c>
      <c r="AM21" s="4">
        <v>195</v>
      </c>
      <c r="AN21" s="4" t="s">
        <v>155</v>
      </c>
      <c r="AO21" s="4">
        <v>1</v>
      </c>
      <c r="AP21" s="5">
        <v>0.67924768518518519</v>
      </c>
      <c r="AQ21" s="4">
        <v>47.158954999999999</v>
      </c>
      <c r="AR21" s="4">
        <v>-88.488085999999996</v>
      </c>
      <c r="AS21" s="4">
        <v>307.2</v>
      </c>
      <c r="AT21" s="4">
        <v>42.4</v>
      </c>
      <c r="AU21" s="4">
        <v>12</v>
      </c>
      <c r="AV21" s="4">
        <v>11</v>
      </c>
      <c r="AW21" s="4" t="s">
        <v>208</v>
      </c>
      <c r="AX21" s="4">
        <v>1.2916000000000001</v>
      </c>
      <c r="AY21" s="4">
        <v>1.0958000000000001</v>
      </c>
      <c r="AZ21" s="4">
        <v>2.2915999999999999</v>
      </c>
      <c r="BA21" s="4">
        <v>14.023</v>
      </c>
      <c r="BB21" s="4">
        <v>16.989999999999998</v>
      </c>
      <c r="BC21" s="4">
        <v>1.21</v>
      </c>
      <c r="BD21" s="4">
        <v>11.845000000000001</v>
      </c>
      <c r="BE21" s="4">
        <v>3031.16</v>
      </c>
      <c r="BF21" s="4">
        <v>1.143</v>
      </c>
      <c r="BG21" s="4">
        <v>15.551</v>
      </c>
      <c r="BH21" s="4">
        <v>0.43</v>
      </c>
      <c r="BI21" s="4">
        <v>15.981</v>
      </c>
      <c r="BJ21" s="4">
        <v>11.731999999999999</v>
      </c>
      <c r="BK21" s="4">
        <v>0.32400000000000001</v>
      </c>
      <c r="BL21" s="4">
        <v>12.055999999999999</v>
      </c>
      <c r="BM21" s="4">
        <v>0.46550000000000002</v>
      </c>
      <c r="BQ21" s="4">
        <v>710.96100000000001</v>
      </c>
      <c r="BR21" s="4">
        <v>0.41499999999999998</v>
      </c>
      <c r="BS21" s="4">
        <v>-5</v>
      </c>
      <c r="BT21" s="4">
        <v>0.36940000000000001</v>
      </c>
      <c r="BU21" s="4">
        <v>10.141562</v>
      </c>
      <c r="BV21" s="4">
        <v>7.4618799999999998</v>
      </c>
      <c r="BW21" s="4">
        <f t="shared" si="9"/>
        <v>2.6794006804000001</v>
      </c>
      <c r="BY21" s="4">
        <f t="shared" si="10"/>
        <v>22655.893742005039</v>
      </c>
      <c r="BZ21" s="4">
        <f t="shared" si="11"/>
        <v>8.5431605547420002</v>
      </c>
      <c r="CA21" s="4">
        <f t="shared" si="12"/>
        <v>87.688853568008</v>
      </c>
      <c r="CB21" s="4">
        <f t="shared" si="13"/>
        <v>3.4793011708070001</v>
      </c>
    </row>
    <row r="22" spans="1:80" x14ac:dyDescent="0.25">
      <c r="A22" s="2">
        <v>42068</v>
      </c>
      <c r="B22" s="3">
        <v>1.2657407407407407E-2</v>
      </c>
      <c r="C22" s="4">
        <v>12.337999999999999</v>
      </c>
      <c r="D22" s="4">
        <v>6.4999999999999997E-3</v>
      </c>
      <c r="E22" s="4">
        <v>65.144311999999999</v>
      </c>
      <c r="F22" s="4">
        <v>695.1</v>
      </c>
      <c r="G22" s="4">
        <v>16.8</v>
      </c>
      <c r="H22" s="4">
        <v>49.2</v>
      </c>
      <c r="J22" s="4">
        <v>4</v>
      </c>
      <c r="K22" s="4">
        <v>0.89459999999999995</v>
      </c>
      <c r="L22" s="4">
        <v>11.0381</v>
      </c>
      <c r="M22" s="4">
        <v>5.7999999999999996E-3</v>
      </c>
      <c r="N22" s="4">
        <v>621.86320000000001</v>
      </c>
      <c r="O22" s="4">
        <v>15.0299</v>
      </c>
      <c r="P22" s="4">
        <v>636.9</v>
      </c>
      <c r="Q22" s="4">
        <v>469.1146</v>
      </c>
      <c r="R22" s="4">
        <v>11.338100000000001</v>
      </c>
      <c r="S22" s="4">
        <v>480.5</v>
      </c>
      <c r="T22" s="4">
        <v>49.218000000000004</v>
      </c>
      <c r="W22" s="4">
        <v>0</v>
      </c>
      <c r="X22" s="4">
        <v>3.5785999999999998</v>
      </c>
      <c r="Y22" s="4">
        <v>11.9</v>
      </c>
      <c r="Z22" s="4">
        <v>895</v>
      </c>
      <c r="AA22" s="4">
        <v>923</v>
      </c>
      <c r="AB22" s="4">
        <v>864</v>
      </c>
      <c r="AC22" s="4">
        <v>58</v>
      </c>
      <c r="AD22" s="4">
        <v>5.72</v>
      </c>
      <c r="AE22" s="4">
        <v>0.13</v>
      </c>
      <c r="AF22" s="4">
        <v>991</v>
      </c>
      <c r="AG22" s="4">
        <v>-13</v>
      </c>
      <c r="AH22" s="4">
        <v>17</v>
      </c>
      <c r="AI22" s="4">
        <v>30</v>
      </c>
      <c r="AJ22" s="4">
        <v>189</v>
      </c>
      <c r="AK22" s="4">
        <v>138.80000000000001</v>
      </c>
      <c r="AL22" s="4">
        <v>3</v>
      </c>
      <c r="AM22" s="4">
        <v>195</v>
      </c>
      <c r="AN22" s="4" t="s">
        <v>155</v>
      </c>
      <c r="AO22" s="4">
        <v>1</v>
      </c>
      <c r="AP22" s="5">
        <v>0.67925925925925934</v>
      </c>
      <c r="AQ22" s="4">
        <v>47.158952999999997</v>
      </c>
      <c r="AR22" s="4">
        <v>-88.487812000000005</v>
      </c>
      <c r="AS22" s="4">
        <v>307.10000000000002</v>
      </c>
      <c r="AT22" s="4">
        <v>44.4</v>
      </c>
      <c r="AU22" s="4">
        <v>12</v>
      </c>
      <c r="AV22" s="4">
        <v>11</v>
      </c>
      <c r="AW22" s="4" t="s">
        <v>208</v>
      </c>
      <c r="AX22" s="4">
        <v>1.6832</v>
      </c>
      <c r="AY22" s="4">
        <v>1.0042</v>
      </c>
      <c r="AZ22" s="4">
        <v>2.5874000000000001</v>
      </c>
      <c r="BA22" s="4">
        <v>14.023</v>
      </c>
      <c r="BB22" s="4">
        <v>17.07</v>
      </c>
      <c r="BC22" s="4">
        <v>1.22</v>
      </c>
      <c r="BD22" s="4">
        <v>11.776999999999999</v>
      </c>
      <c r="BE22" s="4">
        <v>3031.4609999999998</v>
      </c>
      <c r="BF22" s="4">
        <v>1.0189999999999999</v>
      </c>
      <c r="BG22" s="4">
        <v>17.885000000000002</v>
      </c>
      <c r="BH22" s="4">
        <v>0.432</v>
      </c>
      <c r="BI22" s="4">
        <v>18.317</v>
      </c>
      <c r="BJ22" s="4">
        <v>13.492000000000001</v>
      </c>
      <c r="BK22" s="4">
        <v>0.32600000000000001</v>
      </c>
      <c r="BL22" s="4">
        <v>13.818</v>
      </c>
      <c r="BM22" s="4">
        <v>0.44700000000000001</v>
      </c>
      <c r="BQ22" s="4">
        <v>714.601</v>
      </c>
      <c r="BR22" s="4">
        <v>0.3362</v>
      </c>
      <c r="BS22" s="4">
        <v>-5</v>
      </c>
      <c r="BT22" s="4">
        <v>0.37040000000000001</v>
      </c>
      <c r="BU22" s="4">
        <v>8.2158870000000004</v>
      </c>
      <c r="BV22" s="4">
        <v>7.4820799999999998</v>
      </c>
      <c r="BW22" s="4">
        <f t="shared" si="9"/>
        <v>2.1706373453999999</v>
      </c>
      <c r="BY22" s="4">
        <f t="shared" si="10"/>
        <v>18355.825932408457</v>
      </c>
      <c r="BZ22" s="4">
        <f t="shared" si="11"/>
        <v>6.1701557846609996</v>
      </c>
      <c r="CA22" s="4">
        <f t="shared" si="12"/>
        <v>81.695526836748002</v>
      </c>
      <c r="CB22" s="4">
        <f t="shared" si="13"/>
        <v>2.706633597393</v>
      </c>
    </row>
    <row r="23" spans="1:80" x14ac:dyDescent="0.25">
      <c r="A23" s="2">
        <v>42068</v>
      </c>
      <c r="B23" s="3">
        <v>1.2668981481481481E-2</v>
      </c>
      <c r="C23" s="4">
        <v>11.978</v>
      </c>
      <c r="D23" s="4">
        <v>4.7000000000000002E-3</v>
      </c>
      <c r="E23" s="4">
        <v>47.103110000000001</v>
      </c>
      <c r="F23" s="4">
        <v>768.7</v>
      </c>
      <c r="G23" s="4">
        <v>27.1</v>
      </c>
      <c r="H23" s="4">
        <v>20</v>
      </c>
      <c r="J23" s="4">
        <v>4</v>
      </c>
      <c r="K23" s="4">
        <v>0.89749999999999996</v>
      </c>
      <c r="L23" s="4">
        <v>10.7508</v>
      </c>
      <c r="M23" s="4">
        <v>4.1999999999999997E-3</v>
      </c>
      <c r="N23" s="4">
        <v>689.91210000000001</v>
      </c>
      <c r="O23" s="4">
        <v>24.367699999999999</v>
      </c>
      <c r="P23" s="4">
        <v>714.3</v>
      </c>
      <c r="Q23" s="4">
        <v>520.44849999999997</v>
      </c>
      <c r="R23" s="4">
        <v>18.382200000000001</v>
      </c>
      <c r="S23" s="4">
        <v>538.79999999999995</v>
      </c>
      <c r="T23" s="4">
        <v>20</v>
      </c>
      <c r="W23" s="4">
        <v>0</v>
      </c>
      <c r="X23" s="4">
        <v>3.5901999999999998</v>
      </c>
      <c r="Y23" s="4">
        <v>11.9</v>
      </c>
      <c r="Z23" s="4">
        <v>893</v>
      </c>
      <c r="AA23" s="4">
        <v>925</v>
      </c>
      <c r="AB23" s="4">
        <v>862</v>
      </c>
      <c r="AC23" s="4">
        <v>58</v>
      </c>
      <c r="AD23" s="4">
        <v>5.72</v>
      </c>
      <c r="AE23" s="4">
        <v>0.13</v>
      </c>
      <c r="AF23" s="4">
        <v>991</v>
      </c>
      <c r="AG23" s="4">
        <v>-13</v>
      </c>
      <c r="AH23" s="4">
        <v>17</v>
      </c>
      <c r="AI23" s="4">
        <v>30</v>
      </c>
      <c r="AJ23" s="4">
        <v>189</v>
      </c>
      <c r="AK23" s="4">
        <v>138</v>
      </c>
      <c r="AL23" s="4">
        <v>3</v>
      </c>
      <c r="AM23" s="4">
        <v>195</v>
      </c>
      <c r="AN23" s="4" t="s">
        <v>155</v>
      </c>
      <c r="AO23" s="4">
        <v>1</v>
      </c>
      <c r="AP23" s="5">
        <v>0.67927083333333327</v>
      </c>
      <c r="AQ23" s="4">
        <v>47.158957999999998</v>
      </c>
      <c r="AR23" s="4">
        <v>-88.487533999999997</v>
      </c>
      <c r="AS23" s="4">
        <v>307.10000000000002</v>
      </c>
      <c r="AT23" s="4">
        <v>45.7</v>
      </c>
      <c r="AU23" s="4">
        <v>12</v>
      </c>
      <c r="AV23" s="4">
        <v>11</v>
      </c>
      <c r="AW23" s="4" t="s">
        <v>208</v>
      </c>
      <c r="AX23" s="4">
        <v>1.7958000000000001</v>
      </c>
      <c r="AY23" s="4">
        <v>1.0958000000000001</v>
      </c>
      <c r="AZ23" s="4">
        <v>2.6</v>
      </c>
      <c r="BA23" s="4">
        <v>14.023</v>
      </c>
      <c r="BB23" s="4">
        <v>17.559999999999999</v>
      </c>
      <c r="BC23" s="4">
        <v>1.25</v>
      </c>
      <c r="BD23" s="4">
        <v>11.414</v>
      </c>
      <c r="BE23" s="4">
        <v>3032.9549999999999</v>
      </c>
      <c r="BF23" s="4">
        <v>0.75900000000000001</v>
      </c>
      <c r="BG23" s="4">
        <v>20.382000000000001</v>
      </c>
      <c r="BH23" s="4">
        <v>0.72</v>
      </c>
      <c r="BI23" s="4">
        <v>21.102</v>
      </c>
      <c r="BJ23" s="4">
        <v>15.375999999999999</v>
      </c>
      <c r="BK23" s="4">
        <v>0.54300000000000004</v>
      </c>
      <c r="BL23" s="4">
        <v>15.919</v>
      </c>
      <c r="BM23" s="4">
        <v>0.18659999999999999</v>
      </c>
      <c r="BQ23" s="4">
        <v>736.45</v>
      </c>
      <c r="BR23" s="4">
        <v>0.27739999999999998</v>
      </c>
      <c r="BS23" s="4">
        <v>-5</v>
      </c>
      <c r="BT23" s="4">
        <v>0.36780000000000002</v>
      </c>
      <c r="BU23" s="4">
        <v>6.7789630000000001</v>
      </c>
      <c r="BV23" s="4">
        <v>7.4295600000000004</v>
      </c>
      <c r="BW23" s="4">
        <f t="shared" si="9"/>
        <v>1.7910020246</v>
      </c>
      <c r="BY23" s="4">
        <f t="shared" si="10"/>
        <v>15152.933527815105</v>
      </c>
      <c r="BZ23" s="4">
        <f t="shared" si="11"/>
        <v>3.7920366598290003</v>
      </c>
      <c r="CA23" s="4">
        <f t="shared" si="12"/>
        <v>76.819967959856001</v>
      </c>
      <c r="CB23" s="4">
        <f t="shared" si="13"/>
        <v>0.93227146340459988</v>
      </c>
    </row>
    <row r="24" spans="1:80" x14ac:dyDescent="0.25">
      <c r="A24" s="2">
        <v>42068</v>
      </c>
      <c r="B24" s="3">
        <v>1.2680555555555556E-2</v>
      </c>
      <c r="C24" s="4">
        <v>11.987</v>
      </c>
      <c r="D24" s="4">
        <v>2E-3</v>
      </c>
      <c r="E24" s="4">
        <v>20</v>
      </c>
      <c r="F24" s="4">
        <v>859.9</v>
      </c>
      <c r="G24" s="4">
        <v>26.8</v>
      </c>
      <c r="H24" s="4">
        <v>26</v>
      </c>
      <c r="J24" s="4">
        <v>3.8</v>
      </c>
      <c r="K24" s="4">
        <v>0.89749999999999996</v>
      </c>
      <c r="L24" s="4">
        <v>10.757999999999999</v>
      </c>
      <c r="M24" s="4">
        <v>1.8E-3</v>
      </c>
      <c r="N24" s="4">
        <v>771.71780000000001</v>
      </c>
      <c r="O24" s="4">
        <v>24.0655</v>
      </c>
      <c r="P24" s="4">
        <v>795.8</v>
      </c>
      <c r="Q24" s="4">
        <v>582.16030000000001</v>
      </c>
      <c r="R24" s="4">
        <v>18.154299999999999</v>
      </c>
      <c r="S24" s="4">
        <v>600.29999999999995</v>
      </c>
      <c r="T24" s="4">
        <v>25.992000000000001</v>
      </c>
      <c r="W24" s="4">
        <v>0</v>
      </c>
      <c r="X24" s="4">
        <v>3.4104999999999999</v>
      </c>
      <c r="Y24" s="4">
        <v>11.8</v>
      </c>
      <c r="Z24" s="4">
        <v>895</v>
      </c>
      <c r="AA24" s="4">
        <v>927</v>
      </c>
      <c r="AB24" s="4">
        <v>863</v>
      </c>
      <c r="AC24" s="4">
        <v>58</v>
      </c>
      <c r="AD24" s="4">
        <v>5.72</v>
      </c>
      <c r="AE24" s="4">
        <v>0.13</v>
      </c>
      <c r="AF24" s="4">
        <v>991</v>
      </c>
      <c r="AG24" s="4">
        <v>-13</v>
      </c>
      <c r="AH24" s="4">
        <v>17</v>
      </c>
      <c r="AI24" s="4">
        <v>30</v>
      </c>
      <c r="AJ24" s="4">
        <v>189</v>
      </c>
      <c r="AK24" s="4">
        <v>138.19999999999999</v>
      </c>
      <c r="AL24" s="4">
        <v>3</v>
      </c>
      <c r="AM24" s="4">
        <v>195</v>
      </c>
      <c r="AN24" s="4" t="s">
        <v>155</v>
      </c>
      <c r="AO24" s="4">
        <v>1</v>
      </c>
      <c r="AP24" s="5">
        <v>0.67928240740740742</v>
      </c>
      <c r="AQ24" s="4">
        <v>47.158963</v>
      </c>
      <c r="AR24" s="4">
        <v>-88.487255000000005</v>
      </c>
      <c r="AS24" s="4">
        <v>306.89999999999998</v>
      </c>
      <c r="AT24" s="4">
        <v>46.4</v>
      </c>
      <c r="AU24" s="4">
        <v>12</v>
      </c>
      <c r="AV24" s="4">
        <v>11</v>
      </c>
      <c r="AW24" s="4" t="s">
        <v>208</v>
      </c>
      <c r="AX24" s="4">
        <v>1.8</v>
      </c>
      <c r="AY24" s="4">
        <v>1.0042</v>
      </c>
      <c r="AZ24" s="4">
        <v>2.5042</v>
      </c>
      <c r="BA24" s="4">
        <v>14.023</v>
      </c>
      <c r="BB24" s="4">
        <v>17.55</v>
      </c>
      <c r="BC24" s="4">
        <v>1.25</v>
      </c>
      <c r="BD24" s="4">
        <v>11.420999999999999</v>
      </c>
      <c r="BE24" s="4">
        <v>3033.4670000000001</v>
      </c>
      <c r="BF24" s="4">
        <v>0.32200000000000001</v>
      </c>
      <c r="BG24" s="4">
        <v>22.788</v>
      </c>
      <c r="BH24" s="4">
        <v>0.71099999999999997</v>
      </c>
      <c r="BI24" s="4">
        <v>23.498999999999999</v>
      </c>
      <c r="BJ24" s="4">
        <v>17.190000000000001</v>
      </c>
      <c r="BK24" s="4">
        <v>0.53600000000000003</v>
      </c>
      <c r="BL24" s="4">
        <v>17.727</v>
      </c>
      <c r="BM24" s="4">
        <v>0.2424</v>
      </c>
      <c r="BQ24" s="4">
        <v>699.23900000000003</v>
      </c>
      <c r="BR24" s="4">
        <v>0.27960299999999999</v>
      </c>
      <c r="BS24" s="4">
        <v>-5</v>
      </c>
      <c r="BT24" s="4">
        <v>0.36699999999999999</v>
      </c>
      <c r="BU24" s="4">
        <v>6.8327989999999996</v>
      </c>
      <c r="BV24" s="4">
        <v>7.4134000000000002</v>
      </c>
      <c r="BW24" s="4">
        <f t="shared" si="9"/>
        <v>1.8052254957999998</v>
      </c>
      <c r="BY24" s="4">
        <f t="shared" si="10"/>
        <v>15275.85079940602</v>
      </c>
      <c r="BZ24" s="4">
        <f t="shared" si="11"/>
        <v>1.6215188618859999</v>
      </c>
      <c r="CA24" s="4">
        <f t="shared" si="12"/>
        <v>86.564935514970003</v>
      </c>
      <c r="CB24" s="4">
        <f t="shared" si="13"/>
        <v>1.2206713419911999</v>
      </c>
    </row>
    <row r="25" spans="1:80" x14ac:dyDescent="0.25">
      <c r="A25" s="2">
        <v>42068</v>
      </c>
      <c r="B25" s="3">
        <v>1.269212962962963E-2</v>
      </c>
      <c r="C25" s="4">
        <v>11.997</v>
      </c>
      <c r="D25" s="4">
        <v>2E-3</v>
      </c>
      <c r="E25" s="4">
        <v>20</v>
      </c>
      <c r="F25" s="4">
        <v>861.7</v>
      </c>
      <c r="G25" s="4">
        <v>25.9</v>
      </c>
      <c r="H25" s="4">
        <v>4.0999999999999996</v>
      </c>
      <c r="J25" s="4">
        <v>3.7</v>
      </c>
      <c r="K25" s="4">
        <v>0.89739999999999998</v>
      </c>
      <c r="L25" s="4">
        <v>10.7659</v>
      </c>
      <c r="M25" s="4">
        <v>1.8E-3</v>
      </c>
      <c r="N25" s="4">
        <v>773.30539999999996</v>
      </c>
      <c r="O25" s="4">
        <v>23.243200000000002</v>
      </c>
      <c r="P25" s="4">
        <v>796.5</v>
      </c>
      <c r="Q25" s="4">
        <v>583.35789999999997</v>
      </c>
      <c r="R25" s="4">
        <v>17.533999999999999</v>
      </c>
      <c r="S25" s="4">
        <v>600.9</v>
      </c>
      <c r="T25" s="4">
        <v>4.1497999999999999</v>
      </c>
      <c r="W25" s="4">
        <v>0</v>
      </c>
      <c r="X25" s="4">
        <v>3.3205</v>
      </c>
      <c r="Y25" s="4">
        <v>11.9</v>
      </c>
      <c r="Z25" s="4">
        <v>894</v>
      </c>
      <c r="AA25" s="4">
        <v>926</v>
      </c>
      <c r="AB25" s="4">
        <v>860</v>
      </c>
      <c r="AC25" s="4">
        <v>58</v>
      </c>
      <c r="AD25" s="4">
        <v>5.72</v>
      </c>
      <c r="AE25" s="4">
        <v>0.13</v>
      </c>
      <c r="AF25" s="4">
        <v>991</v>
      </c>
      <c r="AG25" s="4">
        <v>-13</v>
      </c>
      <c r="AH25" s="4">
        <v>17</v>
      </c>
      <c r="AI25" s="4">
        <v>30</v>
      </c>
      <c r="AJ25" s="4">
        <v>188.8</v>
      </c>
      <c r="AK25" s="4">
        <v>139</v>
      </c>
      <c r="AL25" s="4">
        <v>2.9</v>
      </c>
      <c r="AM25" s="4">
        <v>195</v>
      </c>
      <c r="AN25" s="4" t="s">
        <v>155</v>
      </c>
      <c r="AO25" s="4">
        <v>1</v>
      </c>
      <c r="AP25" s="5">
        <v>0.67929398148148146</v>
      </c>
      <c r="AQ25" s="4">
        <v>47.158962000000002</v>
      </c>
      <c r="AR25" s="4">
        <v>-88.486984000000007</v>
      </c>
      <c r="AS25" s="4">
        <v>307.39999999999998</v>
      </c>
      <c r="AT25" s="4">
        <v>46</v>
      </c>
      <c r="AU25" s="4">
        <v>12</v>
      </c>
      <c r="AV25" s="4">
        <v>10</v>
      </c>
      <c r="AW25" s="4" t="s">
        <v>207</v>
      </c>
      <c r="AX25" s="4">
        <v>1.8</v>
      </c>
      <c r="AY25" s="4">
        <v>1</v>
      </c>
      <c r="AZ25" s="4">
        <v>2.5</v>
      </c>
      <c r="BA25" s="4">
        <v>14.023</v>
      </c>
      <c r="BB25" s="4">
        <v>17.54</v>
      </c>
      <c r="BC25" s="4">
        <v>1.25</v>
      </c>
      <c r="BD25" s="4">
        <v>11.43</v>
      </c>
      <c r="BE25" s="4">
        <v>3034.0770000000002</v>
      </c>
      <c r="BF25" s="4">
        <v>0.32200000000000001</v>
      </c>
      <c r="BG25" s="4">
        <v>22.821999999999999</v>
      </c>
      <c r="BH25" s="4">
        <v>0.68600000000000005</v>
      </c>
      <c r="BI25" s="4">
        <v>23.507999999999999</v>
      </c>
      <c r="BJ25" s="4">
        <v>17.216999999999999</v>
      </c>
      <c r="BK25" s="4">
        <v>0.51700000000000002</v>
      </c>
      <c r="BL25" s="4">
        <v>17.734000000000002</v>
      </c>
      <c r="BM25" s="4">
        <v>3.8699999999999998E-2</v>
      </c>
      <c r="BQ25" s="4">
        <v>680.41200000000003</v>
      </c>
      <c r="BR25" s="4">
        <v>0.26827899999999999</v>
      </c>
      <c r="BS25" s="4">
        <v>-5</v>
      </c>
      <c r="BT25" s="4">
        <v>0.36638599999999999</v>
      </c>
      <c r="BU25" s="4">
        <v>6.5560609999999997</v>
      </c>
      <c r="BV25" s="4">
        <v>7.400989</v>
      </c>
      <c r="BW25" s="4">
        <f t="shared" si="9"/>
        <v>1.7321113161999999</v>
      </c>
      <c r="BY25" s="4">
        <f t="shared" si="10"/>
        <v>14660.104697443689</v>
      </c>
      <c r="BZ25" s="4">
        <f t="shared" si="11"/>
        <v>1.5558450601539999</v>
      </c>
      <c r="CA25" s="4">
        <f t="shared" si="12"/>
        <v>83.189392548668991</v>
      </c>
      <c r="CB25" s="4">
        <f t="shared" si="13"/>
        <v>0.18699131623589996</v>
      </c>
    </row>
    <row r="26" spans="1:80" x14ac:dyDescent="0.25">
      <c r="A26" s="2">
        <v>42068</v>
      </c>
      <c r="B26" s="3">
        <v>1.2703703703703703E-2</v>
      </c>
      <c r="C26" s="4">
        <v>12.305999999999999</v>
      </c>
      <c r="D26" s="4">
        <v>2E-3</v>
      </c>
      <c r="E26" s="4">
        <v>20</v>
      </c>
      <c r="F26" s="4">
        <v>919.1</v>
      </c>
      <c r="G26" s="4">
        <v>27.2</v>
      </c>
      <c r="H26" s="4">
        <v>0</v>
      </c>
      <c r="J26" s="4">
        <v>3.7</v>
      </c>
      <c r="K26" s="4">
        <v>0.89490000000000003</v>
      </c>
      <c r="L26" s="4">
        <v>11.012700000000001</v>
      </c>
      <c r="M26" s="4">
        <v>1.8E-3</v>
      </c>
      <c r="N26" s="4">
        <v>822.49480000000005</v>
      </c>
      <c r="O26" s="4">
        <v>24.321000000000002</v>
      </c>
      <c r="P26" s="4">
        <v>846.8</v>
      </c>
      <c r="Q26" s="4">
        <v>620.46489999999994</v>
      </c>
      <c r="R26" s="4">
        <v>18.347000000000001</v>
      </c>
      <c r="S26" s="4">
        <v>638.79999999999995</v>
      </c>
      <c r="T26" s="4">
        <v>0</v>
      </c>
      <c r="W26" s="4">
        <v>0</v>
      </c>
      <c r="X26" s="4">
        <v>3.3111000000000002</v>
      </c>
      <c r="Y26" s="4">
        <v>11.8</v>
      </c>
      <c r="Z26" s="4">
        <v>893</v>
      </c>
      <c r="AA26" s="4">
        <v>924</v>
      </c>
      <c r="AB26" s="4">
        <v>857</v>
      </c>
      <c r="AC26" s="4">
        <v>58</v>
      </c>
      <c r="AD26" s="4">
        <v>5.72</v>
      </c>
      <c r="AE26" s="4">
        <v>0.13</v>
      </c>
      <c r="AF26" s="4">
        <v>991</v>
      </c>
      <c r="AG26" s="4">
        <v>-13</v>
      </c>
      <c r="AH26" s="4">
        <v>17</v>
      </c>
      <c r="AI26" s="4">
        <v>30</v>
      </c>
      <c r="AJ26" s="4">
        <v>188</v>
      </c>
      <c r="AK26" s="4">
        <v>138.80000000000001</v>
      </c>
      <c r="AL26" s="4">
        <v>2.7</v>
      </c>
      <c r="AM26" s="4">
        <v>195</v>
      </c>
      <c r="AN26" s="4" t="s">
        <v>155</v>
      </c>
      <c r="AO26" s="4">
        <v>1</v>
      </c>
      <c r="AP26" s="5">
        <v>0.67930555555555561</v>
      </c>
      <c r="AQ26" s="4">
        <v>47.158949</v>
      </c>
      <c r="AR26" s="4">
        <v>-88.486712999999995</v>
      </c>
      <c r="AS26" s="4">
        <v>307.3</v>
      </c>
      <c r="AT26" s="4">
        <v>45.9</v>
      </c>
      <c r="AU26" s="4">
        <v>12</v>
      </c>
      <c r="AV26" s="4">
        <v>9</v>
      </c>
      <c r="AW26" s="4" t="s">
        <v>206</v>
      </c>
      <c r="AX26" s="4">
        <v>1.8</v>
      </c>
      <c r="AY26" s="4">
        <v>1</v>
      </c>
      <c r="AZ26" s="4">
        <v>2.5</v>
      </c>
      <c r="BA26" s="4">
        <v>14.023</v>
      </c>
      <c r="BB26" s="4">
        <v>17.12</v>
      </c>
      <c r="BC26" s="4">
        <v>1.22</v>
      </c>
      <c r="BD26" s="4">
        <v>11.744999999999999</v>
      </c>
      <c r="BE26" s="4">
        <v>3033.9540000000002</v>
      </c>
      <c r="BF26" s="4">
        <v>0.314</v>
      </c>
      <c r="BG26" s="4">
        <v>23.728999999999999</v>
      </c>
      <c r="BH26" s="4">
        <v>0.70199999999999996</v>
      </c>
      <c r="BI26" s="4">
        <v>24.431000000000001</v>
      </c>
      <c r="BJ26" s="4">
        <v>17.901</v>
      </c>
      <c r="BK26" s="4">
        <v>0.52900000000000003</v>
      </c>
      <c r="BL26" s="4">
        <v>18.43</v>
      </c>
      <c r="BM26" s="4">
        <v>0</v>
      </c>
      <c r="BQ26" s="4">
        <v>663.26300000000003</v>
      </c>
      <c r="BR26" s="4">
        <v>0.22009500000000001</v>
      </c>
      <c r="BS26" s="4">
        <v>-5</v>
      </c>
      <c r="BT26" s="4">
        <v>0.36461100000000002</v>
      </c>
      <c r="BU26" s="4">
        <v>5.3785689999999997</v>
      </c>
      <c r="BV26" s="4">
        <v>7.3651499999999999</v>
      </c>
      <c r="BW26" s="4">
        <f t="shared" si="9"/>
        <v>1.4210179297999999</v>
      </c>
      <c r="BY26" s="4">
        <f t="shared" si="10"/>
        <v>12026.609896755761</v>
      </c>
      <c r="BZ26" s="4">
        <f t="shared" si="11"/>
        <v>1.2446976808419998</v>
      </c>
      <c r="CA26" s="4">
        <f t="shared" si="12"/>
        <v>70.959659824053006</v>
      </c>
      <c r="CB26" s="4">
        <f t="shared" si="13"/>
        <v>0</v>
      </c>
    </row>
    <row r="27" spans="1:80" x14ac:dyDescent="0.25">
      <c r="A27" s="2">
        <v>42068</v>
      </c>
      <c r="B27" s="3">
        <v>1.2715277777777777E-2</v>
      </c>
      <c r="C27" s="4">
        <v>12.614000000000001</v>
      </c>
      <c r="D27" s="4">
        <v>6.9999999999999999E-4</v>
      </c>
      <c r="E27" s="4">
        <v>6.8936169999999999</v>
      </c>
      <c r="F27" s="4">
        <v>950.9</v>
      </c>
      <c r="G27" s="4">
        <v>27.2</v>
      </c>
      <c r="H27" s="4">
        <v>20.100000000000001</v>
      </c>
      <c r="J27" s="4">
        <v>3.7</v>
      </c>
      <c r="K27" s="4">
        <v>0.89249999999999996</v>
      </c>
      <c r="L27" s="4">
        <v>11.257300000000001</v>
      </c>
      <c r="M27" s="4">
        <v>5.9999999999999995E-4</v>
      </c>
      <c r="N27" s="4">
        <v>848.63379999999995</v>
      </c>
      <c r="O27" s="4">
        <v>24.274699999999999</v>
      </c>
      <c r="P27" s="4">
        <v>872.9</v>
      </c>
      <c r="Q27" s="4">
        <v>640.18330000000003</v>
      </c>
      <c r="R27" s="4">
        <v>18.312100000000001</v>
      </c>
      <c r="S27" s="4">
        <v>658.5</v>
      </c>
      <c r="T27" s="4">
        <v>20.057099999999998</v>
      </c>
      <c r="W27" s="4">
        <v>0</v>
      </c>
      <c r="X27" s="4">
        <v>3.3020999999999998</v>
      </c>
      <c r="Y27" s="4">
        <v>11.9</v>
      </c>
      <c r="Z27" s="4">
        <v>888</v>
      </c>
      <c r="AA27" s="4">
        <v>919</v>
      </c>
      <c r="AB27" s="4">
        <v>853</v>
      </c>
      <c r="AC27" s="4">
        <v>58</v>
      </c>
      <c r="AD27" s="4">
        <v>5.72</v>
      </c>
      <c r="AE27" s="4">
        <v>0.13</v>
      </c>
      <c r="AF27" s="4">
        <v>991</v>
      </c>
      <c r="AG27" s="4">
        <v>-13</v>
      </c>
      <c r="AH27" s="4">
        <v>17</v>
      </c>
      <c r="AI27" s="4">
        <v>30</v>
      </c>
      <c r="AJ27" s="4">
        <v>188.2</v>
      </c>
      <c r="AK27" s="4">
        <v>138</v>
      </c>
      <c r="AL27" s="4">
        <v>2.7</v>
      </c>
      <c r="AM27" s="4">
        <v>195</v>
      </c>
      <c r="AN27" s="4" t="s">
        <v>155</v>
      </c>
      <c r="AO27" s="4">
        <v>1</v>
      </c>
      <c r="AP27" s="5">
        <v>0.67931712962962953</v>
      </c>
      <c r="AQ27" s="4">
        <v>47.158923999999999</v>
      </c>
      <c r="AR27" s="4">
        <v>-88.486446000000001</v>
      </c>
      <c r="AS27" s="4">
        <v>307.7</v>
      </c>
      <c r="AT27" s="4">
        <v>45.7</v>
      </c>
      <c r="AU27" s="4">
        <v>12</v>
      </c>
      <c r="AV27" s="4">
        <v>9</v>
      </c>
      <c r="AW27" s="4" t="s">
        <v>206</v>
      </c>
      <c r="AX27" s="4">
        <v>1.8957999999999999</v>
      </c>
      <c r="AY27" s="4">
        <v>1</v>
      </c>
      <c r="AZ27" s="4">
        <v>2.5</v>
      </c>
      <c r="BA27" s="4">
        <v>14.023</v>
      </c>
      <c r="BB27" s="4">
        <v>16.73</v>
      </c>
      <c r="BC27" s="4">
        <v>1.19</v>
      </c>
      <c r="BD27" s="4">
        <v>12.051</v>
      </c>
      <c r="BE27" s="4">
        <v>3033.5010000000002</v>
      </c>
      <c r="BF27" s="4">
        <v>0.106</v>
      </c>
      <c r="BG27" s="4">
        <v>23.948</v>
      </c>
      <c r="BH27" s="4">
        <v>0.68500000000000005</v>
      </c>
      <c r="BI27" s="4">
        <v>24.632999999999999</v>
      </c>
      <c r="BJ27" s="4">
        <v>18.065000000000001</v>
      </c>
      <c r="BK27" s="4">
        <v>0.51700000000000002</v>
      </c>
      <c r="BL27" s="4">
        <v>18.582000000000001</v>
      </c>
      <c r="BM27" s="4">
        <v>0.1787</v>
      </c>
      <c r="BQ27" s="4">
        <v>646.98500000000001</v>
      </c>
      <c r="BR27" s="4">
        <v>0.21890899999999999</v>
      </c>
      <c r="BS27" s="4">
        <v>-5</v>
      </c>
      <c r="BT27" s="4">
        <v>0.367203</v>
      </c>
      <c r="BU27" s="4">
        <v>5.3495910000000002</v>
      </c>
      <c r="BV27" s="4">
        <v>7.417497</v>
      </c>
      <c r="BW27" s="4">
        <f t="shared" si="9"/>
        <v>1.4133619422000001</v>
      </c>
      <c r="BY27" s="4">
        <f t="shared" si="10"/>
        <v>11960.028370643067</v>
      </c>
      <c r="BZ27" s="4">
        <f t="shared" si="11"/>
        <v>0.41792074810200003</v>
      </c>
      <c r="CA27" s="4">
        <f t="shared" si="12"/>
        <v>71.223946362855017</v>
      </c>
      <c r="CB27" s="4">
        <f t="shared" si="13"/>
        <v>0.70455129892290003</v>
      </c>
    </row>
    <row r="28" spans="1:80" x14ac:dyDescent="0.25">
      <c r="A28" s="2">
        <v>42068</v>
      </c>
      <c r="B28" s="3">
        <v>1.2726851851851852E-2</v>
      </c>
      <c r="C28" s="4">
        <v>12.664999999999999</v>
      </c>
      <c r="D28" s="4">
        <v>5.0000000000000001E-4</v>
      </c>
      <c r="E28" s="4">
        <v>5.0042049999999998</v>
      </c>
      <c r="F28" s="4">
        <v>867.4</v>
      </c>
      <c r="G28" s="4">
        <v>24.9</v>
      </c>
      <c r="H28" s="4">
        <v>46.1</v>
      </c>
      <c r="J28" s="4">
        <v>3.7</v>
      </c>
      <c r="K28" s="4">
        <v>0.89200000000000002</v>
      </c>
      <c r="L28" s="4">
        <v>11.2972</v>
      </c>
      <c r="M28" s="4">
        <v>4.0000000000000002E-4</v>
      </c>
      <c r="N28" s="4">
        <v>773.77369999999996</v>
      </c>
      <c r="O28" s="4">
        <v>22.2117</v>
      </c>
      <c r="P28" s="4">
        <v>796</v>
      </c>
      <c r="Q28" s="4">
        <v>583.71119999999996</v>
      </c>
      <c r="R28" s="4">
        <v>16.755800000000001</v>
      </c>
      <c r="S28" s="4">
        <v>600.5</v>
      </c>
      <c r="T28" s="4">
        <v>46.0839</v>
      </c>
      <c r="W28" s="4">
        <v>0</v>
      </c>
      <c r="X28" s="4">
        <v>3.3005</v>
      </c>
      <c r="Y28" s="4">
        <v>11.9</v>
      </c>
      <c r="Z28" s="4">
        <v>882</v>
      </c>
      <c r="AA28" s="4">
        <v>911</v>
      </c>
      <c r="AB28" s="4">
        <v>847</v>
      </c>
      <c r="AC28" s="4">
        <v>58</v>
      </c>
      <c r="AD28" s="4">
        <v>5.72</v>
      </c>
      <c r="AE28" s="4">
        <v>0.13</v>
      </c>
      <c r="AF28" s="4">
        <v>991</v>
      </c>
      <c r="AG28" s="4">
        <v>-13</v>
      </c>
      <c r="AH28" s="4">
        <v>17</v>
      </c>
      <c r="AI28" s="4">
        <v>30.201798</v>
      </c>
      <c r="AJ28" s="4">
        <v>188.8</v>
      </c>
      <c r="AK28" s="4">
        <v>138.19999999999999</v>
      </c>
      <c r="AL28" s="4">
        <v>2.7</v>
      </c>
      <c r="AM28" s="4">
        <v>195</v>
      </c>
      <c r="AN28" s="4" t="s">
        <v>155</v>
      </c>
      <c r="AO28" s="4">
        <v>1</v>
      </c>
      <c r="AP28" s="5">
        <v>0.67932870370370368</v>
      </c>
      <c r="AQ28" s="4">
        <v>47.158872000000002</v>
      </c>
      <c r="AR28" s="4">
        <v>-88.486188999999996</v>
      </c>
      <c r="AS28" s="4">
        <v>307.7</v>
      </c>
      <c r="AT28" s="4">
        <v>45.2</v>
      </c>
      <c r="AU28" s="4">
        <v>12</v>
      </c>
      <c r="AV28" s="4">
        <v>9</v>
      </c>
      <c r="AW28" s="4" t="s">
        <v>206</v>
      </c>
      <c r="AX28" s="4">
        <v>1.9</v>
      </c>
      <c r="AY28" s="4">
        <v>1</v>
      </c>
      <c r="AZ28" s="4">
        <v>2.5</v>
      </c>
      <c r="BA28" s="4">
        <v>14.023</v>
      </c>
      <c r="BB28" s="4">
        <v>16.66</v>
      </c>
      <c r="BC28" s="4">
        <v>1.19</v>
      </c>
      <c r="BD28" s="4">
        <v>12.103</v>
      </c>
      <c r="BE28" s="4">
        <v>3032.8090000000002</v>
      </c>
      <c r="BF28" s="4">
        <v>7.5999999999999998E-2</v>
      </c>
      <c r="BG28" s="4">
        <v>21.753</v>
      </c>
      <c r="BH28" s="4">
        <v>0.624</v>
      </c>
      <c r="BI28" s="4">
        <v>22.378</v>
      </c>
      <c r="BJ28" s="4">
        <v>16.41</v>
      </c>
      <c r="BK28" s="4">
        <v>0.47099999999999997</v>
      </c>
      <c r="BL28" s="4">
        <v>16.881</v>
      </c>
      <c r="BM28" s="4">
        <v>0.40910000000000002</v>
      </c>
      <c r="BQ28" s="4">
        <v>644.25400000000002</v>
      </c>
      <c r="BR28" s="4">
        <v>0.126919</v>
      </c>
      <c r="BS28" s="4">
        <v>-5</v>
      </c>
      <c r="BT28" s="4">
        <v>0.36840400000000001</v>
      </c>
      <c r="BU28" s="4">
        <v>3.101585</v>
      </c>
      <c r="BV28" s="4">
        <v>7.4417530000000003</v>
      </c>
      <c r="BW28" s="4">
        <f t="shared" si="9"/>
        <v>0.81943875700000002</v>
      </c>
      <c r="BY28" s="4">
        <f t="shared" si="10"/>
        <v>6932.6014829693049</v>
      </c>
      <c r="BZ28" s="4">
        <f t="shared" si="11"/>
        <v>0.17372597902</v>
      </c>
      <c r="CA28" s="4">
        <f t="shared" si="12"/>
        <v>37.511096259449999</v>
      </c>
      <c r="CB28" s="4">
        <f t="shared" si="13"/>
        <v>0.93514865811949999</v>
      </c>
    </row>
    <row r="29" spans="1:80" x14ac:dyDescent="0.25">
      <c r="A29" s="2">
        <v>42068</v>
      </c>
      <c r="B29" s="3">
        <v>1.2738425925925926E-2</v>
      </c>
      <c r="C29" s="4">
        <v>13.164999999999999</v>
      </c>
      <c r="D29" s="4">
        <v>1.6999999999999999E-3</v>
      </c>
      <c r="E29" s="4">
        <v>16.574898999999998</v>
      </c>
      <c r="F29" s="4">
        <v>741.8</v>
      </c>
      <c r="G29" s="4">
        <v>27.7</v>
      </c>
      <c r="H29" s="4">
        <v>34.299999999999997</v>
      </c>
      <c r="J29" s="4">
        <v>3.7</v>
      </c>
      <c r="K29" s="4">
        <v>0.88800000000000001</v>
      </c>
      <c r="L29" s="4">
        <v>11.6907</v>
      </c>
      <c r="M29" s="4">
        <v>1.5E-3</v>
      </c>
      <c r="N29" s="4">
        <v>658.75779999999997</v>
      </c>
      <c r="O29" s="4">
        <v>24.601700000000001</v>
      </c>
      <c r="P29" s="4">
        <v>683.4</v>
      </c>
      <c r="Q29" s="4">
        <v>496.94670000000002</v>
      </c>
      <c r="R29" s="4">
        <v>18.558800000000002</v>
      </c>
      <c r="S29" s="4">
        <v>515.5</v>
      </c>
      <c r="T29" s="4">
        <v>34.2879</v>
      </c>
      <c r="W29" s="4">
        <v>0</v>
      </c>
      <c r="X29" s="4">
        <v>3.2858000000000001</v>
      </c>
      <c r="Y29" s="4">
        <v>11.9</v>
      </c>
      <c r="Z29" s="4">
        <v>880</v>
      </c>
      <c r="AA29" s="4">
        <v>911</v>
      </c>
      <c r="AB29" s="4">
        <v>843</v>
      </c>
      <c r="AC29" s="4">
        <v>58</v>
      </c>
      <c r="AD29" s="4">
        <v>5.72</v>
      </c>
      <c r="AE29" s="4">
        <v>0.13</v>
      </c>
      <c r="AF29" s="4">
        <v>991</v>
      </c>
      <c r="AG29" s="4">
        <v>-13</v>
      </c>
      <c r="AH29" s="4">
        <v>17</v>
      </c>
      <c r="AI29" s="4">
        <v>31</v>
      </c>
      <c r="AJ29" s="4">
        <v>188.2</v>
      </c>
      <c r="AK29" s="4">
        <v>139</v>
      </c>
      <c r="AL29" s="4">
        <v>2.5</v>
      </c>
      <c r="AM29" s="4">
        <v>195</v>
      </c>
      <c r="AN29" s="4" t="s">
        <v>155</v>
      </c>
      <c r="AO29" s="4">
        <v>1</v>
      </c>
      <c r="AP29" s="5">
        <v>0.67934027777777783</v>
      </c>
      <c r="AQ29" s="4">
        <v>47.158814</v>
      </c>
      <c r="AR29" s="4">
        <v>-88.485947999999993</v>
      </c>
      <c r="AS29" s="4">
        <v>307.7</v>
      </c>
      <c r="AT29" s="4">
        <v>43.3</v>
      </c>
      <c r="AU29" s="4">
        <v>12</v>
      </c>
      <c r="AV29" s="4">
        <v>9</v>
      </c>
      <c r="AW29" s="4" t="s">
        <v>206</v>
      </c>
      <c r="AX29" s="4">
        <v>1.0378000000000001</v>
      </c>
      <c r="AY29" s="4">
        <v>1</v>
      </c>
      <c r="AZ29" s="4">
        <v>1.6377999999999999</v>
      </c>
      <c r="BA29" s="4">
        <v>14.023</v>
      </c>
      <c r="BB29" s="4">
        <v>16.059999999999999</v>
      </c>
      <c r="BC29" s="4">
        <v>1.1499999999999999</v>
      </c>
      <c r="BD29" s="4">
        <v>12.606999999999999</v>
      </c>
      <c r="BE29" s="4">
        <v>3032.5329999999999</v>
      </c>
      <c r="BF29" s="4">
        <v>0.24299999999999999</v>
      </c>
      <c r="BG29" s="4">
        <v>17.895</v>
      </c>
      <c r="BH29" s="4">
        <v>0.66800000000000004</v>
      </c>
      <c r="BI29" s="4">
        <v>18.562999999999999</v>
      </c>
      <c r="BJ29" s="4">
        <v>13.499000000000001</v>
      </c>
      <c r="BK29" s="4">
        <v>0.504</v>
      </c>
      <c r="BL29" s="4">
        <v>14.003</v>
      </c>
      <c r="BM29" s="4">
        <v>0.29409999999999997</v>
      </c>
      <c r="BQ29" s="4">
        <v>619.72900000000004</v>
      </c>
      <c r="BR29" s="4">
        <v>9.2807000000000001E-2</v>
      </c>
      <c r="BS29" s="4">
        <v>-5</v>
      </c>
      <c r="BT29" s="4">
        <v>0.370201</v>
      </c>
      <c r="BU29" s="4">
        <v>2.2679749999999999</v>
      </c>
      <c r="BV29" s="4">
        <v>7.4780559999999996</v>
      </c>
      <c r="BW29" s="4">
        <f t="shared" si="9"/>
        <v>0.59919899499999996</v>
      </c>
      <c r="BY29" s="4">
        <f t="shared" si="10"/>
        <v>5068.8715556074749</v>
      </c>
      <c r="BZ29" s="4">
        <f t="shared" si="11"/>
        <v>0.40617391072499992</v>
      </c>
      <c r="CA29" s="4">
        <f t="shared" si="12"/>
        <v>22.563545764924999</v>
      </c>
      <c r="CB29" s="4">
        <f t="shared" si="13"/>
        <v>0.49158743680749989</v>
      </c>
    </row>
    <row r="30" spans="1:80" x14ac:dyDescent="0.25">
      <c r="A30" s="2">
        <v>42068</v>
      </c>
      <c r="B30" s="3">
        <v>1.2749999999999999E-2</v>
      </c>
      <c r="C30" s="4">
        <v>13.412000000000001</v>
      </c>
      <c r="D30" s="4">
        <v>2.8999999999999998E-3</v>
      </c>
      <c r="E30" s="4">
        <v>28.576187000000001</v>
      </c>
      <c r="F30" s="4">
        <v>618.79999999999995</v>
      </c>
      <c r="G30" s="4">
        <v>26.6</v>
      </c>
      <c r="H30" s="4">
        <v>8.1999999999999993</v>
      </c>
      <c r="J30" s="4">
        <v>3.6</v>
      </c>
      <c r="K30" s="4">
        <v>0.8861</v>
      </c>
      <c r="L30" s="4">
        <v>11.885</v>
      </c>
      <c r="M30" s="4">
        <v>2.5000000000000001E-3</v>
      </c>
      <c r="N30" s="4">
        <v>548.38279999999997</v>
      </c>
      <c r="O30" s="4">
        <v>23.5961</v>
      </c>
      <c r="P30" s="4">
        <v>572</v>
      </c>
      <c r="Q30" s="4">
        <v>413.6832</v>
      </c>
      <c r="R30" s="4">
        <v>17.8002</v>
      </c>
      <c r="S30" s="4">
        <v>431.5</v>
      </c>
      <c r="T30" s="4">
        <v>8.2222000000000008</v>
      </c>
      <c r="W30" s="4">
        <v>0</v>
      </c>
      <c r="X30" s="4">
        <v>3.1901000000000002</v>
      </c>
      <c r="Y30" s="4">
        <v>11.9</v>
      </c>
      <c r="Z30" s="4">
        <v>879</v>
      </c>
      <c r="AA30" s="4">
        <v>910</v>
      </c>
      <c r="AB30" s="4">
        <v>845</v>
      </c>
      <c r="AC30" s="4">
        <v>58</v>
      </c>
      <c r="AD30" s="4">
        <v>5.72</v>
      </c>
      <c r="AE30" s="4">
        <v>0.13</v>
      </c>
      <c r="AF30" s="4">
        <v>991</v>
      </c>
      <c r="AG30" s="4">
        <v>-13</v>
      </c>
      <c r="AH30" s="4">
        <v>17</v>
      </c>
      <c r="AI30" s="4">
        <v>31</v>
      </c>
      <c r="AJ30" s="4">
        <v>189</v>
      </c>
      <c r="AK30" s="4">
        <v>139</v>
      </c>
      <c r="AL30" s="4">
        <v>2.6</v>
      </c>
      <c r="AM30" s="4">
        <v>195</v>
      </c>
      <c r="AN30" s="4" t="s">
        <v>155</v>
      </c>
      <c r="AO30" s="4">
        <v>1</v>
      </c>
      <c r="AP30" s="5">
        <v>0.67935185185185187</v>
      </c>
      <c r="AQ30" s="4">
        <v>47.158759000000003</v>
      </c>
      <c r="AR30" s="4">
        <v>-88.485746000000006</v>
      </c>
      <c r="AS30" s="4">
        <v>307.89999999999998</v>
      </c>
      <c r="AT30" s="4">
        <v>40.1</v>
      </c>
      <c r="AU30" s="4">
        <v>12</v>
      </c>
      <c r="AV30" s="4">
        <v>9</v>
      </c>
      <c r="AW30" s="4" t="s">
        <v>206</v>
      </c>
      <c r="AX30" s="4">
        <v>1.095704</v>
      </c>
      <c r="AY30" s="4">
        <v>1.095704</v>
      </c>
      <c r="AZ30" s="4">
        <v>1.6957040000000001</v>
      </c>
      <c r="BA30" s="4">
        <v>14.023</v>
      </c>
      <c r="BB30" s="4">
        <v>15.79</v>
      </c>
      <c r="BC30" s="4">
        <v>1.1299999999999999</v>
      </c>
      <c r="BD30" s="4">
        <v>12.849</v>
      </c>
      <c r="BE30" s="4">
        <v>3032.78</v>
      </c>
      <c r="BF30" s="4">
        <v>0.41099999999999998</v>
      </c>
      <c r="BG30" s="4">
        <v>14.654</v>
      </c>
      <c r="BH30" s="4">
        <v>0.63100000000000001</v>
      </c>
      <c r="BI30" s="4">
        <v>15.285</v>
      </c>
      <c r="BJ30" s="4">
        <v>11.055</v>
      </c>
      <c r="BK30" s="4">
        <v>0.47599999999999998</v>
      </c>
      <c r="BL30" s="4">
        <v>11.53</v>
      </c>
      <c r="BM30" s="4">
        <v>6.9400000000000003E-2</v>
      </c>
      <c r="BQ30" s="4">
        <v>591.89599999999996</v>
      </c>
      <c r="BR30" s="4">
        <v>9.4600000000000004E-2</v>
      </c>
      <c r="BS30" s="4">
        <v>-5</v>
      </c>
      <c r="BT30" s="4">
        <v>0.36980000000000002</v>
      </c>
      <c r="BU30" s="4">
        <v>2.311788</v>
      </c>
      <c r="BV30" s="4">
        <v>7.4699600000000004</v>
      </c>
      <c r="BW30" s="4">
        <f t="shared" si="9"/>
        <v>0.61077438959999997</v>
      </c>
      <c r="BY30" s="4">
        <f t="shared" si="10"/>
        <v>5167.2134306416801</v>
      </c>
      <c r="BZ30" s="4">
        <f t="shared" si="11"/>
        <v>0.70025676771599998</v>
      </c>
      <c r="CA30" s="4">
        <f t="shared" si="12"/>
        <v>18.835373642579999</v>
      </c>
      <c r="CB30" s="4">
        <f t="shared" si="13"/>
        <v>0.1182428702664</v>
      </c>
    </row>
    <row r="31" spans="1:80" x14ac:dyDescent="0.25">
      <c r="A31" s="2">
        <v>42068</v>
      </c>
      <c r="B31" s="3">
        <v>1.2761574074074073E-2</v>
      </c>
      <c r="C31" s="4">
        <v>13.9</v>
      </c>
      <c r="D31" s="4">
        <v>2E-3</v>
      </c>
      <c r="E31" s="4">
        <v>20.249791999999999</v>
      </c>
      <c r="F31" s="4">
        <v>475.6</v>
      </c>
      <c r="G31" s="4">
        <v>19.3</v>
      </c>
      <c r="H31" s="4">
        <v>-10</v>
      </c>
      <c r="J31" s="4">
        <v>3.5</v>
      </c>
      <c r="K31" s="4">
        <v>0.88229999999999997</v>
      </c>
      <c r="L31" s="4">
        <v>12.2645</v>
      </c>
      <c r="M31" s="4">
        <v>1.8E-3</v>
      </c>
      <c r="N31" s="4">
        <v>419.65640000000002</v>
      </c>
      <c r="O31" s="4">
        <v>17.0291</v>
      </c>
      <c r="P31" s="4">
        <v>436.7</v>
      </c>
      <c r="Q31" s="4">
        <v>316.57589999999999</v>
      </c>
      <c r="R31" s="4">
        <v>12.846299999999999</v>
      </c>
      <c r="S31" s="4">
        <v>329.4</v>
      </c>
      <c r="T31" s="4">
        <v>0</v>
      </c>
      <c r="W31" s="4">
        <v>0</v>
      </c>
      <c r="X31" s="4">
        <v>3.0882000000000001</v>
      </c>
      <c r="Y31" s="4">
        <v>11.8</v>
      </c>
      <c r="Z31" s="4">
        <v>878</v>
      </c>
      <c r="AA31" s="4">
        <v>908</v>
      </c>
      <c r="AB31" s="4">
        <v>845</v>
      </c>
      <c r="AC31" s="4">
        <v>58</v>
      </c>
      <c r="AD31" s="4">
        <v>5.72</v>
      </c>
      <c r="AE31" s="4">
        <v>0.13</v>
      </c>
      <c r="AF31" s="4">
        <v>991</v>
      </c>
      <c r="AG31" s="4">
        <v>-13</v>
      </c>
      <c r="AH31" s="4">
        <v>17.2</v>
      </c>
      <c r="AI31" s="4">
        <v>31</v>
      </c>
      <c r="AJ31" s="4">
        <v>189</v>
      </c>
      <c r="AK31" s="4">
        <v>139</v>
      </c>
      <c r="AL31" s="4">
        <v>2.5</v>
      </c>
      <c r="AM31" s="4">
        <v>195</v>
      </c>
      <c r="AN31" s="4" t="s">
        <v>155</v>
      </c>
      <c r="AO31" s="4">
        <v>1</v>
      </c>
      <c r="AP31" s="5">
        <v>0.67936342592592591</v>
      </c>
      <c r="AQ31" s="4">
        <v>47.158695999999999</v>
      </c>
      <c r="AR31" s="4">
        <v>-88.485562999999999</v>
      </c>
      <c r="AS31" s="4">
        <v>307.2</v>
      </c>
      <c r="AT31" s="4">
        <v>37.200000000000003</v>
      </c>
      <c r="AU31" s="4">
        <v>12</v>
      </c>
      <c r="AV31" s="4">
        <v>10</v>
      </c>
      <c r="AW31" s="4" t="s">
        <v>207</v>
      </c>
      <c r="AX31" s="4">
        <v>1.1000000000000001</v>
      </c>
      <c r="AY31" s="4">
        <v>1.1000000000000001</v>
      </c>
      <c r="AZ31" s="4">
        <v>1.7</v>
      </c>
      <c r="BA31" s="4">
        <v>14.023</v>
      </c>
      <c r="BB31" s="4">
        <v>15.27</v>
      </c>
      <c r="BC31" s="4">
        <v>1.0900000000000001</v>
      </c>
      <c r="BD31" s="4">
        <v>13.335000000000001</v>
      </c>
      <c r="BE31" s="4">
        <v>3032.8789999999999</v>
      </c>
      <c r="BF31" s="4">
        <v>0.28100000000000003</v>
      </c>
      <c r="BG31" s="4">
        <v>10.868</v>
      </c>
      <c r="BH31" s="4">
        <v>0.441</v>
      </c>
      <c r="BI31" s="4">
        <v>11.308999999999999</v>
      </c>
      <c r="BJ31" s="4">
        <v>8.1980000000000004</v>
      </c>
      <c r="BK31" s="4">
        <v>0.33300000000000002</v>
      </c>
      <c r="BL31" s="4">
        <v>8.5310000000000006</v>
      </c>
      <c r="BM31" s="4">
        <v>0</v>
      </c>
      <c r="BQ31" s="4">
        <v>555.27300000000002</v>
      </c>
      <c r="BR31" s="4">
        <v>7.3800000000000004E-2</v>
      </c>
      <c r="BS31" s="4">
        <v>-5</v>
      </c>
      <c r="BT31" s="4">
        <v>0.36559999999999998</v>
      </c>
      <c r="BU31" s="4">
        <v>1.803488</v>
      </c>
      <c r="BV31" s="4">
        <v>7.3851199999999997</v>
      </c>
      <c r="BW31" s="4">
        <f t="shared" si="9"/>
        <v>0.47648152959999995</v>
      </c>
      <c r="BY31" s="4">
        <f t="shared" si="10"/>
        <v>4031.2137699986242</v>
      </c>
      <c r="BZ31" s="4">
        <f t="shared" si="11"/>
        <v>0.37349695433600005</v>
      </c>
      <c r="CA31" s="4">
        <f t="shared" si="12"/>
        <v>10.896541037888001</v>
      </c>
      <c r="CB31" s="4">
        <f t="shared" si="13"/>
        <v>0</v>
      </c>
    </row>
    <row r="32" spans="1:80" x14ac:dyDescent="0.25">
      <c r="A32" s="2">
        <v>42068</v>
      </c>
      <c r="B32" s="3">
        <v>1.277314814814815E-2</v>
      </c>
      <c r="C32" s="4">
        <v>14.358000000000001</v>
      </c>
      <c r="D32" s="4">
        <v>-5.0000000000000001E-4</v>
      </c>
      <c r="E32" s="4">
        <v>-4.7448980000000001</v>
      </c>
      <c r="F32" s="4">
        <v>421.7</v>
      </c>
      <c r="G32" s="4">
        <v>17.3</v>
      </c>
      <c r="H32" s="4">
        <v>0</v>
      </c>
      <c r="J32" s="4">
        <v>3.25</v>
      </c>
      <c r="K32" s="4">
        <v>0.87890000000000001</v>
      </c>
      <c r="L32" s="4">
        <v>12.619199999999999</v>
      </c>
      <c r="M32" s="4">
        <v>0</v>
      </c>
      <c r="N32" s="4">
        <v>370.60500000000002</v>
      </c>
      <c r="O32" s="4">
        <v>15.1928</v>
      </c>
      <c r="P32" s="4">
        <v>385.8</v>
      </c>
      <c r="Q32" s="4">
        <v>279.57299999999998</v>
      </c>
      <c r="R32" s="4">
        <v>11.461</v>
      </c>
      <c r="S32" s="4">
        <v>291</v>
      </c>
      <c r="T32" s="4">
        <v>0</v>
      </c>
      <c r="W32" s="4">
        <v>0</v>
      </c>
      <c r="X32" s="4">
        <v>2.8603000000000001</v>
      </c>
      <c r="Y32" s="4">
        <v>11.9</v>
      </c>
      <c r="Z32" s="4">
        <v>878</v>
      </c>
      <c r="AA32" s="4">
        <v>909</v>
      </c>
      <c r="AB32" s="4">
        <v>844</v>
      </c>
      <c r="AC32" s="4">
        <v>58</v>
      </c>
      <c r="AD32" s="4">
        <v>5.72</v>
      </c>
      <c r="AE32" s="4">
        <v>0.13</v>
      </c>
      <c r="AF32" s="4">
        <v>991</v>
      </c>
      <c r="AG32" s="4">
        <v>-13</v>
      </c>
      <c r="AH32" s="4">
        <v>17.8</v>
      </c>
      <c r="AI32" s="4">
        <v>31</v>
      </c>
      <c r="AJ32" s="4">
        <v>189</v>
      </c>
      <c r="AK32" s="4">
        <v>139</v>
      </c>
      <c r="AL32" s="4">
        <v>2.7</v>
      </c>
      <c r="AM32" s="4">
        <v>195</v>
      </c>
      <c r="AN32" s="4" t="s">
        <v>155</v>
      </c>
      <c r="AO32" s="4">
        <v>2</v>
      </c>
      <c r="AP32" s="5">
        <v>0.67937499999999995</v>
      </c>
      <c r="AQ32" s="4">
        <v>47.158645</v>
      </c>
      <c r="AR32" s="4">
        <v>-88.485387000000003</v>
      </c>
      <c r="AS32" s="4">
        <v>307.2</v>
      </c>
      <c r="AT32" s="4">
        <v>34.6</v>
      </c>
      <c r="AU32" s="4">
        <v>12</v>
      </c>
      <c r="AV32" s="4">
        <v>10</v>
      </c>
      <c r="AW32" s="4" t="s">
        <v>207</v>
      </c>
      <c r="AX32" s="4">
        <v>1.1958</v>
      </c>
      <c r="AY32" s="4">
        <v>1.1958</v>
      </c>
      <c r="AZ32" s="4">
        <v>1.7958000000000001</v>
      </c>
      <c r="BA32" s="4">
        <v>14.023</v>
      </c>
      <c r="BB32" s="4">
        <v>14.81</v>
      </c>
      <c r="BC32" s="4">
        <v>1.06</v>
      </c>
      <c r="BD32" s="4">
        <v>13.776999999999999</v>
      </c>
      <c r="BE32" s="4">
        <v>3033.0439999999999</v>
      </c>
      <c r="BF32" s="4">
        <v>0</v>
      </c>
      <c r="BG32" s="4">
        <v>9.3279999999999994</v>
      </c>
      <c r="BH32" s="4">
        <v>0.38200000000000001</v>
      </c>
      <c r="BI32" s="4">
        <v>9.7110000000000003</v>
      </c>
      <c r="BJ32" s="4">
        <v>7.0369999999999999</v>
      </c>
      <c r="BK32" s="4">
        <v>0.28799999999999998</v>
      </c>
      <c r="BL32" s="4">
        <v>7.3250000000000002</v>
      </c>
      <c r="BM32" s="4">
        <v>0</v>
      </c>
      <c r="BQ32" s="4">
        <v>499.86599999999999</v>
      </c>
      <c r="BR32" s="4">
        <v>7.2800000000000004E-2</v>
      </c>
      <c r="BS32" s="4">
        <v>-5</v>
      </c>
      <c r="BT32" s="4">
        <v>0.36780000000000002</v>
      </c>
      <c r="BU32" s="4">
        <v>1.77905</v>
      </c>
      <c r="BV32" s="4">
        <v>7.4295600000000004</v>
      </c>
      <c r="BW32" s="4">
        <f t="shared" si="9"/>
        <v>0.47002500999999997</v>
      </c>
      <c r="BY32" s="4">
        <f t="shared" si="10"/>
        <v>3976.8055160833997</v>
      </c>
      <c r="BZ32" s="4">
        <f t="shared" si="11"/>
        <v>0</v>
      </c>
      <c r="CA32" s="4">
        <f t="shared" si="12"/>
        <v>9.2266318644500007</v>
      </c>
      <c r="CB32" s="4">
        <f t="shared" si="13"/>
        <v>0</v>
      </c>
    </row>
    <row r="33" spans="1:80" x14ac:dyDescent="0.25">
      <c r="A33" s="2">
        <v>42068</v>
      </c>
      <c r="B33" s="3">
        <v>1.2784722222222223E-2</v>
      </c>
      <c r="C33" s="4">
        <v>14.692</v>
      </c>
      <c r="D33" s="4">
        <v>-1E-3</v>
      </c>
      <c r="E33" s="4">
        <v>-10</v>
      </c>
      <c r="F33" s="4">
        <v>413.8</v>
      </c>
      <c r="G33" s="4">
        <v>16.7</v>
      </c>
      <c r="H33" s="4">
        <v>-7</v>
      </c>
      <c r="J33" s="4">
        <v>3.01</v>
      </c>
      <c r="K33" s="4">
        <v>0.87639999999999996</v>
      </c>
      <c r="L33" s="4">
        <v>12.8764</v>
      </c>
      <c r="M33" s="4">
        <v>0</v>
      </c>
      <c r="N33" s="4">
        <v>362.65460000000002</v>
      </c>
      <c r="O33" s="4">
        <v>14.635899999999999</v>
      </c>
      <c r="P33" s="4">
        <v>377.3</v>
      </c>
      <c r="Q33" s="4">
        <v>273.57549999999998</v>
      </c>
      <c r="R33" s="4">
        <v>11.040900000000001</v>
      </c>
      <c r="S33" s="4">
        <v>284.60000000000002</v>
      </c>
      <c r="T33" s="4">
        <v>0</v>
      </c>
      <c r="W33" s="4">
        <v>0</v>
      </c>
      <c r="X33" s="4">
        <v>2.6349</v>
      </c>
      <c r="Y33" s="4">
        <v>11.8</v>
      </c>
      <c r="Z33" s="4">
        <v>878</v>
      </c>
      <c r="AA33" s="4">
        <v>910</v>
      </c>
      <c r="AB33" s="4">
        <v>844</v>
      </c>
      <c r="AC33" s="4">
        <v>58</v>
      </c>
      <c r="AD33" s="4">
        <v>5.72</v>
      </c>
      <c r="AE33" s="4">
        <v>0.13</v>
      </c>
      <c r="AF33" s="4">
        <v>991</v>
      </c>
      <c r="AG33" s="4">
        <v>-13</v>
      </c>
      <c r="AH33" s="4">
        <v>17</v>
      </c>
      <c r="AI33" s="4">
        <v>31</v>
      </c>
      <c r="AJ33" s="4">
        <v>189</v>
      </c>
      <c r="AK33" s="4">
        <v>139</v>
      </c>
      <c r="AL33" s="4">
        <v>2.9</v>
      </c>
      <c r="AM33" s="4">
        <v>195</v>
      </c>
      <c r="AN33" s="4" t="s">
        <v>155</v>
      </c>
      <c r="AO33" s="4">
        <v>2</v>
      </c>
      <c r="AP33" s="5">
        <v>0.6793865740740741</v>
      </c>
      <c r="AQ33" s="4">
        <v>47.158614</v>
      </c>
      <c r="AR33" s="4">
        <v>-88.485217000000006</v>
      </c>
      <c r="AS33" s="4">
        <v>307.10000000000002</v>
      </c>
      <c r="AT33" s="4">
        <v>32.200000000000003</v>
      </c>
      <c r="AU33" s="4">
        <v>12</v>
      </c>
      <c r="AV33" s="4">
        <v>10</v>
      </c>
      <c r="AW33" s="4" t="s">
        <v>207</v>
      </c>
      <c r="AX33" s="4">
        <v>1.2</v>
      </c>
      <c r="AY33" s="4">
        <v>1.3915999999999999</v>
      </c>
      <c r="AZ33" s="4">
        <v>1.8957999999999999</v>
      </c>
      <c r="BA33" s="4">
        <v>14.023</v>
      </c>
      <c r="BB33" s="4">
        <v>14.5</v>
      </c>
      <c r="BC33" s="4">
        <v>1.03</v>
      </c>
      <c r="BD33" s="4">
        <v>14.103</v>
      </c>
      <c r="BE33" s="4">
        <v>3032.8510000000001</v>
      </c>
      <c r="BF33" s="4">
        <v>0</v>
      </c>
      <c r="BG33" s="4">
        <v>8.9450000000000003</v>
      </c>
      <c r="BH33" s="4">
        <v>0.36099999999999999</v>
      </c>
      <c r="BI33" s="4">
        <v>9.3059999999999992</v>
      </c>
      <c r="BJ33" s="4">
        <v>6.7480000000000002</v>
      </c>
      <c r="BK33" s="4">
        <v>0.27200000000000002</v>
      </c>
      <c r="BL33" s="4">
        <v>7.02</v>
      </c>
      <c r="BM33" s="4">
        <v>0</v>
      </c>
      <c r="BQ33" s="4">
        <v>451.25</v>
      </c>
      <c r="BR33" s="4">
        <v>5.9200000000000003E-2</v>
      </c>
      <c r="BS33" s="4">
        <v>-5</v>
      </c>
      <c r="BT33" s="4">
        <v>0.36699999999999999</v>
      </c>
      <c r="BU33" s="4">
        <v>1.4467000000000001</v>
      </c>
      <c r="BV33" s="4">
        <v>7.4134000000000002</v>
      </c>
      <c r="BW33" s="4">
        <f t="shared" si="9"/>
        <v>0.38221813999999998</v>
      </c>
      <c r="BY33" s="4">
        <f t="shared" si="10"/>
        <v>3233.6800242329</v>
      </c>
      <c r="BZ33" s="4">
        <f t="shared" si="11"/>
        <v>0</v>
      </c>
      <c r="CA33" s="4">
        <f t="shared" si="12"/>
        <v>7.194838389200001</v>
      </c>
      <c r="CB33" s="4">
        <f t="shared" si="13"/>
        <v>0</v>
      </c>
    </row>
    <row r="34" spans="1:80" x14ac:dyDescent="0.25">
      <c r="A34" s="2">
        <v>42068</v>
      </c>
      <c r="B34" s="3">
        <v>1.2796296296296297E-2</v>
      </c>
      <c r="C34" s="4">
        <v>14.933</v>
      </c>
      <c r="D34" s="4">
        <v>-1.5E-3</v>
      </c>
      <c r="E34" s="4">
        <v>-14.954128000000001</v>
      </c>
      <c r="F34" s="4">
        <v>368.5</v>
      </c>
      <c r="G34" s="4">
        <v>16.600000000000001</v>
      </c>
      <c r="H34" s="4">
        <v>0</v>
      </c>
      <c r="J34" s="4">
        <v>2.65</v>
      </c>
      <c r="K34" s="4">
        <v>0.87460000000000004</v>
      </c>
      <c r="L34" s="4">
        <v>13.060499999999999</v>
      </c>
      <c r="M34" s="4">
        <v>0</v>
      </c>
      <c r="N34" s="4">
        <v>322.27440000000001</v>
      </c>
      <c r="O34" s="4">
        <v>14.5181</v>
      </c>
      <c r="P34" s="4">
        <v>336.8</v>
      </c>
      <c r="Q34" s="4">
        <v>243.1139</v>
      </c>
      <c r="R34" s="4">
        <v>10.952</v>
      </c>
      <c r="S34" s="4">
        <v>254.1</v>
      </c>
      <c r="T34" s="4">
        <v>0</v>
      </c>
      <c r="W34" s="4">
        <v>0</v>
      </c>
      <c r="X34" s="4">
        <v>2.3216999999999999</v>
      </c>
      <c r="Y34" s="4">
        <v>11.8</v>
      </c>
      <c r="Z34" s="4">
        <v>877</v>
      </c>
      <c r="AA34" s="4">
        <v>910</v>
      </c>
      <c r="AB34" s="4">
        <v>841</v>
      </c>
      <c r="AC34" s="4">
        <v>58</v>
      </c>
      <c r="AD34" s="4">
        <v>5.72</v>
      </c>
      <c r="AE34" s="4">
        <v>0.13</v>
      </c>
      <c r="AF34" s="4">
        <v>991</v>
      </c>
      <c r="AG34" s="4">
        <v>-13</v>
      </c>
      <c r="AH34" s="4">
        <v>17</v>
      </c>
      <c r="AI34" s="4">
        <v>30.798995000000001</v>
      </c>
      <c r="AJ34" s="4">
        <v>189</v>
      </c>
      <c r="AK34" s="4">
        <v>139.19999999999999</v>
      </c>
      <c r="AL34" s="4">
        <v>3</v>
      </c>
      <c r="AM34" s="4">
        <v>195</v>
      </c>
      <c r="AN34" s="4" t="s">
        <v>155</v>
      </c>
      <c r="AO34" s="4">
        <v>2</v>
      </c>
      <c r="AP34" s="5">
        <v>0.67939814814814825</v>
      </c>
      <c r="AQ34" s="4">
        <v>47.158594000000001</v>
      </c>
      <c r="AR34" s="4">
        <v>-88.485055000000003</v>
      </c>
      <c r="AS34" s="4">
        <v>307.10000000000002</v>
      </c>
      <c r="AT34" s="4">
        <v>29.9</v>
      </c>
      <c r="AU34" s="4">
        <v>12</v>
      </c>
      <c r="AV34" s="4">
        <v>10</v>
      </c>
      <c r="AW34" s="4" t="s">
        <v>207</v>
      </c>
      <c r="AX34" s="4">
        <v>1.2</v>
      </c>
      <c r="AY34" s="4">
        <v>1.4958</v>
      </c>
      <c r="AZ34" s="4">
        <v>2.0916000000000001</v>
      </c>
      <c r="BA34" s="4">
        <v>14.023</v>
      </c>
      <c r="BB34" s="4">
        <v>14.28</v>
      </c>
      <c r="BC34" s="4">
        <v>1.02</v>
      </c>
      <c r="BD34" s="4">
        <v>14.34</v>
      </c>
      <c r="BE34" s="4">
        <v>3032.7179999999998</v>
      </c>
      <c r="BF34" s="4">
        <v>0</v>
      </c>
      <c r="BG34" s="4">
        <v>7.8369999999999997</v>
      </c>
      <c r="BH34" s="4">
        <v>0.35299999999999998</v>
      </c>
      <c r="BI34" s="4">
        <v>8.19</v>
      </c>
      <c r="BJ34" s="4">
        <v>5.9119999999999999</v>
      </c>
      <c r="BK34" s="4">
        <v>0.26600000000000001</v>
      </c>
      <c r="BL34" s="4">
        <v>6.1779999999999999</v>
      </c>
      <c r="BM34" s="4">
        <v>0</v>
      </c>
      <c r="BQ34" s="4">
        <v>391.98500000000001</v>
      </c>
      <c r="BR34" s="4">
        <v>7.2201000000000001E-2</v>
      </c>
      <c r="BS34" s="4">
        <v>-5</v>
      </c>
      <c r="BT34" s="4">
        <v>0.36740200000000001</v>
      </c>
      <c r="BU34" s="4">
        <v>1.7644120000000001</v>
      </c>
      <c r="BV34" s="4">
        <v>7.4215210000000003</v>
      </c>
      <c r="BW34" s="4">
        <f t="shared" si="9"/>
        <v>0.46615765040000001</v>
      </c>
      <c r="BY34" s="4">
        <f t="shared" si="10"/>
        <v>3943.6604914483919</v>
      </c>
      <c r="BZ34" s="4">
        <f t="shared" si="11"/>
        <v>0</v>
      </c>
      <c r="CA34" s="4">
        <f t="shared" si="12"/>
        <v>7.6877971593280003</v>
      </c>
      <c r="CB34" s="4">
        <f t="shared" si="13"/>
        <v>0</v>
      </c>
    </row>
    <row r="35" spans="1:80" x14ac:dyDescent="0.25">
      <c r="A35" s="2">
        <v>42068</v>
      </c>
      <c r="B35" s="3">
        <v>1.2807870370370372E-2</v>
      </c>
      <c r="C35" s="4">
        <v>15.192</v>
      </c>
      <c r="D35" s="4">
        <v>-2.3E-3</v>
      </c>
      <c r="E35" s="4">
        <v>-23.224489999999999</v>
      </c>
      <c r="F35" s="4">
        <v>270.3</v>
      </c>
      <c r="G35" s="4">
        <v>16.5</v>
      </c>
      <c r="H35" s="4">
        <v>4.2</v>
      </c>
      <c r="J35" s="4">
        <v>2.21</v>
      </c>
      <c r="K35" s="4">
        <v>0.87260000000000004</v>
      </c>
      <c r="L35" s="4">
        <v>13.256399999999999</v>
      </c>
      <c r="M35" s="4">
        <v>0</v>
      </c>
      <c r="N35" s="4">
        <v>235.83369999999999</v>
      </c>
      <c r="O35" s="4">
        <v>14.417</v>
      </c>
      <c r="P35" s="4">
        <v>250.3</v>
      </c>
      <c r="Q35" s="4">
        <v>177.9057</v>
      </c>
      <c r="R35" s="4">
        <v>10.8757</v>
      </c>
      <c r="S35" s="4">
        <v>188.8</v>
      </c>
      <c r="T35" s="4">
        <v>4.22</v>
      </c>
      <c r="W35" s="4">
        <v>0</v>
      </c>
      <c r="X35" s="4">
        <v>1.9323999999999999</v>
      </c>
      <c r="Y35" s="4">
        <v>11.9</v>
      </c>
      <c r="Z35" s="4">
        <v>877</v>
      </c>
      <c r="AA35" s="4">
        <v>908</v>
      </c>
      <c r="AB35" s="4">
        <v>839</v>
      </c>
      <c r="AC35" s="4">
        <v>58</v>
      </c>
      <c r="AD35" s="4">
        <v>5.72</v>
      </c>
      <c r="AE35" s="4">
        <v>0.13</v>
      </c>
      <c r="AF35" s="4">
        <v>991</v>
      </c>
      <c r="AG35" s="4">
        <v>-13</v>
      </c>
      <c r="AH35" s="4">
        <v>17</v>
      </c>
      <c r="AI35" s="4">
        <v>30.204795000000001</v>
      </c>
      <c r="AJ35" s="4">
        <v>189</v>
      </c>
      <c r="AK35" s="4">
        <v>139.80000000000001</v>
      </c>
      <c r="AL35" s="4">
        <v>2.9</v>
      </c>
      <c r="AM35" s="4">
        <v>195</v>
      </c>
      <c r="AN35" s="4" t="s">
        <v>155</v>
      </c>
      <c r="AO35" s="4">
        <v>2</v>
      </c>
      <c r="AP35" s="5">
        <v>0.67940972222222218</v>
      </c>
      <c r="AQ35" s="4">
        <v>47.158582000000003</v>
      </c>
      <c r="AR35" s="4">
        <v>-88.484903000000003</v>
      </c>
      <c r="AS35" s="4">
        <v>307.10000000000002</v>
      </c>
      <c r="AT35" s="4">
        <v>27.9</v>
      </c>
      <c r="AU35" s="4">
        <v>12</v>
      </c>
      <c r="AV35" s="4">
        <v>10</v>
      </c>
      <c r="AW35" s="4" t="s">
        <v>207</v>
      </c>
      <c r="AX35" s="4">
        <v>1.3915999999999999</v>
      </c>
      <c r="AY35" s="4">
        <v>1.8832</v>
      </c>
      <c r="AZ35" s="4">
        <v>2.4832000000000001</v>
      </c>
      <c r="BA35" s="4">
        <v>14.023</v>
      </c>
      <c r="BB35" s="4">
        <v>14.05</v>
      </c>
      <c r="BC35" s="4">
        <v>1</v>
      </c>
      <c r="BD35" s="4">
        <v>14.601000000000001</v>
      </c>
      <c r="BE35" s="4">
        <v>3032.4839999999999</v>
      </c>
      <c r="BF35" s="4">
        <v>0</v>
      </c>
      <c r="BG35" s="4">
        <v>5.65</v>
      </c>
      <c r="BH35" s="4">
        <v>0.34499999999999997</v>
      </c>
      <c r="BI35" s="4">
        <v>5.9950000000000001</v>
      </c>
      <c r="BJ35" s="4">
        <v>4.2619999999999996</v>
      </c>
      <c r="BK35" s="4">
        <v>0.26100000000000001</v>
      </c>
      <c r="BL35" s="4">
        <v>4.5220000000000002</v>
      </c>
      <c r="BM35" s="4">
        <v>3.1899999999999998E-2</v>
      </c>
      <c r="BQ35" s="4">
        <v>321.41699999999997</v>
      </c>
      <c r="BR35" s="4">
        <v>6.9928000000000004E-2</v>
      </c>
      <c r="BS35" s="4">
        <v>-5</v>
      </c>
      <c r="BT35" s="4">
        <v>0.36879499999999998</v>
      </c>
      <c r="BU35" s="4">
        <v>1.7088680000000001</v>
      </c>
      <c r="BV35" s="4">
        <v>7.4496630000000001</v>
      </c>
      <c r="BW35" s="4">
        <f t="shared" si="9"/>
        <v>0.45148292559999997</v>
      </c>
      <c r="BY35" s="4">
        <f t="shared" si="10"/>
        <v>3819.218657798544</v>
      </c>
      <c r="BZ35" s="4">
        <f t="shared" si="11"/>
        <v>0</v>
      </c>
      <c r="CA35" s="4">
        <f t="shared" si="12"/>
        <v>5.3677150215919998</v>
      </c>
      <c r="CB35" s="4">
        <f t="shared" si="13"/>
        <v>4.0175999340399997E-2</v>
      </c>
    </row>
    <row r="36" spans="1:80" x14ac:dyDescent="0.25">
      <c r="A36" s="2">
        <v>42068</v>
      </c>
      <c r="B36" s="3">
        <v>1.2819444444444446E-2</v>
      </c>
      <c r="C36" s="4">
        <v>15.2</v>
      </c>
      <c r="D36" s="4">
        <v>-3.0000000000000001E-3</v>
      </c>
      <c r="E36" s="4">
        <v>-30</v>
      </c>
      <c r="F36" s="4">
        <v>178.3</v>
      </c>
      <c r="G36" s="4">
        <v>16.5</v>
      </c>
      <c r="H36" s="4">
        <v>0</v>
      </c>
      <c r="J36" s="4">
        <v>1.81</v>
      </c>
      <c r="K36" s="4">
        <v>0.87250000000000005</v>
      </c>
      <c r="L36" s="4">
        <v>13.2622</v>
      </c>
      <c r="M36" s="4">
        <v>0</v>
      </c>
      <c r="N36" s="4">
        <v>155.60230000000001</v>
      </c>
      <c r="O36" s="4">
        <v>14.3965</v>
      </c>
      <c r="P36" s="4">
        <v>170</v>
      </c>
      <c r="Q36" s="4">
        <v>117.38160000000001</v>
      </c>
      <c r="R36" s="4">
        <v>10.860300000000001</v>
      </c>
      <c r="S36" s="4">
        <v>128.19999999999999</v>
      </c>
      <c r="T36" s="4">
        <v>0</v>
      </c>
      <c r="W36" s="4">
        <v>0</v>
      </c>
      <c r="X36" s="4">
        <v>1.5767</v>
      </c>
      <c r="Y36" s="4">
        <v>11.8</v>
      </c>
      <c r="Z36" s="4">
        <v>875</v>
      </c>
      <c r="AA36" s="4">
        <v>909</v>
      </c>
      <c r="AB36" s="4">
        <v>839</v>
      </c>
      <c r="AC36" s="4">
        <v>58</v>
      </c>
      <c r="AD36" s="4">
        <v>5.72</v>
      </c>
      <c r="AE36" s="4">
        <v>0.13</v>
      </c>
      <c r="AF36" s="4">
        <v>991</v>
      </c>
      <c r="AG36" s="4">
        <v>-13</v>
      </c>
      <c r="AH36" s="4">
        <v>17.203796000000001</v>
      </c>
      <c r="AI36" s="4">
        <v>31</v>
      </c>
      <c r="AJ36" s="4">
        <v>189</v>
      </c>
      <c r="AK36" s="4">
        <v>139</v>
      </c>
      <c r="AL36" s="4">
        <v>2.8</v>
      </c>
      <c r="AM36" s="4">
        <v>195</v>
      </c>
      <c r="AN36" s="4" t="s">
        <v>155</v>
      </c>
      <c r="AO36" s="4">
        <v>2</v>
      </c>
      <c r="AP36" s="5">
        <v>0.67942129629629633</v>
      </c>
      <c r="AQ36" s="4">
        <v>47.158582000000003</v>
      </c>
      <c r="AR36" s="4">
        <v>-88.484753999999995</v>
      </c>
      <c r="AS36" s="4">
        <v>306.8</v>
      </c>
      <c r="AT36" s="4">
        <v>26.3</v>
      </c>
      <c r="AU36" s="4">
        <v>12</v>
      </c>
      <c r="AV36" s="4">
        <v>9</v>
      </c>
      <c r="AW36" s="4" t="s">
        <v>207</v>
      </c>
      <c r="AX36" s="4">
        <v>1.4</v>
      </c>
      <c r="AY36" s="4">
        <v>1.5167999999999999</v>
      </c>
      <c r="AZ36" s="4">
        <v>2.1168</v>
      </c>
      <c r="BA36" s="4">
        <v>14.023</v>
      </c>
      <c r="BB36" s="4">
        <v>14.05</v>
      </c>
      <c r="BC36" s="4">
        <v>1</v>
      </c>
      <c r="BD36" s="4">
        <v>14.611000000000001</v>
      </c>
      <c r="BE36" s="4">
        <v>3032.5770000000002</v>
      </c>
      <c r="BF36" s="4">
        <v>0</v>
      </c>
      <c r="BG36" s="4">
        <v>3.726</v>
      </c>
      <c r="BH36" s="4">
        <v>0.34499999999999997</v>
      </c>
      <c r="BI36" s="4">
        <v>4.0709999999999997</v>
      </c>
      <c r="BJ36" s="4">
        <v>2.8109999999999999</v>
      </c>
      <c r="BK36" s="4">
        <v>0.26</v>
      </c>
      <c r="BL36" s="4">
        <v>3.0710000000000002</v>
      </c>
      <c r="BM36" s="4">
        <v>0</v>
      </c>
      <c r="BQ36" s="4">
        <v>262.14999999999998</v>
      </c>
      <c r="BR36" s="4">
        <v>5.8611000000000003E-2</v>
      </c>
      <c r="BS36" s="4">
        <v>-5</v>
      </c>
      <c r="BT36" s="4">
        <v>0.36820399999999998</v>
      </c>
      <c r="BU36" s="4">
        <v>1.4323159999999999</v>
      </c>
      <c r="BV36" s="4">
        <v>7.4377170000000001</v>
      </c>
      <c r="BW36" s="4">
        <f t="shared" si="9"/>
        <v>0.37841788719999997</v>
      </c>
      <c r="BY36" s="4">
        <f t="shared" si="10"/>
        <v>3201.239507490684</v>
      </c>
      <c r="BZ36" s="4">
        <f t="shared" si="11"/>
        <v>0</v>
      </c>
      <c r="CA36" s="4">
        <f t="shared" si="12"/>
        <v>2.9673390834119995</v>
      </c>
      <c r="CB36" s="4">
        <f t="shared" si="13"/>
        <v>0</v>
      </c>
    </row>
    <row r="37" spans="1:80" x14ac:dyDescent="0.25">
      <c r="A37" s="2">
        <v>42068</v>
      </c>
      <c r="B37" s="3">
        <v>1.2831018518518519E-2</v>
      </c>
      <c r="C37" s="4">
        <v>14.653</v>
      </c>
      <c r="D37" s="4">
        <v>-3.0000000000000001E-3</v>
      </c>
      <c r="E37" s="4">
        <v>-30</v>
      </c>
      <c r="F37" s="4">
        <v>138.9</v>
      </c>
      <c r="G37" s="4">
        <v>17.5</v>
      </c>
      <c r="H37" s="4">
        <v>10</v>
      </c>
      <c r="J37" s="4">
        <v>1.5</v>
      </c>
      <c r="K37" s="4">
        <v>0.87670000000000003</v>
      </c>
      <c r="L37" s="4">
        <v>12.846</v>
      </c>
      <c r="M37" s="4">
        <v>0</v>
      </c>
      <c r="N37" s="4">
        <v>121.77979999999999</v>
      </c>
      <c r="O37" s="4">
        <v>15.3019</v>
      </c>
      <c r="P37" s="4">
        <v>137.1</v>
      </c>
      <c r="Q37" s="4">
        <v>91.866900000000001</v>
      </c>
      <c r="R37" s="4">
        <v>11.5433</v>
      </c>
      <c r="S37" s="4">
        <v>103.4</v>
      </c>
      <c r="T37" s="4">
        <v>10</v>
      </c>
      <c r="W37" s="4">
        <v>0</v>
      </c>
      <c r="X37" s="4">
        <v>1.3178000000000001</v>
      </c>
      <c r="Y37" s="4">
        <v>11.8</v>
      </c>
      <c r="Z37" s="4">
        <v>875</v>
      </c>
      <c r="AA37" s="4">
        <v>908</v>
      </c>
      <c r="AB37" s="4">
        <v>841</v>
      </c>
      <c r="AC37" s="4">
        <v>58</v>
      </c>
      <c r="AD37" s="4">
        <v>5.72</v>
      </c>
      <c r="AE37" s="4">
        <v>0.13</v>
      </c>
      <c r="AF37" s="4">
        <v>991</v>
      </c>
      <c r="AG37" s="4">
        <v>-13</v>
      </c>
      <c r="AH37" s="4">
        <v>18</v>
      </c>
      <c r="AI37" s="4">
        <v>31</v>
      </c>
      <c r="AJ37" s="4">
        <v>189</v>
      </c>
      <c r="AK37" s="4">
        <v>139</v>
      </c>
      <c r="AL37" s="4">
        <v>2.8</v>
      </c>
      <c r="AM37" s="4">
        <v>195</v>
      </c>
      <c r="AN37" s="4" t="s">
        <v>155</v>
      </c>
      <c r="AO37" s="4">
        <v>2</v>
      </c>
      <c r="AP37" s="5">
        <v>0.67943287037037037</v>
      </c>
      <c r="AQ37" s="4">
        <v>47.158594000000001</v>
      </c>
      <c r="AR37" s="4">
        <v>-88.484617999999998</v>
      </c>
      <c r="AS37" s="4">
        <v>306.7</v>
      </c>
      <c r="AT37" s="4">
        <v>24.8</v>
      </c>
      <c r="AU37" s="4">
        <v>12</v>
      </c>
      <c r="AV37" s="4">
        <v>9</v>
      </c>
      <c r="AW37" s="4" t="s">
        <v>207</v>
      </c>
      <c r="AX37" s="4">
        <v>1.4</v>
      </c>
      <c r="AY37" s="4">
        <v>1.5958000000000001</v>
      </c>
      <c r="AZ37" s="4">
        <v>2.1</v>
      </c>
      <c r="BA37" s="4">
        <v>14.023</v>
      </c>
      <c r="BB37" s="4">
        <v>14.53</v>
      </c>
      <c r="BC37" s="4">
        <v>1.04</v>
      </c>
      <c r="BD37" s="4">
        <v>14.068</v>
      </c>
      <c r="BE37" s="4">
        <v>3032.6370000000002</v>
      </c>
      <c r="BF37" s="4">
        <v>0</v>
      </c>
      <c r="BG37" s="4">
        <v>3.0110000000000001</v>
      </c>
      <c r="BH37" s="4">
        <v>0.378</v>
      </c>
      <c r="BI37" s="4">
        <v>3.3889999999999998</v>
      </c>
      <c r="BJ37" s="4">
        <v>2.2709999999999999</v>
      </c>
      <c r="BK37" s="4">
        <v>0.28499999999999998</v>
      </c>
      <c r="BL37" s="4">
        <v>2.5569999999999999</v>
      </c>
      <c r="BM37" s="4">
        <v>7.8100000000000003E-2</v>
      </c>
      <c r="BQ37" s="4">
        <v>226.21100000000001</v>
      </c>
      <c r="BR37" s="4">
        <v>6.3839000000000007E-2</v>
      </c>
      <c r="BS37" s="4">
        <v>-5</v>
      </c>
      <c r="BT37" s="4">
        <v>0.36940600000000001</v>
      </c>
      <c r="BU37" s="4">
        <v>1.5600689999999999</v>
      </c>
      <c r="BV37" s="4">
        <v>7.4619929999999997</v>
      </c>
      <c r="BW37" s="4">
        <f t="shared" si="9"/>
        <v>0.41217022979999995</v>
      </c>
      <c r="BY37" s="4">
        <f t="shared" si="10"/>
        <v>3486.8376303293612</v>
      </c>
      <c r="BZ37" s="4">
        <f t="shared" si="11"/>
        <v>0</v>
      </c>
      <c r="CA37" s="4">
        <f t="shared" si="12"/>
        <v>2.6111296071629995</v>
      </c>
      <c r="CB37" s="4">
        <f t="shared" si="13"/>
        <v>8.9797103619300003E-2</v>
      </c>
    </row>
    <row r="38" spans="1:80" x14ac:dyDescent="0.25">
      <c r="A38" s="2">
        <v>42068</v>
      </c>
      <c r="B38" s="3">
        <v>1.2842592592592593E-2</v>
      </c>
      <c r="C38" s="4">
        <v>13.875</v>
      </c>
      <c r="D38" s="4">
        <v>-1.2999999999999999E-3</v>
      </c>
      <c r="E38" s="4">
        <v>-13.341772000000001</v>
      </c>
      <c r="F38" s="4">
        <v>111.1</v>
      </c>
      <c r="G38" s="4">
        <v>17.8</v>
      </c>
      <c r="H38" s="4">
        <v>-7.6</v>
      </c>
      <c r="J38" s="4">
        <v>1.1499999999999999</v>
      </c>
      <c r="K38" s="4">
        <v>0.88270000000000004</v>
      </c>
      <c r="L38" s="4">
        <v>12.2476</v>
      </c>
      <c r="M38" s="4">
        <v>0</v>
      </c>
      <c r="N38" s="4">
        <v>98.049300000000002</v>
      </c>
      <c r="O38" s="4">
        <v>15.692500000000001</v>
      </c>
      <c r="P38" s="4">
        <v>113.7</v>
      </c>
      <c r="Q38" s="4">
        <v>73.965400000000002</v>
      </c>
      <c r="R38" s="4">
        <v>11.837899999999999</v>
      </c>
      <c r="S38" s="4">
        <v>85.8</v>
      </c>
      <c r="T38" s="4">
        <v>0</v>
      </c>
      <c r="W38" s="4">
        <v>0</v>
      </c>
      <c r="X38" s="4">
        <v>1.0139</v>
      </c>
      <c r="Y38" s="4">
        <v>11.9</v>
      </c>
      <c r="Z38" s="4">
        <v>877</v>
      </c>
      <c r="AA38" s="4">
        <v>910</v>
      </c>
      <c r="AB38" s="4">
        <v>844</v>
      </c>
      <c r="AC38" s="4">
        <v>58</v>
      </c>
      <c r="AD38" s="4">
        <v>5.72</v>
      </c>
      <c r="AE38" s="4">
        <v>0.13</v>
      </c>
      <c r="AF38" s="4">
        <v>991</v>
      </c>
      <c r="AG38" s="4">
        <v>-13</v>
      </c>
      <c r="AH38" s="4">
        <v>18</v>
      </c>
      <c r="AI38" s="4">
        <v>31</v>
      </c>
      <c r="AJ38" s="4">
        <v>189</v>
      </c>
      <c r="AK38" s="4">
        <v>139</v>
      </c>
      <c r="AL38" s="4">
        <v>3</v>
      </c>
      <c r="AM38" s="4">
        <v>195</v>
      </c>
      <c r="AN38" s="4" t="s">
        <v>155</v>
      </c>
      <c r="AO38" s="4">
        <v>2</v>
      </c>
      <c r="AP38" s="5">
        <v>0.67944444444444441</v>
      </c>
      <c r="AQ38" s="4">
        <v>47.158614</v>
      </c>
      <c r="AR38" s="4">
        <v>-88.484492000000003</v>
      </c>
      <c r="AS38" s="4">
        <v>306.5</v>
      </c>
      <c r="AT38" s="4">
        <v>23.2</v>
      </c>
      <c r="AU38" s="4">
        <v>12</v>
      </c>
      <c r="AV38" s="4">
        <v>9</v>
      </c>
      <c r="AW38" s="4" t="s">
        <v>207</v>
      </c>
      <c r="AX38" s="4">
        <v>1.4</v>
      </c>
      <c r="AY38" s="4">
        <v>1.6</v>
      </c>
      <c r="AZ38" s="4">
        <v>2.1</v>
      </c>
      <c r="BA38" s="4">
        <v>14.023</v>
      </c>
      <c r="BB38" s="4">
        <v>15.3</v>
      </c>
      <c r="BC38" s="4">
        <v>1.0900000000000001</v>
      </c>
      <c r="BD38" s="4">
        <v>13.29</v>
      </c>
      <c r="BE38" s="4">
        <v>3033.3359999999998</v>
      </c>
      <c r="BF38" s="4">
        <v>0</v>
      </c>
      <c r="BG38" s="4">
        <v>2.5430000000000001</v>
      </c>
      <c r="BH38" s="4">
        <v>0.40699999999999997</v>
      </c>
      <c r="BI38" s="4">
        <v>2.95</v>
      </c>
      <c r="BJ38" s="4">
        <v>1.9179999999999999</v>
      </c>
      <c r="BK38" s="4">
        <v>0.307</v>
      </c>
      <c r="BL38" s="4">
        <v>2.2250000000000001</v>
      </c>
      <c r="BM38" s="4">
        <v>0</v>
      </c>
      <c r="BQ38" s="4">
        <v>182.584</v>
      </c>
      <c r="BR38" s="4">
        <v>7.7622999999999998E-2</v>
      </c>
      <c r="BS38" s="4">
        <v>-5</v>
      </c>
      <c r="BT38" s="4">
        <v>0.37079800000000002</v>
      </c>
      <c r="BU38" s="4">
        <v>1.896922</v>
      </c>
      <c r="BV38" s="4">
        <v>7.4901239999999998</v>
      </c>
      <c r="BW38" s="4">
        <f t="shared" si="9"/>
        <v>0.50116679239999995</v>
      </c>
      <c r="BY38" s="4">
        <f t="shared" si="10"/>
        <v>4240.6993205507033</v>
      </c>
      <c r="BZ38" s="4">
        <f t="shared" si="11"/>
        <v>0</v>
      </c>
      <c r="CA38" s="4">
        <f t="shared" si="12"/>
        <v>2.6814244438519999</v>
      </c>
      <c r="CB38" s="4">
        <f t="shared" si="13"/>
        <v>0</v>
      </c>
    </row>
    <row r="39" spans="1:80" x14ac:dyDescent="0.25">
      <c r="A39" s="2">
        <v>42068</v>
      </c>
      <c r="B39" s="3">
        <v>1.2854166666666668E-2</v>
      </c>
      <c r="C39" s="4">
        <v>13.129</v>
      </c>
      <c r="D39" s="4">
        <v>-1.6999999999999999E-3</v>
      </c>
      <c r="E39" s="4">
        <v>-16.666667</v>
      </c>
      <c r="F39" s="4">
        <v>104.3</v>
      </c>
      <c r="G39" s="4">
        <v>17.899999999999999</v>
      </c>
      <c r="H39" s="4">
        <v>-8.3000000000000007</v>
      </c>
      <c r="J39" s="4">
        <v>0.91</v>
      </c>
      <c r="K39" s="4">
        <v>0.88849999999999996</v>
      </c>
      <c r="L39" s="4">
        <v>11.664400000000001</v>
      </c>
      <c r="M39" s="4">
        <v>0</v>
      </c>
      <c r="N39" s="4">
        <v>92.6678</v>
      </c>
      <c r="O39" s="4">
        <v>15.903700000000001</v>
      </c>
      <c r="P39" s="4">
        <v>108.6</v>
      </c>
      <c r="Q39" s="4">
        <v>69.905799999999999</v>
      </c>
      <c r="R39" s="4">
        <v>11.997299999999999</v>
      </c>
      <c r="S39" s="4">
        <v>81.900000000000006</v>
      </c>
      <c r="T39" s="4">
        <v>0</v>
      </c>
      <c r="W39" s="4">
        <v>0</v>
      </c>
      <c r="X39" s="4">
        <v>0.80530000000000002</v>
      </c>
      <c r="Y39" s="4">
        <v>11.8</v>
      </c>
      <c r="Z39" s="4">
        <v>881</v>
      </c>
      <c r="AA39" s="4">
        <v>911</v>
      </c>
      <c r="AB39" s="4">
        <v>848</v>
      </c>
      <c r="AC39" s="4">
        <v>58</v>
      </c>
      <c r="AD39" s="4">
        <v>5.72</v>
      </c>
      <c r="AE39" s="4">
        <v>0.13</v>
      </c>
      <c r="AF39" s="4">
        <v>991</v>
      </c>
      <c r="AG39" s="4">
        <v>-13</v>
      </c>
      <c r="AH39" s="4">
        <v>18</v>
      </c>
      <c r="AI39" s="4">
        <v>31</v>
      </c>
      <c r="AJ39" s="4">
        <v>189</v>
      </c>
      <c r="AK39" s="4">
        <v>139</v>
      </c>
      <c r="AL39" s="4">
        <v>2.9</v>
      </c>
      <c r="AM39" s="4">
        <v>195</v>
      </c>
      <c r="AN39" s="4" t="s">
        <v>155</v>
      </c>
      <c r="AO39" s="4">
        <v>2</v>
      </c>
      <c r="AP39" s="5">
        <v>0.67945601851851845</v>
      </c>
      <c r="AQ39" s="4">
        <v>47.158655000000003</v>
      </c>
      <c r="AR39" s="4">
        <v>-88.484382999999994</v>
      </c>
      <c r="AS39" s="4">
        <v>306.39999999999998</v>
      </c>
      <c r="AT39" s="4">
        <v>21.7</v>
      </c>
      <c r="AU39" s="4">
        <v>12</v>
      </c>
      <c r="AV39" s="4">
        <v>9</v>
      </c>
      <c r="AW39" s="4" t="s">
        <v>207</v>
      </c>
      <c r="AX39" s="4">
        <v>1.4958</v>
      </c>
      <c r="AY39" s="4">
        <v>1.0251999999999999</v>
      </c>
      <c r="AZ39" s="4">
        <v>2.1958000000000002</v>
      </c>
      <c r="BA39" s="4">
        <v>14.023</v>
      </c>
      <c r="BB39" s="4">
        <v>16.11</v>
      </c>
      <c r="BC39" s="4">
        <v>1.1499999999999999</v>
      </c>
      <c r="BD39" s="4">
        <v>12.553000000000001</v>
      </c>
      <c r="BE39" s="4">
        <v>3033.8319999999999</v>
      </c>
      <c r="BF39" s="4">
        <v>0</v>
      </c>
      <c r="BG39" s="4">
        <v>2.524</v>
      </c>
      <c r="BH39" s="4">
        <v>0.433</v>
      </c>
      <c r="BI39" s="4">
        <v>2.9569999999999999</v>
      </c>
      <c r="BJ39" s="4">
        <v>1.9039999999999999</v>
      </c>
      <c r="BK39" s="4">
        <v>0.32700000000000001</v>
      </c>
      <c r="BL39" s="4">
        <v>2.2309999999999999</v>
      </c>
      <c r="BM39" s="4">
        <v>0</v>
      </c>
      <c r="BQ39" s="4">
        <v>152.297</v>
      </c>
      <c r="BR39" s="4">
        <v>8.9606000000000005E-2</v>
      </c>
      <c r="BS39" s="4">
        <v>-5</v>
      </c>
      <c r="BT39" s="4">
        <v>0.37060199999999999</v>
      </c>
      <c r="BU39" s="4">
        <v>2.189756</v>
      </c>
      <c r="BV39" s="4">
        <v>7.4861680000000002</v>
      </c>
      <c r="BW39" s="4">
        <f t="shared" si="9"/>
        <v>0.57853353519999995</v>
      </c>
      <c r="BY39" s="4">
        <f t="shared" si="10"/>
        <v>4896.1502950191034</v>
      </c>
      <c r="BZ39" s="4">
        <f t="shared" si="11"/>
        <v>0</v>
      </c>
      <c r="CA39" s="4">
        <f t="shared" si="12"/>
        <v>3.0727707274879994</v>
      </c>
      <c r="CB39" s="4">
        <f t="shared" si="13"/>
        <v>0</v>
      </c>
    </row>
    <row r="40" spans="1:80" x14ac:dyDescent="0.25">
      <c r="A40" s="2">
        <v>42068</v>
      </c>
      <c r="B40" s="3">
        <v>1.286574074074074E-2</v>
      </c>
      <c r="C40" s="4">
        <v>12.647</v>
      </c>
      <c r="D40" s="4">
        <v>-5.0000000000000001E-4</v>
      </c>
      <c r="E40" s="4">
        <v>-5.0871370000000002</v>
      </c>
      <c r="F40" s="4">
        <v>139.4</v>
      </c>
      <c r="G40" s="4">
        <v>17.8</v>
      </c>
      <c r="H40" s="4">
        <v>-6</v>
      </c>
      <c r="J40" s="4">
        <v>0.8</v>
      </c>
      <c r="K40" s="4">
        <v>0.89219999999999999</v>
      </c>
      <c r="L40" s="4">
        <v>11.283899999999999</v>
      </c>
      <c r="M40" s="4">
        <v>0</v>
      </c>
      <c r="N40" s="4">
        <v>124.3651</v>
      </c>
      <c r="O40" s="4">
        <v>15.881600000000001</v>
      </c>
      <c r="P40" s="4">
        <v>140.19999999999999</v>
      </c>
      <c r="Q40" s="4">
        <v>93.8172</v>
      </c>
      <c r="R40" s="4">
        <v>11.980600000000001</v>
      </c>
      <c r="S40" s="4">
        <v>105.8</v>
      </c>
      <c r="T40" s="4">
        <v>0</v>
      </c>
      <c r="W40" s="4">
        <v>0</v>
      </c>
      <c r="X40" s="4">
        <v>0.71379999999999999</v>
      </c>
      <c r="Y40" s="4">
        <v>11.9</v>
      </c>
      <c r="Z40" s="4">
        <v>884</v>
      </c>
      <c r="AA40" s="4">
        <v>913</v>
      </c>
      <c r="AB40" s="4">
        <v>851</v>
      </c>
      <c r="AC40" s="4">
        <v>58</v>
      </c>
      <c r="AD40" s="4">
        <v>5.72</v>
      </c>
      <c r="AE40" s="4">
        <v>0.13</v>
      </c>
      <c r="AF40" s="4">
        <v>991</v>
      </c>
      <c r="AG40" s="4">
        <v>-13</v>
      </c>
      <c r="AH40" s="4">
        <v>18</v>
      </c>
      <c r="AI40" s="4">
        <v>31</v>
      </c>
      <c r="AJ40" s="4">
        <v>189</v>
      </c>
      <c r="AK40" s="4">
        <v>139</v>
      </c>
      <c r="AL40" s="4">
        <v>2.7</v>
      </c>
      <c r="AM40" s="4">
        <v>195</v>
      </c>
      <c r="AN40" s="4" t="s">
        <v>155</v>
      </c>
      <c r="AO40" s="4">
        <v>2</v>
      </c>
      <c r="AP40" s="5">
        <v>0.6794675925925926</v>
      </c>
      <c r="AQ40" s="4">
        <v>47.158707999999997</v>
      </c>
      <c r="AR40" s="4">
        <v>-88.484285999999997</v>
      </c>
      <c r="AS40" s="4">
        <v>306.10000000000002</v>
      </c>
      <c r="AT40" s="4">
        <v>21.1</v>
      </c>
      <c r="AU40" s="4">
        <v>12</v>
      </c>
      <c r="AV40" s="4">
        <v>9</v>
      </c>
      <c r="AW40" s="4" t="s">
        <v>207</v>
      </c>
      <c r="AX40" s="4">
        <v>1.5958000000000001</v>
      </c>
      <c r="AY40" s="4">
        <v>1.4790000000000001</v>
      </c>
      <c r="AZ40" s="4">
        <v>2.5832000000000002</v>
      </c>
      <c r="BA40" s="4">
        <v>14.023</v>
      </c>
      <c r="BB40" s="4">
        <v>16.690000000000001</v>
      </c>
      <c r="BC40" s="4">
        <v>1.19</v>
      </c>
      <c r="BD40" s="4">
        <v>12.08</v>
      </c>
      <c r="BE40" s="4">
        <v>3034.1840000000002</v>
      </c>
      <c r="BF40" s="4">
        <v>0</v>
      </c>
      <c r="BG40" s="4">
        <v>3.5019999999999998</v>
      </c>
      <c r="BH40" s="4">
        <v>0.44700000000000001</v>
      </c>
      <c r="BI40" s="4">
        <v>3.9489999999999998</v>
      </c>
      <c r="BJ40" s="4">
        <v>2.6419999999999999</v>
      </c>
      <c r="BK40" s="4">
        <v>0.33700000000000002</v>
      </c>
      <c r="BL40" s="4">
        <v>2.9790000000000001</v>
      </c>
      <c r="BM40" s="4">
        <v>0</v>
      </c>
      <c r="BQ40" s="4">
        <v>139.554</v>
      </c>
      <c r="BR40" s="4">
        <v>9.9795999999999996E-2</v>
      </c>
      <c r="BS40" s="4">
        <v>-5</v>
      </c>
      <c r="BT40" s="4">
        <v>0.37280000000000002</v>
      </c>
      <c r="BU40" s="4">
        <v>2.4387699999999999</v>
      </c>
      <c r="BV40" s="4">
        <v>7.530564</v>
      </c>
      <c r="BW40" s="4">
        <f t="shared" si="9"/>
        <v>0.64432303399999991</v>
      </c>
      <c r="BY40" s="4">
        <f t="shared" si="10"/>
        <v>5453.5618853821597</v>
      </c>
      <c r="BZ40" s="4">
        <f t="shared" si="11"/>
        <v>0</v>
      </c>
      <c r="CA40" s="4">
        <f t="shared" si="12"/>
        <v>4.74866076058</v>
      </c>
      <c r="CB40" s="4">
        <f t="shared" si="13"/>
        <v>0</v>
      </c>
    </row>
    <row r="41" spans="1:80" x14ac:dyDescent="0.25">
      <c r="A41" s="2">
        <v>42068</v>
      </c>
      <c r="B41" s="3">
        <v>1.2877314814814814E-2</v>
      </c>
      <c r="C41" s="4">
        <v>12.631</v>
      </c>
      <c r="D41" s="4">
        <v>1E-3</v>
      </c>
      <c r="E41" s="4">
        <v>10</v>
      </c>
      <c r="F41" s="4">
        <v>354.2</v>
      </c>
      <c r="G41" s="4">
        <v>17.7</v>
      </c>
      <c r="H41" s="4">
        <v>-20</v>
      </c>
      <c r="J41" s="4">
        <v>0.8</v>
      </c>
      <c r="K41" s="4">
        <v>0.89229999999999998</v>
      </c>
      <c r="L41" s="4">
        <v>11.27</v>
      </c>
      <c r="M41" s="4">
        <v>8.9999999999999998E-4</v>
      </c>
      <c r="N41" s="4">
        <v>316.0145</v>
      </c>
      <c r="O41" s="4">
        <v>15.8132</v>
      </c>
      <c r="P41" s="4">
        <v>331.8</v>
      </c>
      <c r="Q41" s="4">
        <v>238.39160000000001</v>
      </c>
      <c r="R41" s="4">
        <v>11.929</v>
      </c>
      <c r="S41" s="4">
        <v>250.3</v>
      </c>
      <c r="T41" s="4">
        <v>0</v>
      </c>
      <c r="W41" s="4">
        <v>0</v>
      </c>
      <c r="X41" s="4">
        <v>0.71379999999999999</v>
      </c>
      <c r="Y41" s="4">
        <v>11.8</v>
      </c>
      <c r="Z41" s="4">
        <v>886</v>
      </c>
      <c r="AA41" s="4">
        <v>918</v>
      </c>
      <c r="AB41" s="4">
        <v>854</v>
      </c>
      <c r="AC41" s="4">
        <v>58</v>
      </c>
      <c r="AD41" s="4">
        <v>5.72</v>
      </c>
      <c r="AE41" s="4">
        <v>0.13</v>
      </c>
      <c r="AF41" s="4">
        <v>991</v>
      </c>
      <c r="AG41" s="4">
        <v>-13</v>
      </c>
      <c r="AH41" s="4">
        <v>18</v>
      </c>
      <c r="AI41" s="4">
        <v>31</v>
      </c>
      <c r="AJ41" s="4">
        <v>189</v>
      </c>
      <c r="AK41" s="4">
        <v>139</v>
      </c>
      <c r="AL41" s="4">
        <v>2.5</v>
      </c>
      <c r="AM41" s="4">
        <v>195</v>
      </c>
      <c r="AN41" s="4" t="s">
        <v>155</v>
      </c>
      <c r="AO41" s="4">
        <v>2</v>
      </c>
      <c r="AP41" s="5">
        <v>0.67947916666666675</v>
      </c>
      <c r="AQ41" s="4">
        <v>47.158768999999999</v>
      </c>
      <c r="AR41" s="4">
        <v>-88.484194000000002</v>
      </c>
      <c r="AS41" s="4">
        <v>306</v>
      </c>
      <c r="AT41" s="4">
        <v>21.9</v>
      </c>
      <c r="AU41" s="4">
        <v>12</v>
      </c>
      <c r="AV41" s="4">
        <v>9</v>
      </c>
      <c r="AW41" s="4" t="s">
        <v>207</v>
      </c>
      <c r="AX41" s="4">
        <v>1.4084000000000001</v>
      </c>
      <c r="AY41" s="4">
        <v>1.5</v>
      </c>
      <c r="AZ41" s="4">
        <v>2.121</v>
      </c>
      <c r="BA41" s="4">
        <v>14.023</v>
      </c>
      <c r="BB41" s="4">
        <v>16.71</v>
      </c>
      <c r="BC41" s="4">
        <v>1.19</v>
      </c>
      <c r="BD41" s="4">
        <v>12.073</v>
      </c>
      <c r="BE41" s="4">
        <v>3033.9560000000001</v>
      </c>
      <c r="BF41" s="4">
        <v>0.153</v>
      </c>
      <c r="BG41" s="4">
        <v>8.9090000000000007</v>
      </c>
      <c r="BH41" s="4">
        <v>0.44600000000000001</v>
      </c>
      <c r="BI41" s="4">
        <v>9.3550000000000004</v>
      </c>
      <c r="BJ41" s="4">
        <v>6.7210000000000001</v>
      </c>
      <c r="BK41" s="4">
        <v>0.33600000000000002</v>
      </c>
      <c r="BL41" s="4">
        <v>7.0570000000000004</v>
      </c>
      <c r="BM41" s="4">
        <v>0</v>
      </c>
      <c r="BQ41" s="4">
        <v>139.72499999999999</v>
      </c>
      <c r="BR41" s="4">
        <v>0.124552</v>
      </c>
      <c r="BS41" s="4">
        <v>-5</v>
      </c>
      <c r="BT41" s="4">
        <v>0.372199</v>
      </c>
      <c r="BU41" s="4">
        <v>3.0437400000000001</v>
      </c>
      <c r="BV41" s="4">
        <v>7.5184199999999999</v>
      </c>
      <c r="BW41" s="4">
        <f t="shared" si="9"/>
        <v>0.80415610800000004</v>
      </c>
      <c r="BY41" s="4">
        <f t="shared" si="10"/>
        <v>6805.8804745192801</v>
      </c>
      <c r="BZ41" s="4">
        <f t="shared" si="11"/>
        <v>0.34321516613999997</v>
      </c>
      <c r="CA41" s="4">
        <f t="shared" si="12"/>
        <v>15.07679170998</v>
      </c>
      <c r="CB41" s="4">
        <f t="shared" si="13"/>
        <v>0</v>
      </c>
    </row>
    <row r="42" spans="1:80" x14ac:dyDescent="0.25">
      <c r="A42" s="2">
        <v>42068</v>
      </c>
      <c r="B42" s="3">
        <v>1.2888888888888887E-2</v>
      </c>
      <c r="C42" s="4">
        <v>12.282</v>
      </c>
      <c r="D42" s="4">
        <v>1.1000000000000001E-3</v>
      </c>
      <c r="E42" s="4">
        <v>11.417592000000001</v>
      </c>
      <c r="F42" s="4">
        <v>484.2</v>
      </c>
      <c r="G42" s="4">
        <v>10.9</v>
      </c>
      <c r="H42" s="4">
        <v>0</v>
      </c>
      <c r="J42" s="4">
        <v>1.1499999999999999</v>
      </c>
      <c r="K42" s="4">
        <v>0.89500000000000002</v>
      </c>
      <c r="L42" s="4">
        <v>10.992900000000001</v>
      </c>
      <c r="M42" s="4">
        <v>1E-3</v>
      </c>
      <c r="N42" s="4">
        <v>433.3596</v>
      </c>
      <c r="O42" s="4">
        <v>9.7756000000000007</v>
      </c>
      <c r="P42" s="4">
        <v>443.1</v>
      </c>
      <c r="Q42" s="4">
        <v>326.91320000000002</v>
      </c>
      <c r="R42" s="4">
        <v>7.3743999999999996</v>
      </c>
      <c r="S42" s="4">
        <v>334.3</v>
      </c>
      <c r="T42" s="4">
        <v>0</v>
      </c>
      <c r="W42" s="4">
        <v>0</v>
      </c>
      <c r="X42" s="4">
        <v>1.0250999999999999</v>
      </c>
      <c r="Y42" s="4">
        <v>11.9</v>
      </c>
      <c r="Z42" s="4">
        <v>886</v>
      </c>
      <c r="AA42" s="4">
        <v>916</v>
      </c>
      <c r="AB42" s="4">
        <v>853</v>
      </c>
      <c r="AC42" s="4">
        <v>58</v>
      </c>
      <c r="AD42" s="4">
        <v>5.72</v>
      </c>
      <c r="AE42" s="4">
        <v>0.13</v>
      </c>
      <c r="AF42" s="4">
        <v>991</v>
      </c>
      <c r="AG42" s="4">
        <v>-13</v>
      </c>
      <c r="AH42" s="4">
        <v>18</v>
      </c>
      <c r="AI42" s="4">
        <v>30.800801</v>
      </c>
      <c r="AJ42" s="4">
        <v>189</v>
      </c>
      <c r="AK42" s="4">
        <v>139</v>
      </c>
      <c r="AL42" s="4">
        <v>2.5</v>
      </c>
      <c r="AM42" s="4">
        <v>195</v>
      </c>
      <c r="AN42" s="4" t="s">
        <v>155</v>
      </c>
      <c r="AO42" s="4">
        <v>2</v>
      </c>
      <c r="AP42" s="5">
        <v>0.67949074074074067</v>
      </c>
      <c r="AQ42" s="4">
        <v>47.158839</v>
      </c>
      <c r="AR42" s="4">
        <v>-88.484116</v>
      </c>
      <c r="AS42" s="4">
        <v>306</v>
      </c>
      <c r="AT42" s="4">
        <v>21.6</v>
      </c>
      <c r="AU42" s="4">
        <v>12</v>
      </c>
      <c r="AV42" s="4">
        <v>9</v>
      </c>
      <c r="AW42" s="4" t="s">
        <v>207</v>
      </c>
      <c r="AX42" s="4">
        <v>1.4958</v>
      </c>
      <c r="AY42" s="4">
        <v>1.5958000000000001</v>
      </c>
      <c r="AZ42" s="4">
        <v>2.1958000000000002</v>
      </c>
      <c r="BA42" s="4">
        <v>14.023</v>
      </c>
      <c r="BB42" s="4">
        <v>17.16</v>
      </c>
      <c r="BC42" s="4">
        <v>1.22</v>
      </c>
      <c r="BD42" s="4">
        <v>11.727</v>
      </c>
      <c r="BE42" s="4">
        <v>3034.1860000000001</v>
      </c>
      <c r="BF42" s="4">
        <v>0.18</v>
      </c>
      <c r="BG42" s="4">
        <v>12.526</v>
      </c>
      <c r="BH42" s="4">
        <v>0.28299999999999997</v>
      </c>
      <c r="BI42" s="4">
        <v>12.808999999999999</v>
      </c>
      <c r="BJ42" s="4">
        <v>9.4489999999999998</v>
      </c>
      <c r="BK42" s="4">
        <v>0.21299999999999999</v>
      </c>
      <c r="BL42" s="4">
        <v>9.6620000000000008</v>
      </c>
      <c r="BM42" s="4">
        <v>0</v>
      </c>
      <c r="BQ42" s="4">
        <v>205.73599999999999</v>
      </c>
      <c r="BR42" s="4">
        <v>0.162801</v>
      </c>
      <c r="BS42" s="4">
        <v>-5</v>
      </c>
      <c r="BT42" s="4">
        <v>0.37339800000000001</v>
      </c>
      <c r="BU42" s="4">
        <v>3.9784449999999998</v>
      </c>
      <c r="BV42" s="4">
        <v>7.5426479999999998</v>
      </c>
      <c r="BW42" s="4">
        <f t="shared" si="9"/>
        <v>1.051105169</v>
      </c>
      <c r="BY42" s="4">
        <f t="shared" si="10"/>
        <v>8896.5791430074896</v>
      </c>
      <c r="BZ42" s="4">
        <f t="shared" si="11"/>
        <v>0.5277805136999999</v>
      </c>
      <c r="CA42" s="4">
        <f t="shared" si="12"/>
        <v>27.705544855284998</v>
      </c>
      <c r="CB42" s="4">
        <f t="shared" si="13"/>
        <v>0</v>
      </c>
    </row>
    <row r="43" spans="1:80" x14ac:dyDescent="0.25">
      <c r="A43" s="2">
        <v>42068</v>
      </c>
      <c r="B43" s="3">
        <v>1.2900462962962963E-2</v>
      </c>
      <c r="C43" s="4">
        <v>11.925000000000001</v>
      </c>
      <c r="D43" s="4">
        <v>2E-3</v>
      </c>
      <c r="E43" s="4">
        <v>19.957301000000001</v>
      </c>
      <c r="F43" s="4">
        <v>572.79999999999995</v>
      </c>
      <c r="G43" s="4">
        <v>8.8000000000000007</v>
      </c>
      <c r="H43" s="4">
        <v>0</v>
      </c>
      <c r="J43" s="4">
        <v>1.5</v>
      </c>
      <c r="K43" s="4">
        <v>0.89790000000000003</v>
      </c>
      <c r="L43" s="4">
        <v>10.7074</v>
      </c>
      <c r="M43" s="4">
        <v>1.8E-3</v>
      </c>
      <c r="N43" s="4">
        <v>514.36159999999995</v>
      </c>
      <c r="O43" s="4">
        <v>7.9016000000000002</v>
      </c>
      <c r="P43" s="4">
        <v>522.29999999999995</v>
      </c>
      <c r="Q43" s="4">
        <v>388.01859999999999</v>
      </c>
      <c r="R43" s="4">
        <v>5.9607000000000001</v>
      </c>
      <c r="S43" s="4">
        <v>394</v>
      </c>
      <c r="T43" s="4">
        <v>0</v>
      </c>
      <c r="W43" s="4">
        <v>0</v>
      </c>
      <c r="X43" s="4">
        <v>1.3456999999999999</v>
      </c>
      <c r="Y43" s="4">
        <v>11.9</v>
      </c>
      <c r="Z43" s="4">
        <v>886</v>
      </c>
      <c r="AA43" s="4">
        <v>919</v>
      </c>
      <c r="AB43" s="4">
        <v>853</v>
      </c>
      <c r="AC43" s="4">
        <v>58</v>
      </c>
      <c r="AD43" s="4">
        <v>5.72</v>
      </c>
      <c r="AE43" s="4">
        <v>0.13</v>
      </c>
      <c r="AF43" s="4">
        <v>991</v>
      </c>
      <c r="AG43" s="4">
        <v>-13</v>
      </c>
      <c r="AH43" s="4">
        <v>18</v>
      </c>
      <c r="AI43" s="4">
        <v>30</v>
      </c>
      <c r="AJ43" s="4">
        <v>189</v>
      </c>
      <c r="AK43" s="4">
        <v>139</v>
      </c>
      <c r="AL43" s="4">
        <v>2.6</v>
      </c>
      <c r="AM43" s="4">
        <v>195</v>
      </c>
      <c r="AN43" s="4" t="s">
        <v>155</v>
      </c>
      <c r="AO43" s="4">
        <v>2</v>
      </c>
      <c r="AP43" s="5">
        <v>0.67950231481481482</v>
      </c>
      <c r="AQ43" s="4">
        <v>47.158914000000003</v>
      </c>
      <c r="AR43" s="4">
        <v>-88.484074000000007</v>
      </c>
      <c r="AS43" s="4">
        <v>306.89999999999998</v>
      </c>
      <c r="AT43" s="4">
        <v>20.2</v>
      </c>
      <c r="AU43" s="4">
        <v>12</v>
      </c>
      <c r="AV43" s="4">
        <v>9</v>
      </c>
      <c r="AW43" s="4" t="s">
        <v>207</v>
      </c>
      <c r="AX43" s="4">
        <v>1.5958000000000001</v>
      </c>
      <c r="AY43" s="4">
        <v>2.0790000000000002</v>
      </c>
      <c r="AZ43" s="4">
        <v>2.6789999999999998</v>
      </c>
      <c r="BA43" s="4">
        <v>14.023</v>
      </c>
      <c r="BB43" s="4">
        <v>17.64</v>
      </c>
      <c r="BC43" s="4">
        <v>1.26</v>
      </c>
      <c r="BD43" s="4">
        <v>11.37</v>
      </c>
      <c r="BE43" s="4">
        <v>3034.2550000000001</v>
      </c>
      <c r="BF43" s="4">
        <v>0.32300000000000001</v>
      </c>
      <c r="BG43" s="4">
        <v>15.263999999999999</v>
      </c>
      <c r="BH43" s="4">
        <v>0.23400000000000001</v>
      </c>
      <c r="BI43" s="4">
        <v>15.499000000000001</v>
      </c>
      <c r="BJ43" s="4">
        <v>11.515000000000001</v>
      </c>
      <c r="BK43" s="4">
        <v>0.17699999999999999</v>
      </c>
      <c r="BL43" s="4">
        <v>11.692</v>
      </c>
      <c r="BM43" s="4">
        <v>0</v>
      </c>
      <c r="BQ43" s="4">
        <v>277.28699999999998</v>
      </c>
      <c r="BR43" s="4">
        <v>0.16919300000000001</v>
      </c>
      <c r="BS43" s="4">
        <v>-5</v>
      </c>
      <c r="BT43" s="4">
        <v>0.37519999999999998</v>
      </c>
      <c r="BU43" s="4">
        <v>4.1346489999999996</v>
      </c>
      <c r="BV43" s="4">
        <v>7.5790360000000003</v>
      </c>
      <c r="BW43" s="4">
        <f t="shared" si="9"/>
        <v>1.0923742657999997</v>
      </c>
      <c r="BY43" s="4">
        <f t="shared" si="10"/>
        <v>9246.0920189018143</v>
      </c>
      <c r="BZ43" s="4">
        <f t="shared" si="11"/>
        <v>0.98425732909899988</v>
      </c>
      <c r="CA43" s="4">
        <f t="shared" si="12"/>
        <v>35.088926144195</v>
      </c>
      <c r="CB43" s="4">
        <f t="shared" si="13"/>
        <v>0</v>
      </c>
    </row>
    <row r="44" spans="1:80" x14ac:dyDescent="0.25">
      <c r="A44" s="2">
        <v>42068</v>
      </c>
      <c r="B44" s="3">
        <v>1.2912037037037036E-2</v>
      </c>
      <c r="C44" s="4">
        <v>11.755000000000001</v>
      </c>
      <c r="D44" s="4">
        <v>3.7000000000000002E-3</v>
      </c>
      <c r="E44" s="4">
        <v>36.750841999999999</v>
      </c>
      <c r="F44" s="4">
        <v>592.9</v>
      </c>
      <c r="G44" s="4">
        <v>8.6</v>
      </c>
      <c r="H44" s="4">
        <v>13.9</v>
      </c>
      <c r="J44" s="4">
        <v>1.8</v>
      </c>
      <c r="K44" s="4">
        <v>0.89929999999999999</v>
      </c>
      <c r="L44" s="4">
        <v>10.571300000000001</v>
      </c>
      <c r="M44" s="4">
        <v>3.3E-3</v>
      </c>
      <c r="N44" s="4">
        <v>533.18020000000001</v>
      </c>
      <c r="O44" s="4">
        <v>7.7534000000000001</v>
      </c>
      <c r="P44" s="4">
        <v>540.9</v>
      </c>
      <c r="Q44" s="4">
        <v>402.21480000000003</v>
      </c>
      <c r="R44" s="4">
        <v>5.8489000000000004</v>
      </c>
      <c r="S44" s="4">
        <v>408.1</v>
      </c>
      <c r="T44" s="4">
        <v>13.911799999999999</v>
      </c>
      <c r="W44" s="4">
        <v>0</v>
      </c>
      <c r="X44" s="4">
        <v>1.6168</v>
      </c>
      <c r="Y44" s="4">
        <v>11.8</v>
      </c>
      <c r="Z44" s="4">
        <v>889</v>
      </c>
      <c r="AA44" s="4">
        <v>922</v>
      </c>
      <c r="AB44" s="4">
        <v>857</v>
      </c>
      <c r="AC44" s="4">
        <v>58</v>
      </c>
      <c r="AD44" s="4">
        <v>5.72</v>
      </c>
      <c r="AE44" s="4">
        <v>0.13</v>
      </c>
      <c r="AF44" s="4">
        <v>991</v>
      </c>
      <c r="AG44" s="4">
        <v>-13</v>
      </c>
      <c r="AH44" s="4">
        <v>18</v>
      </c>
      <c r="AI44" s="4">
        <v>30</v>
      </c>
      <c r="AJ44" s="4">
        <v>189</v>
      </c>
      <c r="AK44" s="4">
        <v>139</v>
      </c>
      <c r="AL44" s="4">
        <v>2.7</v>
      </c>
      <c r="AM44" s="4">
        <v>195</v>
      </c>
      <c r="AN44" s="4" t="s">
        <v>155</v>
      </c>
      <c r="AO44" s="4">
        <v>2</v>
      </c>
      <c r="AP44" s="5">
        <v>0.67951388888888886</v>
      </c>
      <c r="AQ44" s="4">
        <v>47.159027000000002</v>
      </c>
      <c r="AR44" s="4">
        <v>-88.484059000000002</v>
      </c>
      <c r="AS44" s="4">
        <v>307</v>
      </c>
      <c r="AT44" s="4">
        <v>23.9</v>
      </c>
      <c r="AU44" s="4">
        <v>12</v>
      </c>
      <c r="AV44" s="4">
        <v>9</v>
      </c>
      <c r="AW44" s="4" t="s">
        <v>207</v>
      </c>
      <c r="AX44" s="4">
        <v>1.4084000000000001</v>
      </c>
      <c r="AY44" s="4">
        <v>1.0462</v>
      </c>
      <c r="AZ44" s="4">
        <v>1.742</v>
      </c>
      <c r="BA44" s="4">
        <v>14.023</v>
      </c>
      <c r="BB44" s="4">
        <v>17.88</v>
      </c>
      <c r="BC44" s="4">
        <v>1.27</v>
      </c>
      <c r="BD44" s="4">
        <v>11.202999999999999</v>
      </c>
      <c r="BE44" s="4">
        <v>3033.558</v>
      </c>
      <c r="BF44" s="4">
        <v>0.60399999999999998</v>
      </c>
      <c r="BG44" s="4">
        <v>16.023</v>
      </c>
      <c r="BH44" s="4">
        <v>0.23300000000000001</v>
      </c>
      <c r="BI44" s="4">
        <v>16.256</v>
      </c>
      <c r="BJ44" s="4">
        <v>12.087</v>
      </c>
      <c r="BK44" s="4">
        <v>0.17599999999999999</v>
      </c>
      <c r="BL44" s="4">
        <v>12.263</v>
      </c>
      <c r="BM44" s="4">
        <v>0.13200000000000001</v>
      </c>
      <c r="BQ44" s="4">
        <v>337.34300000000002</v>
      </c>
      <c r="BR44" s="4">
        <v>0.21353800000000001</v>
      </c>
      <c r="BS44" s="4">
        <v>-5</v>
      </c>
      <c r="BT44" s="4">
        <v>0.37659799999999999</v>
      </c>
      <c r="BU44" s="4">
        <v>5.218324</v>
      </c>
      <c r="BV44" s="4">
        <v>7.6072709999999999</v>
      </c>
      <c r="BW44" s="4">
        <f t="shared" si="9"/>
        <v>1.3786812008</v>
      </c>
      <c r="BY44" s="4">
        <f t="shared" si="10"/>
        <v>11666.775236875705</v>
      </c>
      <c r="BZ44" s="4">
        <f t="shared" si="11"/>
        <v>2.3229264919519999</v>
      </c>
      <c r="CA44" s="4">
        <f t="shared" si="12"/>
        <v>46.485451172555997</v>
      </c>
      <c r="CB44" s="4">
        <f t="shared" si="13"/>
        <v>0.50765943201600006</v>
      </c>
    </row>
    <row r="45" spans="1:80" x14ac:dyDescent="0.25">
      <c r="A45" s="2">
        <v>42068</v>
      </c>
      <c r="B45" s="3">
        <v>1.292361111111111E-2</v>
      </c>
      <c r="C45" s="4">
        <v>11.772</v>
      </c>
      <c r="D45" s="4">
        <v>4.0000000000000001E-3</v>
      </c>
      <c r="E45" s="4">
        <v>40</v>
      </c>
      <c r="F45" s="4">
        <v>573.70000000000005</v>
      </c>
      <c r="G45" s="4">
        <v>8.6</v>
      </c>
      <c r="H45" s="4">
        <v>30</v>
      </c>
      <c r="J45" s="4">
        <v>2.11</v>
      </c>
      <c r="K45" s="4">
        <v>0.89910000000000001</v>
      </c>
      <c r="L45" s="4">
        <v>10.5847</v>
      </c>
      <c r="M45" s="4">
        <v>3.5999999999999999E-3</v>
      </c>
      <c r="N45" s="4">
        <v>515.82429999999999</v>
      </c>
      <c r="O45" s="4">
        <v>7.7324000000000002</v>
      </c>
      <c r="P45" s="4">
        <v>523.6</v>
      </c>
      <c r="Q45" s="4">
        <v>389.12209999999999</v>
      </c>
      <c r="R45" s="4">
        <v>5.8331</v>
      </c>
      <c r="S45" s="4">
        <v>395</v>
      </c>
      <c r="T45" s="4">
        <v>30</v>
      </c>
      <c r="W45" s="4">
        <v>0</v>
      </c>
      <c r="X45" s="4">
        <v>1.8937999999999999</v>
      </c>
      <c r="Y45" s="4">
        <v>11.9</v>
      </c>
      <c r="Z45" s="4">
        <v>891</v>
      </c>
      <c r="AA45" s="4">
        <v>923</v>
      </c>
      <c r="AB45" s="4">
        <v>859</v>
      </c>
      <c r="AC45" s="4">
        <v>58</v>
      </c>
      <c r="AD45" s="4">
        <v>5.72</v>
      </c>
      <c r="AE45" s="4">
        <v>0.13</v>
      </c>
      <c r="AF45" s="4">
        <v>991</v>
      </c>
      <c r="AG45" s="4">
        <v>-13</v>
      </c>
      <c r="AH45" s="4">
        <v>18</v>
      </c>
      <c r="AI45" s="4">
        <v>30</v>
      </c>
      <c r="AJ45" s="4">
        <v>189</v>
      </c>
      <c r="AK45" s="4">
        <v>139</v>
      </c>
      <c r="AL45" s="4">
        <v>2.7</v>
      </c>
      <c r="AM45" s="4">
        <v>195</v>
      </c>
      <c r="AN45" s="4" t="s">
        <v>155</v>
      </c>
      <c r="AO45" s="4">
        <v>2</v>
      </c>
      <c r="AP45" s="5">
        <v>0.67952546296296301</v>
      </c>
      <c r="AQ45" s="4">
        <v>47.159123000000001</v>
      </c>
      <c r="AR45" s="4">
        <v>-88.484031000000002</v>
      </c>
      <c r="AS45" s="4">
        <v>307.2</v>
      </c>
      <c r="AT45" s="4">
        <v>24.1</v>
      </c>
      <c r="AU45" s="4">
        <v>12</v>
      </c>
      <c r="AV45" s="4">
        <v>9</v>
      </c>
      <c r="AW45" s="4" t="s">
        <v>207</v>
      </c>
      <c r="AX45" s="4">
        <v>1.4</v>
      </c>
      <c r="AY45" s="4">
        <v>1</v>
      </c>
      <c r="AZ45" s="4">
        <v>1.7</v>
      </c>
      <c r="BA45" s="4">
        <v>14.023</v>
      </c>
      <c r="BB45" s="4">
        <v>17.850000000000001</v>
      </c>
      <c r="BC45" s="4">
        <v>1.27</v>
      </c>
      <c r="BD45" s="4">
        <v>11.22</v>
      </c>
      <c r="BE45" s="4">
        <v>3032.9989999999998</v>
      </c>
      <c r="BF45" s="4">
        <v>0.65600000000000003</v>
      </c>
      <c r="BG45" s="4">
        <v>15.478999999999999</v>
      </c>
      <c r="BH45" s="4">
        <v>0.23200000000000001</v>
      </c>
      <c r="BI45" s="4">
        <v>15.711</v>
      </c>
      <c r="BJ45" s="4">
        <v>11.677</v>
      </c>
      <c r="BK45" s="4">
        <v>0.17499999999999999</v>
      </c>
      <c r="BL45" s="4">
        <v>11.852</v>
      </c>
      <c r="BM45" s="4">
        <v>0.2843</v>
      </c>
      <c r="BQ45" s="4">
        <v>394.56599999999997</v>
      </c>
      <c r="BR45" s="4">
        <v>0.28102500000000002</v>
      </c>
      <c r="BS45" s="4">
        <v>-5</v>
      </c>
      <c r="BT45" s="4">
        <v>0.37859799999999999</v>
      </c>
      <c r="BU45" s="4">
        <v>6.8675519999999999</v>
      </c>
      <c r="BV45" s="4">
        <v>7.6476790000000001</v>
      </c>
      <c r="BW45" s="4">
        <f t="shared" si="9"/>
        <v>1.8144072383999998</v>
      </c>
      <c r="BY45" s="4">
        <f t="shared" si="10"/>
        <v>15351.178142806175</v>
      </c>
      <c r="BZ45" s="4">
        <f t="shared" si="11"/>
        <v>3.3202691005439999</v>
      </c>
      <c r="CA45" s="4">
        <f t="shared" si="12"/>
        <v>59.101802266847997</v>
      </c>
      <c r="CB45" s="4">
        <f t="shared" si="13"/>
        <v>1.4389519897631999</v>
      </c>
    </row>
    <row r="46" spans="1:80" x14ac:dyDescent="0.25">
      <c r="A46" s="2">
        <v>42068</v>
      </c>
      <c r="B46" s="3">
        <v>1.2935185185185183E-2</v>
      </c>
      <c r="C46" s="4">
        <v>11.874000000000001</v>
      </c>
      <c r="D46" s="4">
        <v>4.0000000000000001E-3</v>
      </c>
      <c r="E46" s="4">
        <v>40</v>
      </c>
      <c r="F46" s="4">
        <v>526.9</v>
      </c>
      <c r="G46" s="4">
        <v>8.6</v>
      </c>
      <c r="H46" s="4">
        <v>30</v>
      </c>
      <c r="J46" s="4">
        <v>2.59</v>
      </c>
      <c r="K46" s="4">
        <v>0.89839999999999998</v>
      </c>
      <c r="L46" s="4">
        <v>10.667199999999999</v>
      </c>
      <c r="M46" s="4">
        <v>3.5999999999999999E-3</v>
      </c>
      <c r="N46" s="4">
        <v>473.36919999999998</v>
      </c>
      <c r="O46" s="4">
        <v>7.7257999999999996</v>
      </c>
      <c r="P46" s="4">
        <v>481.1</v>
      </c>
      <c r="Q46" s="4">
        <v>357.09519999999998</v>
      </c>
      <c r="R46" s="4">
        <v>5.8281000000000001</v>
      </c>
      <c r="S46" s="4">
        <v>362.9</v>
      </c>
      <c r="T46" s="4">
        <v>30</v>
      </c>
      <c r="W46" s="4">
        <v>0</v>
      </c>
      <c r="X46" s="4">
        <v>2.3298999999999999</v>
      </c>
      <c r="Y46" s="4">
        <v>11.8</v>
      </c>
      <c r="Z46" s="4">
        <v>893</v>
      </c>
      <c r="AA46" s="4">
        <v>926</v>
      </c>
      <c r="AB46" s="4">
        <v>860</v>
      </c>
      <c r="AC46" s="4">
        <v>58</v>
      </c>
      <c r="AD46" s="4">
        <v>5.72</v>
      </c>
      <c r="AE46" s="4">
        <v>0.13</v>
      </c>
      <c r="AF46" s="4">
        <v>991</v>
      </c>
      <c r="AG46" s="4">
        <v>-13</v>
      </c>
      <c r="AH46" s="4">
        <v>17.795204999999999</v>
      </c>
      <c r="AI46" s="4">
        <v>30</v>
      </c>
      <c r="AJ46" s="4">
        <v>189</v>
      </c>
      <c r="AK46" s="4">
        <v>139.19999999999999</v>
      </c>
      <c r="AL46" s="4">
        <v>2.9</v>
      </c>
      <c r="AM46" s="4">
        <v>195</v>
      </c>
      <c r="AN46" s="4" t="s">
        <v>155</v>
      </c>
      <c r="AO46" s="4">
        <v>2</v>
      </c>
      <c r="AP46" s="5">
        <v>0.67953703703703694</v>
      </c>
      <c r="AQ46" s="4">
        <v>47.159235000000002</v>
      </c>
      <c r="AR46" s="4">
        <v>-88.484046000000006</v>
      </c>
      <c r="AS46" s="4">
        <v>307.3</v>
      </c>
      <c r="AT46" s="4">
        <v>25.8</v>
      </c>
      <c r="AU46" s="4">
        <v>12</v>
      </c>
      <c r="AV46" s="4">
        <v>9</v>
      </c>
      <c r="AW46" s="4" t="s">
        <v>207</v>
      </c>
      <c r="AX46" s="4">
        <v>1.208591</v>
      </c>
      <c r="AY46" s="4">
        <v>1.095704</v>
      </c>
      <c r="AZ46" s="4">
        <v>1.7</v>
      </c>
      <c r="BA46" s="4">
        <v>14.023</v>
      </c>
      <c r="BB46" s="4">
        <v>17.7</v>
      </c>
      <c r="BC46" s="4">
        <v>1.26</v>
      </c>
      <c r="BD46" s="4">
        <v>11.315</v>
      </c>
      <c r="BE46" s="4">
        <v>3032.9250000000002</v>
      </c>
      <c r="BF46" s="4">
        <v>0.65</v>
      </c>
      <c r="BG46" s="4">
        <v>14.093999999999999</v>
      </c>
      <c r="BH46" s="4">
        <v>0.23</v>
      </c>
      <c r="BI46" s="4">
        <v>14.324</v>
      </c>
      <c r="BJ46" s="4">
        <v>10.632</v>
      </c>
      <c r="BK46" s="4">
        <v>0.17399999999999999</v>
      </c>
      <c r="BL46" s="4">
        <v>10.805999999999999</v>
      </c>
      <c r="BM46" s="4">
        <v>0.28210000000000002</v>
      </c>
      <c r="BQ46" s="4">
        <v>481.65699999999998</v>
      </c>
      <c r="BR46" s="4">
        <v>0.29854199999999997</v>
      </c>
      <c r="BS46" s="4">
        <v>-5</v>
      </c>
      <c r="BT46" s="4">
        <v>0.37720500000000001</v>
      </c>
      <c r="BU46" s="4">
        <v>7.2956320000000003</v>
      </c>
      <c r="BV46" s="4">
        <v>7.6195370000000002</v>
      </c>
      <c r="BW46" s="4">
        <f t="shared" si="9"/>
        <v>1.9275059744</v>
      </c>
      <c r="BY46" s="4">
        <f t="shared" si="10"/>
        <v>16307.676151813201</v>
      </c>
      <c r="BZ46" s="4">
        <f t="shared" si="11"/>
        <v>3.4949725096000006</v>
      </c>
      <c r="CA46" s="4">
        <f t="shared" si="12"/>
        <v>57.166996495487993</v>
      </c>
      <c r="CB46" s="4">
        <f t="shared" si="13"/>
        <v>1.5168180691664002</v>
      </c>
    </row>
    <row r="47" spans="1:80" x14ac:dyDescent="0.25">
      <c r="A47" s="2">
        <v>42068</v>
      </c>
      <c r="B47" s="3">
        <v>1.294675925925926E-2</v>
      </c>
      <c r="C47" s="4">
        <v>12.073</v>
      </c>
      <c r="D47" s="4">
        <v>3.3E-3</v>
      </c>
      <c r="E47" s="4">
        <v>33.350211000000002</v>
      </c>
      <c r="F47" s="4">
        <v>630.1</v>
      </c>
      <c r="G47" s="4">
        <v>8.6999999999999993</v>
      </c>
      <c r="H47" s="4">
        <v>61.9</v>
      </c>
      <c r="J47" s="4">
        <v>2.98</v>
      </c>
      <c r="K47" s="4">
        <v>0.89680000000000004</v>
      </c>
      <c r="L47" s="4">
        <v>10.8269</v>
      </c>
      <c r="M47" s="4">
        <v>3.0000000000000001E-3</v>
      </c>
      <c r="N47" s="4">
        <v>565.02620000000002</v>
      </c>
      <c r="O47" s="4">
        <v>7.8018999999999998</v>
      </c>
      <c r="P47" s="4">
        <v>572.79999999999995</v>
      </c>
      <c r="Q47" s="4">
        <v>426.23849999999999</v>
      </c>
      <c r="R47" s="4">
        <v>5.8855000000000004</v>
      </c>
      <c r="S47" s="4">
        <v>432.1</v>
      </c>
      <c r="T47" s="4">
        <v>61.879100000000001</v>
      </c>
      <c r="W47" s="4">
        <v>0</v>
      </c>
      <c r="X47" s="4">
        <v>2.6760999999999999</v>
      </c>
      <c r="Y47" s="4">
        <v>11.8</v>
      </c>
      <c r="Z47" s="4">
        <v>893</v>
      </c>
      <c r="AA47" s="4">
        <v>923</v>
      </c>
      <c r="AB47" s="4">
        <v>860</v>
      </c>
      <c r="AC47" s="4">
        <v>58</v>
      </c>
      <c r="AD47" s="4">
        <v>5.72</v>
      </c>
      <c r="AE47" s="4">
        <v>0.13</v>
      </c>
      <c r="AF47" s="4">
        <v>991</v>
      </c>
      <c r="AG47" s="4">
        <v>-13</v>
      </c>
      <c r="AH47" s="4">
        <v>17</v>
      </c>
      <c r="AI47" s="4">
        <v>30</v>
      </c>
      <c r="AJ47" s="4">
        <v>189</v>
      </c>
      <c r="AK47" s="4">
        <v>140</v>
      </c>
      <c r="AL47" s="4">
        <v>3</v>
      </c>
      <c r="AM47" s="4">
        <v>195</v>
      </c>
      <c r="AN47" s="4" t="s">
        <v>155</v>
      </c>
      <c r="AO47" s="4">
        <v>2</v>
      </c>
      <c r="AP47" s="5">
        <v>0.67954861111111109</v>
      </c>
      <c r="AQ47" s="4">
        <v>47.159367000000003</v>
      </c>
      <c r="AR47" s="4">
        <v>-88.484066999999996</v>
      </c>
      <c r="AS47" s="4">
        <v>307</v>
      </c>
      <c r="AT47" s="4">
        <v>28.1</v>
      </c>
      <c r="AU47" s="4">
        <v>12</v>
      </c>
      <c r="AV47" s="4">
        <v>9</v>
      </c>
      <c r="AW47" s="4" t="s">
        <v>207</v>
      </c>
      <c r="AX47" s="4">
        <v>1.2957959999999999</v>
      </c>
      <c r="AY47" s="4">
        <v>1.1957960000000001</v>
      </c>
      <c r="AZ47" s="4">
        <v>1.8915919999999999</v>
      </c>
      <c r="BA47" s="4">
        <v>14.023</v>
      </c>
      <c r="BB47" s="4">
        <v>17.420000000000002</v>
      </c>
      <c r="BC47" s="4">
        <v>1.24</v>
      </c>
      <c r="BD47" s="4">
        <v>11.512</v>
      </c>
      <c r="BE47" s="4">
        <v>3032.0590000000002</v>
      </c>
      <c r="BF47" s="4">
        <v>0.53300000000000003</v>
      </c>
      <c r="BG47" s="4">
        <v>16.571000000000002</v>
      </c>
      <c r="BH47" s="4">
        <v>0.22900000000000001</v>
      </c>
      <c r="BI47" s="4">
        <v>16.798999999999999</v>
      </c>
      <c r="BJ47" s="4">
        <v>12.5</v>
      </c>
      <c r="BK47" s="4">
        <v>0.17299999999999999</v>
      </c>
      <c r="BL47" s="4">
        <v>12.673</v>
      </c>
      <c r="BM47" s="4">
        <v>0.57310000000000005</v>
      </c>
      <c r="BQ47" s="4">
        <v>544.91399999999999</v>
      </c>
      <c r="BR47" s="4">
        <v>0.28757300000000002</v>
      </c>
      <c r="BS47" s="4">
        <v>-5</v>
      </c>
      <c r="BT47" s="4">
        <v>0.37840800000000002</v>
      </c>
      <c r="BU47" s="4">
        <v>7.0275749999999997</v>
      </c>
      <c r="BV47" s="4">
        <v>7.6438329999999999</v>
      </c>
      <c r="BW47" s="4">
        <f t="shared" si="9"/>
        <v>1.8566853149999998</v>
      </c>
      <c r="BY47" s="4">
        <f t="shared" si="10"/>
        <v>15704.012233843727</v>
      </c>
      <c r="BZ47" s="4">
        <f t="shared" si="11"/>
        <v>2.760579039075</v>
      </c>
      <c r="CA47" s="4">
        <f t="shared" si="12"/>
        <v>64.741534687499993</v>
      </c>
      <c r="CB47" s="4">
        <f t="shared" si="13"/>
        <v>2.9682698823524998</v>
      </c>
    </row>
    <row r="48" spans="1:80" x14ac:dyDescent="0.25">
      <c r="A48" s="2">
        <v>42068</v>
      </c>
      <c r="B48" s="3">
        <v>1.2958333333333334E-2</v>
      </c>
      <c r="C48" s="4">
        <v>12.201000000000001</v>
      </c>
      <c r="D48" s="4">
        <v>2E-3</v>
      </c>
      <c r="E48" s="4">
        <v>20</v>
      </c>
      <c r="F48" s="4">
        <v>819.8</v>
      </c>
      <c r="G48" s="4">
        <v>8.6999999999999993</v>
      </c>
      <c r="H48" s="4">
        <v>64.3</v>
      </c>
      <c r="J48" s="4">
        <v>3.25</v>
      </c>
      <c r="K48" s="4">
        <v>0.89580000000000004</v>
      </c>
      <c r="L48" s="4">
        <v>10.929</v>
      </c>
      <c r="M48" s="4">
        <v>1.8E-3</v>
      </c>
      <c r="N48" s="4">
        <v>734.31859999999995</v>
      </c>
      <c r="O48" s="4">
        <v>7.7931999999999997</v>
      </c>
      <c r="P48" s="4">
        <v>742.1</v>
      </c>
      <c r="Q48" s="4">
        <v>553.94740000000002</v>
      </c>
      <c r="R48" s="4">
        <v>5.8789999999999996</v>
      </c>
      <c r="S48" s="4">
        <v>559.79999999999995</v>
      </c>
      <c r="T48" s="4">
        <v>64.313800000000001</v>
      </c>
      <c r="W48" s="4">
        <v>0</v>
      </c>
      <c r="X48" s="4">
        <v>2.9085999999999999</v>
      </c>
      <c r="Y48" s="4">
        <v>11.9</v>
      </c>
      <c r="Z48" s="4">
        <v>892</v>
      </c>
      <c r="AA48" s="4">
        <v>924</v>
      </c>
      <c r="AB48" s="4">
        <v>859</v>
      </c>
      <c r="AC48" s="4">
        <v>58</v>
      </c>
      <c r="AD48" s="4">
        <v>5.72</v>
      </c>
      <c r="AE48" s="4">
        <v>0.13</v>
      </c>
      <c r="AF48" s="4">
        <v>991</v>
      </c>
      <c r="AG48" s="4">
        <v>-13</v>
      </c>
      <c r="AH48" s="4">
        <v>17.202797</v>
      </c>
      <c r="AI48" s="4">
        <v>30.202797</v>
      </c>
      <c r="AJ48" s="4">
        <v>189</v>
      </c>
      <c r="AK48" s="4">
        <v>140</v>
      </c>
      <c r="AL48" s="4">
        <v>3.1</v>
      </c>
      <c r="AM48" s="4">
        <v>195</v>
      </c>
      <c r="AN48" s="4" t="s">
        <v>155</v>
      </c>
      <c r="AO48" s="4">
        <v>2</v>
      </c>
      <c r="AP48" s="5">
        <v>0.67956018518518524</v>
      </c>
      <c r="AQ48" s="4">
        <v>47.159506999999998</v>
      </c>
      <c r="AR48" s="4">
        <v>-88.484081000000003</v>
      </c>
      <c r="AS48" s="4">
        <v>307.5</v>
      </c>
      <c r="AT48" s="4">
        <v>31.3</v>
      </c>
      <c r="AU48" s="4">
        <v>12</v>
      </c>
      <c r="AV48" s="4">
        <v>9</v>
      </c>
      <c r="AW48" s="4" t="s">
        <v>207</v>
      </c>
      <c r="AX48" s="4">
        <v>1.3</v>
      </c>
      <c r="AY48" s="4">
        <v>1.2</v>
      </c>
      <c r="AZ48" s="4">
        <v>1.9</v>
      </c>
      <c r="BA48" s="4">
        <v>14.023</v>
      </c>
      <c r="BB48" s="4">
        <v>17.25</v>
      </c>
      <c r="BC48" s="4">
        <v>1.23</v>
      </c>
      <c r="BD48" s="4">
        <v>11.635</v>
      </c>
      <c r="BE48" s="4">
        <v>3032.2440000000001</v>
      </c>
      <c r="BF48" s="4">
        <v>0.316</v>
      </c>
      <c r="BG48" s="4">
        <v>21.335999999999999</v>
      </c>
      <c r="BH48" s="4">
        <v>0.22600000000000001</v>
      </c>
      <c r="BI48" s="4">
        <v>21.562000000000001</v>
      </c>
      <c r="BJ48" s="4">
        <v>16.094999999999999</v>
      </c>
      <c r="BK48" s="4">
        <v>0.17100000000000001</v>
      </c>
      <c r="BL48" s="4">
        <v>16.265999999999998</v>
      </c>
      <c r="BM48" s="4">
        <v>0.59009999999999996</v>
      </c>
      <c r="BQ48" s="4">
        <v>586.77499999999998</v>
      </c>
      <c r="BR48" s="4">
        <v>0.27368500000000001</v>
      </c>
      <c r="BS48" s="4">
        <v>-5</v>
      </c>
      <c r="BT48" s="4">
        <v>0.37959399999999999</v>
      </c>
      <c r="BU48" s="4">
        <v>6.6881849999999998</v>
      </c>
      <c r="BV48" s="4">
        <v>7.6678069999999998</v>
      </c>
      <c r="BW48" s="4">
        <f t="shared" si="9"/>
        <v>1.7670184769999999</v>
      </c>
      <c r="BY48" s="4">
        <f t="shared" si="10"/>
        <v>14946.513912972179</v>
      </c>
      <c r="BZ48" s="4">
        <f t="shared" si="11"/>
        <v>1.5576247810200001</v>
      </c>
      <c r="CA48" s="4">
        <f t="shared" si="12"/>
        <v>79.335350792774989</v>
      </c>
      <c r="CB48" s="4">
        <f t="shared" si="13"/>
        <v>2.9087164027844996</v>
      </c>
    </row>
    <row r="49" spans="1:80" x14ac:dyDescent="0.25">
      <c r="A49" s="2">
        <v>42068</v>
      </c>
      <c r="B49" s="3">
        <v>1.2969907407407407E-2</v>
      </c>
      <c r="C49" s="4">
        <v>12.039</v>
      </c>
      <c r="D49" s="4">
        <v>2E-3</v>
      </c>
      <c r="E49" s="4">
        <v>20</v>
      </c>
      <c r="F49" s="4">
        <v>940.8</v>
      </c>
      <c r="G49" s="4">
        <v>8.6999999999999993</v>
      </c>
      <c r="H49" s="4">
        <v>50.1</v>
      </c>
      <c r="J49" s="4">
        <v>3.39</v>
      </c>
      <c r="K49" s="4">
        <v>0.89700000000000002</v>
      </c>
      <c r="L49" s="4">
        <v>10.7989</v>
      </c>
      <c r="M49" s="4">
        <v>1.8E-3</v>
      </c>
      <c r="N49" s="4">
        <v>843.91030000000001</v>
      </c>
      <c r="O49" s="4">
        <v>7.8041</v>
      </c>
      <c r="P49" s="4">
        <v>851.7</v>
      </c>
      <c r="Q49" s="4">
        <v>636.62</v>
      </c>
      <c r="R49" s="4">
        <v>5.8872</v>
      </c>
      <c r="S49" s="4">
        <v>642.5</v>
      </c>
      <c r="T49" s="4">
        <v>50.1</v>
      </c>
      <c r="W49" s="4">
        <v>0</v>
      </c>
      <c r="X49" s="4">
        <v>3.0426000000000002</v>
      </c>
      <c r="Y49" s="4">
        <v>11.8</v>
      </c>
      <c r="Z49" s="4">
        <v>890</v>
      </c>
      <c r="AA49" s="4">
        <v>922</v>
      </c>
      <c r="AB49" s="4">
        <v>857</v>
      </c>
      <c r="AC49" s="4">
        <v>58</v>
      </c>
      <c r="AD49" s="4">
        <v>5.72</v>
      </c>
      <c r="AE49" s="4">
        <v>0.13</v>
      </c>
      <c r="AF49" s="4">
        <v>991</v>
      </c>
      <c r="AG49" s="4">
        <v>-13</v>
      </c>
      <c r="AH49" s="4">
        <v>17.798403</v>
      </c>
      <c r="AI49" s="4">
        <v>31</v>
      </c>
      <c r="AJ49" s="4">
        <v>189.2</v>
      </c>
      <c r="AK49" s="4">
        <v>140</v>
      </c>
      <c r="AL49" s="4">
        <v>2.9</v>
      </c>
      <c r="AM49" s="4">
        <v>195</v>
      </c>
      <c r="AN49" s="4" t="s">
        <v>155</v>
      </c>
      <c r="AO49" s="4">
        <v>2</v>
      </c>
      <c r="AP49" s="5">
        <v>0.67957175925925928</v>
      </c>
      <c r="AQ49" s="4">
        <v>47.159641999999998</v>
      </c>
      <c r="AR49" s="4">
        <v>-88.484089999999995</v>
      </c>
      <c r="AS49" s="4">
        <v>307.8</v>
      </c>
      <c r="AT49" s="4">
        <v>32.799999999999997</v>
      </c>
      <c r="AU49" s="4">
        <v>12</v>
      </c>
      <c r="AV49" s="4">
        <v>9</v>
      </c>
      <c r="AW49" s="4" t="s">
        <v>207</v>
      </c>
      <c r="AX49" s="4">
        <v>1.3</v>
      </c>
      <c r="AY49" s="4">
        <v>1.3915999999999999</v>
      </c>
      <c r="AZ49" s="4">
        <v>1.9958</v>
      </c>
      <c r="BA49" s="4">
        <v>14.023</v>
      </c>
      <c r="BB49" s="4">
        <v>17.47</v>
      </c>
      <c r="BC49" s="4">
        <v>1.25</v>
      </c>
      <c r="BD49" s="4">
        <v>11.478999999999999</v>
      </c>
      <c r="BE49" s="4">
        <v>3032.75</v>
      </c>
      <c r="BF49" s="4">
        <v>0.32100000000000001</v>
      </c>
      <c r="BG49" s="4">
        <v>24.818999999999999</v>
      </c>
      <c r="BH49" s="4">
        <v>0.23</v>
      </c>
      <c r="BI49" s="4">
        <v>25.048999999999999</v>
      </c>
      <c r="BJ49" s="4">
        <v>18.722999999999999</v>
      </c>
      <c r="BK49" s="4">
        <v>0.17299999999999999</v>
      </c>
      <c r="BL49" s="4">
        <v>18.896000000000001</v>
      </c>
      <c r="BM49" s="4">
        <v>0.46529999999999999</v>
      </c>
      <c r="BQ49" s="4">
        <v>621.29100000000005</v>
      </c>
      <c r="BR49" s="4">
        <v>0.24785399999999999</v>
      </c>
      <c r="BS49" s="4">
        <v>-5</v>
      </c>
      <c r="BT49" s="4">
        <v>0.37820199999999998</v>
      </c>
      <c r="BU49" s="4">
        <v>6.0569389999999999</v>
      </c>
      <c r="BV49" s="4">
        <v>7.639672</v>
      </c>
      <c r="BW49" s="4">
        <f t="shared" si="9"/>
        <v>1.6002432837999998</v>
      </c>
      <c r="BY49" s="4">
        <f t="shared" si="10"/>
        <v>13538.08695140825</v>
      </c>
      <c r="BZ49" s="4">
        <f t="shared" si="11"/>
        <v>1.432932457803</v>
      </c>
      <c r="CA49" s="4">
        <f t="shared" si="12"/>
        <v>83.578798777088991</v>
      </c>
      <c r="CB49" s="4">
        <f t="shared" si="13"/>
        <v>2.0770824692079</v>
      </c>
    </row>
    <row r="50" spans="1:80" x14ac:dyDescent="0.25">
      <c r="A50" s="2">
        <v>42068</v>
      </c>
      <c r="B50" s="3">
        <v>1.2981481481481483E-2</v>
      </c>
      <c r="C50" s="4">
        <v>11.935</v>
      </c>
      <c r="D50" s="4">
        <v>2.8E-3</v>
      </c>
      <c r="E50" s="4">
        <v>28.283262000000001</v>
      </c>
      <c r="F50" s="4">
        <v>975.6</v>
      </c>
      <c r="G50" s="4">
        <v>8.6999999999999993</v>
      </c>
      <c r="H50" s="4">
        <v>70.099999999999994</v>
      </c>
      <c r="J50" s="4">
        <v>3.5</v>
      </c>
      <c r="K50" s="4">
        <v>0.89780000000000004</v>
      </c>
      <c r="L50" s="4">
        <v>10.7155</v>
      </c>
      <c r="M50" s="4">
        <v>2.5000000000000001E-3</v>
      </c>
      <c r="N50" s="4">
        <v>875.90790000000004</v>
      </c>
      <c r="O50" s="4">
        <v>7.8112000000000004</v>
      </c>
      <c r="P50" s="4">
        <v>883.7</v>
      </c>
      <c r="Q50" s="4">
        <v>660.75810000000001</v>
      </c>
      <c r="R50" s="4">
        <v>5.8925000000000001</v>
      </c>
      <c r="S50" s="4">
        <v>666.7</v>
      </c>
      <c r="T50" s="4">
        <v>70.099999999999994</v>
      </c>
      <c r="W50" s="4">
        <v>0</v>
      </c>
      <c r="X50" s="4">
        <v>3.1423999999999999</v>
      </c>
      <c r="Y50" s="4">
        <v>11.9</v>
      </c>
      <c r="Z50" s="4">
        <v>888</v>
      </c>
      <c r="AA50" s="4">
        <v>918</v>
      </c>
      <c r="AB50" s="4">
        <v>853</v>
      </c>
      <c r="AC50" s="4">
        <v>58</v>
      </c>
      <c r="AD50" s="4">
        <v>5.72</v>
      </c>
      <c r="AE50" s="4">
        <v>0.13</v>
      </c>
      <c r="AF50" s="4">
        <v>991</v>
      </c>
      <c r="AG50" s="4">
        <v>-13</v>
      </c>
      <c r="AH50" s="4">
        <v>17.1998</v>
      </c>
      <c r="AI50" s="4">
        <v>31</v>
      </c>
      <c r="AJ50" s="4">
        <v>190</v>
      </c>
      <c r="AK50" s="4">
        <v>140</v>
      </c>
      <c r="AL50" s="4">
        <v>2.9</v>
      </c>
      <c r="AM50" s="4">
        <v>195</v>
      </c>
      <c r="AN50" s="4" t="s">
        <v>155</v>
      </c>
      <c r="AO50" s="4">
        <v>2</v>
      </c>
      <c r="AP50" s="5">
        <v>0.67958333333333332</v>
      </c>
      <c r="AQ50" s="4">
        <v>47.159773999999999</v>
      </c>
      <c r="AR50" s="4">
        <v>-88.484098000000003</v>
      </c>
      <c r="AS50" s="4">
        <v>308.10000000000002</v>
      </c>
      <c r="AT50" s="4">
        <v>32.9</v>
      </c>
      <c r="AU50" s="4">
        <v>12</v>
      </c>
      <c r="AV50" s="4">
        <v>9</v>
      </c>
      <c r="AW50" s="4" t="s">
        <v>207</v>
      </c>
      <c r="AX50" s="4">
        <v>1.3</v>
      </c>
      <c r="AY50" s="4">
        <v>1.4</v>
      </c>
      <c r="AZ50" s="4">
        <v>2</v>
      </c>
      <c r="BA50" s="4">
        <v>14.023</v>
      </c>
      <c r="BB50" s="4">
        <v>17.61</v>
      </c>
      <c r="BC50" s="4">
        <v>1.26</v>
      </c>
      <c r="BD50" s="4">
        <v>11.379</v>
      </c>
      <c r="BE50" s="4">
        <v>3032.0430000000001</v>
      </c>
      <c r="BF50" s="4">
        <v>0.45700000000000002</v>
      </c>
      <c r="BG50" s="4">
        <v>25.954999999999998</v>
      </c>
      <c r="BH50" s="4">
        <v>0.23100000000000001</v>
      </c>
      <c r="BI50" s="4">
        <v>26.186</v>
      </c>
      <c r="BJ50" s="4">
        <v>19.579000000000001</v>
      </c>
      <c r="BK50" s="4">
        <v>0.17499999999999999</v>
      </c>
      <c r="BL50" s="4">
        <v>19.754000000000001</v>
      </c>
      <c r="BM50" s="4">
        <v>0.65590000000000004</v>
      </c>
      <c r="BQ50" s="4">
        <v>646.524</v>
      </c>
      <c r="BR50" s="4">
        <v>0.28239300000000001</v>
      </c>
      <c r="BS50" s="4">
        <v>-5</v>
      </c>
      <c r="BT50" s="4">
        <v>0.37999899999999998</v>
      </c>
      <c r="BU50" s="4">
        <v>6.90097</v>
      </c>
      <c r="BV50" s="4">
        <v>7.67598</v>
      </c>
      <c r="BW50" s="4">
        <f t="shared" si="9"/>
        <v>1.8232362739999999</v>
      </c>
      <c r="BY50" s="4">
        <f t="shared" si="10"/>
        <v>15421.015845120271</v>
      </c>
      <c r="BZ50" s="4">
        <f t="shared" si="11"/>
        <v>2.3243088047299998</v>
      </c>
      <c r="CA50" s="4">
        <f t="shared" si="12"/>
        <v>99.579085531310014</v>
      </c>
      <c r="CB50" s="4">
        <f t="shared" si="13"/>
        <v>3.3359171663509999</v>
      </c>
    </row>
    <row r="51" spans="1:80" x14ac:dyDescent="0.25">
      <c r="A51" s="2">
        <v>42068</v>
      </c>
      <c r="B51" s="3">
        <v>1.2993055555555556E-2</v>
      </c>
      <c r="C51" s="4">
        <v>12.032999999999999</v>
      </c>
      <c r="D51" s="4">
        <v>3.0000000000000001E-3</v>
      </c>
      <c r="E51" s="4">
        <v>30</v>
      </c>
      <c r="F51" s="4">
        <v>960.7</v>
      </c>
      <c r="G51" s="4">
        <v>8.6999999999999993</v>
      </c>
      <c r="H51" s="4">
        <v>58.2</v>
      </c>
      <c r="J51" s="4">
        <v>3.5</v>
      </c>
      <c r="K51" s="4">
        <v>0.8972</v>
      </c>
      <c r="L51" s="4">
        <v>10.795400000000001</v>
      </c>
      <c r="M51" s="4">
        <v>2.7000000000000001E-3</v>
      </c>
      <c r="N51" s="4">
        <v>861.94179999999994</v>
      </c>
      <c r="O51" s="4">
        <v>7.8055000000000003</v>
      </c>
      <c r="P51" s="4">
        <v>869.7</v>
      </c>
      <c r="Q51" s="4">
        <v>650.22249999999997</v>
      </c>
      <c r="R51" s="4">
        <v>5.8882000000000003</v>
      </c>
      <c r="S51" s="4">
        <v>656.1</v>
      </c>
      <c r="T51" s="4">
        <v>58.204799999999999</v>
      </c>
      <c r="W51" s="4">
        <v>0</v>
      </c>
      <c r="X51" s="4">
        <v>3.1400999999999999</v>
      </c>
      <c r="Y51" s="4">
        <v>12.1</v>
      </c>
      <c r="Z51" s="4">
        <v>889</v>
      </c>
      <c r="AA51" s="4">
        <v>920</v>
      </c>
      <c r="AB51" s="4">
        <v>855</v>
      </c>
      <c r="AC51" s="4">
        <v>58</v>
      </c>
      <c r="AD51" s="4">
        <v>5.72</v>
      </c>
      <c r="AE51" s="4">
        <v>0.13</v>
      </c>
      <c r="AF51" s="4">
        <v>991</v>
      </c>
      <c r="AG51" s="4">
        <v>-13</v>
      </c>
      <c r="AH51" s="4">
        <v>18</v>
      </c>
      <c r="AI51" s="4">
        <v>30.800999999999998</v>
      </c>
      <c r="AJ51" s="4">
        <v>190</v>
      </c>
      <c r="AK51" s="4">
        <v>140.19999999999999</v>
      </c>
      <c r="AL51" s="4">
        <v>3.3</v>
      </c>
      <c r="AM51" s="4">
        <v>195</v>
      </c>
      <c r="AN51" s="4" t="s">
        <v>155</v>
      </c>
      <c r="AO51" s="4">
        <v>2</v>
      </c>
      <c r="AP51" s="5">
        <v>0.67959490740740736</v>
      </c>
      <c r="AQ51" s="4">
        <v>47.159920999999997</v>
      </c>
      <c r="AR51" s="4">
        <v>-88.484110999999999</v>
      </c>
      <c r="AS51" s="4">
        <v>308.39999999999998</v>
      </c>
      <c r="AT51" s="4">
        <v>34</v>
      </c>
      <c r="AU51" s="4">
        <v>12</v>
      </c>
      <c r="AV51" s="4">
        <v>8</v>
      </c>
      <c r="AW51" s="4" t="s">
        <v>221</v>
      </c>
      <c r="AX51" s="4">
        <v>1.3</v>
      </c>
      <c r="AY51" s="4">
        <v>1.4</v>
      </c>
      <c r="AZ51" s="4">
        <v>2</v>
      </c>
      <c r="BA51" s="4">
        <v>14.023</v>
      </c>
      <c r="BB51" s="4">
        <v>17.48</v>
      </c>
      <c r="BC51" s="4">
        <v>1.25</v>
      </c>
      <c r="BD51" s="4">
        <v>11.46</v>
      </c>
      <c r="BE51" s="4">
        <v>3032.2719999999999</v>
      </c>
      <c r="BF51" s="4">
        <v>0.48099999999999998</v>
      </c>
      <c r="BG51" s="4">
        <v>25.353999999999999</v>
      </c>
      <c r="BH51" s="4">
        <v>0.23</v>
      </c>
      <c r="BI51" s="4">
        <v>25.582999999999998</v>
      </c>
      <c r="BJ51" s="4">
        <v>19.126000000000001</v>
      </c>
      <c r="BK51" s="4">
        <v>0.17299999999999999</v>
      </c>
      <c r="BL51" s="4">
        <v>19.298999999999999</v>
      </c>
      <c r="BM51" s="4">
        <v>0.54059999999999997</v>
      </c>
      <c r="BQ51" s="4">
        <v>641.322</v>
      </c>
      <c r="BR51" s="4">
        <v>0.30304500000000001</v>
      </c>
      <c r="BS51" s="4">
        <v>-5</v>
      </c>
      <c r="BT51" s="4">
        <v>0.38439800000000002</v>
      </c>
      <c r="BU51" s="4">
        <v>7.4056620000000004</v>
      </c>
      <c r="BV51" s="4">
        <v>7.7648400000000004</v>
      </c>
      <c r="BW51" s="4">
        <f t="shared" si="9"/>
        <v>1.9565759004000001</v>
      </c>
      <c r="BY51" s="4">
        <f t="shared" si="10"/>
        <v>16550.058383235169</v>
      </c>
      <c r="BZ51" s="4">
        <f t="shared" si="11"/>
        <v>2.6252849620139997</v>
      </c>
      <c r="CA51" s="4">
        <f t="shared" si="12"/>
        <v>104.38918957064402</v>
      </c>
      <c r="CB51" s="4">
        <f t="shared" si="13"/>
        <v>2.9505801464963994</v>
      </c>
    </row>
    <row r="52" spans="1:80" x14ac:dyDescent="0.25">
      <c r="A52" s="2">
        <v>42068</v>
      </c>
      <c r="B52" s="3">
        <v>1.300462962962963E-2</v>
      </c>
      <c r="C52" s="4">
        <v>12.211</v>
      </c>
      <c r="D52" s="4">
        <v>2.5000000000000001E-3</v>
      </c>
      <c r="E52" s="4">
        <v>25.170648</v>
      </c>
      <c r="F52" s="4">
        <v>842.4</v>
      </c>
      <c r="G52" s="4">
        <v>8.6999999999999993</v>
      </c>
      <c r="H52" s="4">
        <v>65.5</v>
      </c>
      <c r="J52" s="4">
        <v>3.65</v>
      </c>
      <c r="K52" s="4">
        <v>0.89580000000000004</v>
      </c>
      <c r="L52" s="4">
        <v>10.938499999999999</v>
      </c>
      <c r="M52" s="4">
        <v>2.3E-3</v>
      </c>
      <c r="N52" s="4">
        <v>754.6549</v>
      </c>
      <c r="O52" s="4">
        <v>7.7934000000000001</v>
      </c>
      <c r="P52" s="4">
        <v>762.4</v>
      </c>
      <c r="Q52" s="4">
        <v>569.2885</v>
      </c>
      <c r="R52" s="4">
        <v>5.8791000000000002</v>
      </c>
      <c r="S52" s="4">
        <v>575.20000000000005</v>
      </c>
      <c r="T52" s="4">
        <v>65.521199999999993</v>
      </c>
      <c r="W52" s="4">
        <v>0</v>
      </c>
      <c r="X52" s="4">
        <v>3.2673000000000001</v>
      </c>
      <c r="Y52" s="4">
        <v>12.1</v>
      </c>
      <c r="Z52" s="4">
        <v>887</v>
      </c>
      <c r="AA52" s="4">
        <v>918</v>
      </c>
      <c r="AB52" s="4">
        <v>855</v>
      </c>
      <c r="AC52" s="4">
        <v>58</v>
      </c>
      <c r="AD52" s="4">
        <v>5.72</v>
      </c>
      <c r="AE52" s="4">
        <v>0.13</v>
      </c>
      <c r="AF52" s="4">
        <v>991</v>
      </c>
      <c r="AG52" s="4">
        <v>-13</v>
      </c>
      <c r="AH52" s="4">
        <v>18</v>
      </c>
      <c r="AI52" s="4">
        <v>30</v>
      </c>
      <c r="AJ52" s="4">
        <v>190</v>
      </c>
      <c r="AK52" s="4">
        <v>141</v>
      </c>
      <c r="AL52" s="4">
        <v>3.4</v>
      </c>
      <c r="AM52" s="4">
        <v>195</v>
      </c>
      <c r="AN52" s="4" t="s">
        <v>155</v>
      </c>
      <c r="AO52" s="4">
        <v>2</v>
      </c>
      <c r="AP52" s="5">
        <v>0.67960648148148151</v>
      </c>
      <c r="AQ52" s="4">
        <v>47.159927000000003</v>
      </c>
      <c r="AR52" s="4">
        <v>-88.484111999999996</v>
      </c>
      <c r="AS52" s="4">
        <v>308.39999999999998</v>
      </c>
      <c r="AT52" s="4">
        <v>34.1</v>
      </c>
      <c r="AU52" s="4">
        <v>12</v>
      </c>
      <c r="AV52" s="4">
        <v>7</v>
      </c>
      <c r="AW52" s="4" t="s">
        <v>221</v>
      </c>
      <c r="AX52" s="4">
        <v>1.4916</v>
      </c>
      <c r="AY52" s="4">
        <v>1.0167999999999999</v>
      </c>
      <c r="AZ52" s="4">
        <v>2.0958000000000001</v>
      </c>
      <c r="BA52" s="4">
        <v>14.023</v>
      </c>
      <c r="BB52" s="4">
        <v>17.239999999999998</v>
      </c>
      <c r="BC52" s="4">
        <v>1.23</v>
      </c>
      <c r="BD52" s="4">
        <v>11.634</v>
      </c>
      <c r="BE52" s="4">
        <v>3032.0740000000001</v>
      </c>
      <c r="BF52" s="4">
        <v>0.39800000000000002</v>
      </c>
      <c r="BG52" s="4">
        <v>21.905999999999999</v>
      </c>
      <c r="BH52" s="4">
        <v>0.22600000000000001</v>
      </c>
      <c r="BI52" s="4">
        <v>22.132000000000001</v>
      </c>
      <c r="BJ52" s="4">
        <v>16.524999999999999</v>
      </c>
      <c r="BK52" s="4">
        <v>0.17100000000000001</v>
      </c>
      <c r="BL52" s="4">
        <v>16.696000000000002</v>
      </c>
      <c r="BM52" s="4">
        <v>0.60060000000000002</v>
      </c>
      <c r="BQ52" s="4">
        <v>658.51900000000001</v>
      </c>
      <c r="BR52" s="4">
        <v>0.26421099999999997</v>
      </c>
      <c r="BS52" s="4">
        <v>-5</v>
      </c>
      <c r="BT52" s="4">
        <v>0.38639800000000002</v>
      </c>
      <c r="BU52" s="4">
        <v>6.4566619999999997</v>
      </c>
      <c r="BV52" s="4">
        <v>7.8052479999999997</v>
      </c>
      <c r="BW52" s="4">
        <f t="shared" si="9"/>
        <v>1.7058501004</v>
      </c>
      <c r="BY52" s="4">
        <f t="shared" si="10"/>
        <v>14428.305732040155</v>
      </c>
      <c r="BZ52" s="4">
        <f t="shared" si="11"/>
        <v>1.8939068378119999</v>
      </c>
      <c r="CA52" s="4">
        <f t="shared" si="12"/>
        <v>78.635202248349998</v>
      </c>
      <c r="CB52" s="4">
        <f t="shared" si="13"/>
        <v>2.8579910723364002</v>
      </c>
    </row>
    <row r="53" spans="1:80" x14ac:dyDescent="0.25">
      <c r="A53" s="2">
        <v>42068</v>
      </c>
      <c r="B53" s="3">
        <v>1.3016203703703703E-2</v>
      </c>
      <c r="C53" s="4">
        <v>12.162000000000001</v>
      </c>
      <c r="D53" s="4">
        <v>2E-3</v>
      </c>
      <c r="E53" s="4">
        <v>20</v>
      </c>
      <c r="F53" s="4">
        <v>855.8</v>
      </c>
      <c r="G53" s="4">
        <v>11.3</v>
      </c>
      <c r="H53" s="4">
        <v>48.2</v>
      </c>
      <c r="J53" s="4">
        <v>3.7</v>
      </c>
      <c r="K53" s="4">
        <v>0.8962</v>
      </c>
      <c r="L53" s="4">
        <v>10.899699999999999</v>
      </c>
      <c r="M53" s="4">
        <v>1.8E-3</v>
      </c>
      <c r="N53" s="4">
        <v>766.99760000000003</v>
      </c>
      <c r="O53" s="4">
        <v>10.103999999999999</v>
      </c>
      <c r="P53" s="4">
        <v>777.1</v>
      </c>
      <c r="Q53" s="4">
        <v>578.59950000000003</v>
      </c>
      <c r="R53" s="4">
        <v>7.6222000000000003</v>
      </c>
      <c r="S53" s="4">
        <v>586.20000000000005</v>
      </c>
      <c r="T53" s="4">
        <v>48.163899999999998</v>
      </c>
      <c r="W53" s="4">
        <v>0</v>
      </c>
      <c r="X53" s="4">
        <v>3.3159999999999998</v>
      </c>
      <c r="Y53" s="4">
        <v>12.3</v>
      </c>
      <c r="Z53" s="4">
        <v>885</v>
      </c>
      <c r="AA53" s="4">
        <v>916</v>
      </c>
      <c r="AB53" s="4">
        <v>854</v>
      </c>
      <c r="AC53" s="4">
        <v>58</v>
      </c>
      <c r="AD53" s="4">
        <v>5.72</v>
      </c>
      <c r="AE53" s="4">
        <v>0.13</v>
      </c>
      <c r="AF53" s="4">
        <v>991</v>
      </c>
      <c r="AG53" s="4">
        <v>-13</v>
      </c>
      <c r="AH53" s="4">
        <v>18</v>
      </c>
      <c r="AI53" s="4">
        <v>30</v>
      </c>
      <c r="AJ53" s="4">
        <v>190</v>
      </c>
      <c r="AK53" s="4">
        <v>141</v>
      </c>
      <c r="AL53" s="4">
        <v>3.5</v>
      </c>
      <c r="AM53" s="4">
        <v>195</v>
      </c>
      <c r="AN53" s="4" t="s">
        <v>155</v>
      </c>
      <c r="AO53" s="4">
        <v>2</v>
      </c>
      <c r="AP53" s="5">
        <v>0.67960648148148151</v>
      </c>
      <c r="AQ53" s="4">
        <v>47.160057000000002</v>
      </c>
      <c r="AR53" s="4">
        <v>-88.484120000000004</v>
      </c>
      <c r="AS53" s="4">
        <v>308.5</v>
      </c>
      <c r="AT53" s="4">
        <v>34.1</v>
      </c>
      <c r="AU53" s="4">
        <v>12</v>
      </c>
      <c r="AV53" s="4">
        <v>7</v>
      </c>
      <c r="AW53" s="4" t="s">
        <v>222</v>
      </c>
      <c r="AX53" s="4">
        <v>1.5</v>
      </c>
      <c r="AY53" s="4">
        <v>1</v>
      </c>
      <c r="AZ53" s="4">
        <v>2.1</v>
      </c>
      <c r="BA53" s="4">
        <v>14.023</v>
      </c>
      <c r="BB53" s="4">
        <v>17.309999999999999</v>
      </c>
      <c r="BC53" s="4">
        <v>1.23</v>
      </c>
      <c r="BD53" s="4">
        <v>11.579000000000001</v>
      </c>
      <c r="BE53" s="4">
        <v>3032.7179999999998</v>
      </c>
      <c r="BF53" s="4">
        <v>0.317</v>
      </c>
      <c r="BG53" s="4">
        <v>22.347999999999999</v>
      </c>
      <c r="BH53" s="4">
        <v>0.29399999999999998</v>
      </c>
      <c r="BI53" s="4">
        <v>22.643000000000001</v>
      </c>
      <c r="BJ53" s="4">
        <v>16.859000000000002</v>
      </c>
      <c r="BK53" s="4">
        <v>0.222</v>
      </c>
      <c r="BL53" s="4">
        <v>17.081</v>
      </c>
      <c r="BM53" s="4">
        <v>0.44319999999999998</v>
      </c>
      <c r="BQ53" s="4">
        <v>670.86300000000006</v>
      </c>
      <c r="BR53" s="4">
        <v>0.25219999999999998</v>
      </c>
      <c r="BS53" s="4">
        <v>-5</v>
      </c>
      <c r="BT53" s="4">
        <v>0.38740000000000002</v>
      </c>
      <c r="BU53" s="4">
        <v>6.163138</v>
      </c>
      <c r="BV53" s="4">
        <v>7.8254799999999998</v>
      </c>
      <c r="BW53" s="4">
        <f t="shared" si="9"/>
        <v>1.6283010596</v>
      </c>
      <c r="BY53" s="4">
        <f t="shared" si="10"/>
        <v>13775.310887674907</v>
      </c>
      <c r="BZ53" s="4">
        <f t="shared" si="11"/>
        <v>1.4398877678019999</v>
      </c>
      <c r="CA53" s="4">
        <f t="shared" si="12"/>
        <v>76.577501190454001</v>
      </c>
      <c r="CB53" s="4">
        <f t="shared" si="13"/>
        <v>2.0131175352991999</v>
      </c>
    </row>
    <row r="54" spans="1:80" x14ac:dyDescent="0.25">
      <c r="A54" s="2">
        <v>42068</v>
      </c>
      <c r="B54" s="3">
        <v>1.3027777777777779E-2</v>
      </c>
      <c r="C54" s="4">
        <v>12.151999999999999</v>
      </c>
      <c r="D54" s="4">
        <v>2E-3</v>
      </c>
      <c r="E54" s="4">
        <v>20</v>
      </c>
      <c r="F54" s="4">
        <v>868.9</v>
      </c>
      <c r="G54" s="4">
        <v>13.2</v>
      </c>
      <c r="H54" s="4">
        <v>46.1</v>
      </c>
      <c r="J54" s="4">
        <v>3.7</v>
      </c>
      <c r="K54" s="4">
        <v>0.89629999999999999</v>
      </c>
      <c r="L54" s="4">
        <v>10.8916</v>
      </c>
      <c r="M54" s="4">
        <v>1.8E-3</v>
      </c>
      <c r="N54" s="4">
        <v>778.77809999999999</v>
      </c>
      <c r="O54" s="4">
        <v>11.811400000000001</v>
      </c>
      <c r="P54" s="4">
        <v>790.6</v>
      </c>
      <c r="Q54" s="4">
        <v>587.4864</v>
      </c>
      <c r="R54" s="4">
        <v>8.9100999999999999</v>
      </c>
      <c r="S54" s="4">
        <v>596.4</v>
      </c>
      <c r="T54" s="4">
        <v>46.0642</v>
      </c>
      <c r="W54" s="4">
        <v>0</v>
      </c>
      <c r="X54" s="4">
        <v>3.3163</v>
      </c>
      <c r="Y54" s="4">
        <v>12.2</v>
      </c>
      <c r="Z54" s="4">
        <v>886</v>
      </c>
      <c r="AA54" s="4">
        <v>918</v>
      </c>
      <c r="AB54" s="4">
        <v>855</v>
      </c>
      <c r="AC54" s="4">
        <v>58</v>
      </c>
      <c r="AD54" s="4">
        <v>5.72</v>
      </c>
      <c r="AE54" s="4">
        <v>0.13</v>
      </c>
      <c r="AF54" s="4">
        <v>991</v>
      </c>
      <c r="AG54" s="4">
        <v>-13</v>
      </c>
      <c r="AH54" s="4">
        <v>18</v>
      </c>
      <c r="AI54" s="4">
        <v>30</v>
      </c>
      <c r="AJ54" s="4">
        <v>190</v>
      </c>
      <c r="AK54" s="4">
        <v>141</v>
      </c>
      <c r="AL54" s="4">
        <v>3.5</v>
      </c>
      <c r="AM54" s="4">
        <v>195</v>
      </c>
      <c r="AN54" s="4" t="s">
        <v>155</v>
      </c>
      <c r="AO54" s="4">
        <v>2</v>
      </c>
      <c r="AP54" s="5">
        <v>0.67961805555555566</v>
      </c>
      <c r="AQ54" s="4">
        <v>47.160325999999998</v>
      </c>
      <c r="AR54" s="4">
        <v>-88.484137000000004</v>
      </c>
      <c r="AS54" s="4">
        <v>308.89999999999998</v>
      </c>
      <c r="AT54" s="4">
        <v>34.1</v>
      </c>
      <c r="AU54" s="4">
        <v>12</v>
      </c>
      <c r="AV54" s="4">
        <v>7</v>
      </c>
      <c r="AW54" s="4" t="s">
        <v>222</v>
      </c>
      <c r="AX54" s="4">
        <v>1.1168</v>
      </c>
      <c r="AY54" s="4">
        <v>1.0958000000000001</v>
      </c>
      <c r="AZ54" s="4">
        <v>2.0042</v>
      </c>
      <c r="BA54" s="4">
        <v>14.023</v>
      </c>
      <c r="BB54" s="4">
        <v>17.32</v>
      </c>
      <c r="BC54" s="4">
        <v>1.24</v>
      </c>
      <c r="BD54" s="4">
        <v>11.57</v>
      </c>
      <c r="BE54" s="4">
        <v>3032.7840000000001</v>
      </c>
      <c r="BF54" s="4">
        <v>0.318</v>
      </c>
      <c r="BG54" s="4">
        <v>22.709</v>
      </c>
      <c r="BH54" s="4">
        <v>0.34399999999999997</v>
      </c>
      <c r="BI54" s="4">
        <v>23.053999999999998</v>
      </c>
      <c r="BJ54" s="4">
        <v>17.131</v>
      </c>
      <c r="BK54" s="4">
        <v>0.26</v>
      </c>
      <c r="BL54" s="4">
        <v>17.390999999999998</v>
      </c>
      <c r="BM54" s="4">
        <v>0.42420000000000002</v>
      </c>
      <c r="BQ54" s="4">
        <v>671.43499999999995</v>
      </c>
      <c r="BR54" s="4">
        <v>0.25279600000000002</v>
      </c>
      <c r="BS54" s="4">
        <v>-5</v>
      </c>
      <c r="BT54" s="4">
        <v>0.38540000000000002</v>
      </c>
      <c r="BU54" s="4">
        <v>6.1777069999999998</v>
      </c>
      <c r="BV54" s="4">
        <v>7.7850720000000004</v>
      </c>
      <c r="BW54" s="4">
        <f t="shared" si="9"/>
        <v>1.6321501893999999</v>
      </c>
      <c r="BY54" s="4">
        <f t="shared" si="10"/>
        <v>13808.174747414254</v>
      </c>
      <c r="BZ54" s="4">
        <f t="shared" si="11"/>
        <v>1.447844478762</v>
      </c>
      <c r="CA54" s="4">
        <f t="shared" si="12"/>
        <v>77.996930080729001</v>
      </c>
      <c r="CB54" s="4">
        <f t="shared" si="13"/>
        <v>1.9313698990278001</v>
      </c>
    </row>
    <row r="55" spans="1:80" x14ac:dyDescent="0.25">
      <c r="A55" s="2">
        <v>42068</v>
      </c>
      <c r="B55" s="3">
        <v>1.3039351851851852E-2</v>
      </c>
      <c r="C55" s="4">
        <v>12.007999999999999</v>
      </c>
      <c r="D55" s="4">
        <v>2E-3</v>
      </c>
      <c r="E55" s="4">
        <v>20</v>
      </c>
      <c r="F55" s="4">
        <v>816.4</v>
      </c>
      <c r="G55" s="4">
        <v>15</v>
      </c>
      <c r="H55" s="4">
        <v>70.099999999999994</v>
      </c>
      <c r="J55" s="4">
        <v>3.7</v>
      </c>
      <c r="K55" s="4">
        <v>0.89739999999999998</v>
      </c>
      <c r="L55" s="4">
        <v>10.7758</v>
      </c>
      <c r="M55" s="4">
        <v>1.8E-3</v>
      </c>
      <c r="N55" s="4">
        <v>732.60310000000004</v>
      </c>
      <c r="O55" s="4">
        <v>13.452500000000001</v>
      </c>
      <c r="P55" s="4">
        <v>746.1</v>
      </c>
      <c r="Q55" s="4">
        <v>552.65329999999994</v>
      </c>
      <c r="R55" s="4">
        <v>10.148199999999999</v>
      </c>
      <c r="S55" s="4">
        <v>562.79999999999995</v>
      </c>
      <c r="T55" s="4">
        <v>70.099999999999994</v>
      </c>
      <c r="W55" s="4">
        <v>0</v>
      </c>
      <c r="X55" s="4">
        <v>3.3203999999999998</v>
      </c>
      <c r="Y55" s="4">
        <v>12.3</v>
      </c>
      <c r="Z55" s="4">
        <v>887</v>
      </c>
      <c r="AA55" s="4">
        <v>919</v>
      </c>
      <c r="AB55" s="4">
        <v>857</v>
      </c>
      <c r="AC55" s="4">
        <v>58</v>
      </c>
      <c r="AD55" s="4">
        <v>5.72</v>
      </c>
      <c r="AE55" s="4">
        <v>0.13</v>
      </c>
      <c r="AF55" s="4">
        <v>991</v>
      </c>
      <c r="AG55" s="4">
        <v>-13</v>
      </c>
      <c r="AH55" s="4">
        <v>18</v>
      </c>
      <c r="AI55" s="4">
        <v>30</v>
      </c>
      <c r="AJ55" s="4">
        <v>190</v>
      </c>
      <c r="AK55" s="4">
        <v>141</v>
      </c>
      <c r="AL55" s="4">
        <v>3.4</v>
      </c>
      <c r="AM55" s="4">
        <v>195</v>
      </c>
      <c r="AN55" s="4" t="s">
        <v>155</v>
      </c>
      <c r="AO55" s="4">
        <v>2</v>
      </c>
      <c r="AP55" s="5">
        <v>0.67964120370370373</v>
      </c>
      <c r="AQ55" s="4">
        <v>47.160466999999997</v>
      </c>
      <c r="AR55" s="4">
        <v>-88.484138000000002</v>
      </c>
      <c r="AS55" s="4">
        <v>309.3</v>
      </c>
      <c r="AT55" s="4">
        <v>33.9</v>
      </c>
      <c r="AU55" s="4">
        <v>12</v>
      </c>
      <c r="AV55" s="4">
        <v>9</v>
      </c>
      <c r="AW55" s="4" t="s">
        <v>210</v>
      </c>
      <c r="AX55" s="4">
        <v>1.1000000000000001</v>
      </c>
      <c r="AY55" s="4">
        <v>1.1000000000000001</v>
      </c>
      <c r="AZ55" s="4">
        <v>2</v>
      </c>
      <c r="BA55" s="4">
        <v>14.023</v>
      </c>
      <c r="BB55" s="4">
        <v>17.510000000000002</v>
      </c>
      <c r="BC55" s="4">
        <v>1.25</v>
      </c>
      <c r="BD55" s="4">
        <v>11.432</v>
      </c>
      <c r="BE55" s="4">
        <v>3032.2049999999999</v>
      </c>
      <c r="BF55" s="4">
        <v>0.32100000000000001</v>
      </c>
      <c r="BG55" s="4">
        <v>21.588000000000001</v>
      </c>
      <c r="BH55" s="4">
        <v>0.39600000000000002</v>
      </c>
      <c r="BI55" s="4">
        <v>21.984000000000002</v>
      </c>
      <c r="BJ55" s="4">
        <v>16.285</v>
      </c>
      <c r="BK55" s="4">
        <v>0.29899999999999999</v>
      </c>
      <c r="BL55" s="4">
        <v>16.584</v>
      </c>
      <c r="BM55" s="4">
        <v>0.65229999999999999</v>
      </c>
      <c r="BQ55" s="4">
        <v>679.35799999999995</v>
      </c>
      <c r="BR55" s="4">
        <v>0.26339499999999999</v>
      </c>
      <c r="BS55" s="4">
        <v>-5</v>
      </c>
      <c r="BT55" s="4">
        <v>0.3866</v>
      </c>
      <c r="BU55" s="4">
        <v>6.436725</v>
      </c>
      <c r="BV55" s="4">
        <v>7.8093120000000003</v>
      </c>
      <c r="BW55" s="4">
        <f t="shared" si="9"/>
        <v>1.700582745</v>
      </c>
      <c r="BY55" s="4">
        <f t="shared" si="10"/>
        <v>14384.375189996626</v>
      </c>
      <c r="BZ55" s="4">
        <f t="shared" si="11"/>
        <v>1.5227810903249999</v>
      </c>
      <c r="CA55" s="4">
        <f t="shared" si="12"/>
        <v>77.253863102625004</v>
      </c>
      <c r="CB55" s="4">
        <f t="shared" si="13"/>
        <v>3.0944240037974997</v>
      </c>
    </row>
    <row r="56" spans="1:80" x14ac:dyDescent="0.25">
      <c r="A56" s="2">
        <v>42068</v>
      </c>
      <c r="B56" s="3">
        <v>1.3050925925925926E-2</v>
      </c>
      <c r="C56" s="4">
        <v>11.93</v>
      </c>
      <c r="D56" s="4">
        <v>2.8E-3</v>
      </c>
      <c r="E56" s="4">
        <v>28.082077000000002</v>
      </c>
      <c r="F56" s="4">
        <v>756.6</v>
      </c>
      <c r="G56" s="4">
        <v>18.3</v>
      </c>
      <c r="H56" s="4">
        <v>54.2</v>
      </c>
      <c r="J56" s="4">
        <v>3.7</v>
      </c>
      <c r="K56" s="4">
        <v>0.89810000000000001</v>
      </c>
      <c r="L56" s="4">
        <v>10.713900000000001</v>
      </c>
      <c r="M56" s="4">
        <v>2.5000000000000001E-3</v>
      </c>
      <c r="N56" s="4">
        <v>679.43759999999997</v>
      </c>
      <c r="O56" s="4">
        <v>16.451699999999999</v>
      </c>
      <c r="P56" s="4">
        <v>695.9</v>
      </c>
      <c r="Q56" s="4">
        <v>512.54690000000005</v>
      </c>
      <c r="R56" s="4">
        <v>12.4107</v>
      </c>
      <c r="S56" s="4">
        <v>525</v>
      </c>
      <c r="T56" s="4">
        <v>54.167499999999997</v>
      </c>
      <c r="W56" s="4">
        <v>0</v>
      </c>
      <c r="X56" s="4">
        <v>3.3228</v>
      </c>
      <c r="Y56" s="4">
        <v>12.2</v>
      </c>
      <c r="Z56" s="4">
        <v>887</v>
      </c>
      <c r="AA56" s="4">
        <v>918</v>
      </c>
      <c r="AB56" s="4">
        <v>856</v>
      </c>
      <c r="AC56" s="4">
        <v>58</v>
      </c>
      <c r="AD56" s="4">
        <v>5.72</v>
      </c>
      <c r="AE56" s="4">
        <v>0.13</v>
      </c>
      <c r="AF56" s="4">
        <v>991</v>
      </c>
      <c r="AG56" s="4">
        <v>-13</v>
      </c>
      <c r="AH56" s="4">
        <v>18</v>
      </c>
      <c r="AI56" s="4">
        <v>30</v>
      </c>
      <c r="AJ56" s="4">
        <v>190</v>
      </c>
      <c r="AK56" s="4">
        <v>141</v>
      </c>
      <c r="AL56" s="4">
        <v>3.5</v>
      </c>
      <c r="AM56" s="4">
        <v>195</v>
      </c>
      <c r="AN56" s="4" t="s">
        <v>155</v>
      </c>
      <c r="AO56" s="4">
        <v>2</v>
      </c>
      <c r="AP56" s="5">
        <v>0.67965277777777777</v>
      </c>
      <c r="AQ56" s="4">
        <v>47.160473000000003</v>
      </c>
      <c r="AR56" s="4">
        <v>-88.484138000000002</v>
      </c>
      <c r="AS56" s="4">
        <v>309.3</v>
      </c>
      <c r="AT56" s="4">
        <v>36.1</v>
      </c>
      <c r="AU56" s="4">
        <v>12</v>
      </c>
      <c r="AV56" s="4">
        <v>9</v>
      </c>
      <c r="AW56" s="4" t="s">
        <v>210</v>
      </c>
      <c r="AX56" s="4">
        <v>1.1000000000000001</v>
      </c>
      <c r="AY56" s="4">
        <v>1.1000000000000001</v>
      </c>
      <c r="AZ56" s="4">
        <v>2</v>
      </c>
      <c r="BA56" s="4">
        <v>14.023</v>
      </c>
      <c r="BB56" s="4">
        <v>17.62</v>
      </c>
      <c r="BC56" s="4">
        <v>1.26</v>
      </c>
      <c r="BD56" s="4">
        <v>11.351000000000001</v>
      </c>
      <c r="BE56" s="4">
        <v>3032.502</v>
      </c>
      <c r="BF56" s="4">
        <v>0.45400000000000001</v>
      </c>
      <c r="BG56" s="4">
        <v>20.138999999999999</v>
      </c>
      <c r="BH56" s="4">
        <v>0.48799999999999999</v>
      </c>
      <c r="BI56" s="4">
        <v>20.626999999999999</v>
      </c>
      <c r="BJ56" s="4">
        <v>15.192</v>
      </c>
      <c r="BK56" s="4">
        <v>0.36799999999999999</v>
      </c>
      <c r="BL56" s="4">
        <v>15.56</v>
      </c>
      <c r="BM56" s="4">
        <v>0.50700000000000001</v>
      </c>
      <c r="BQ56" s="4">
        <v>683.85</v>
      </c>
      <c r="BR56" s="4">
        <v>0.25995000000000001</v>
      </c>
      <c r="BS56" s="4">
        <v>-5</v>
      </c>
      <c r="BT56" s="4">
        <v>0.384795</v>
      </c>
      <c r="BU56" s="4">
        <v>6.3525299999999998</v>
      </c>
      <c r="BV56" s="4">
        <v>7.7728630000000001</v>
      </c>
      <c r="BW56" s="4">
        <f t="shared" si="9"/>
        <v>1.6783384259999998</v>
      </c>
      <c r="BY56" s="4">
        <f t="shared" si="10"/>
        <v>14197.612168454219</v>
      </c>
      <c r="BZ56" s="4">
        <f t="shared" si="11"/>
        <v>2.12554383294</v>
      </c>
      <c r="CA56" s="4">
        <f t="shared" si="12"/>
        <v>71.126127555119993</v>
      </c>
      <c r="CB56" s="4">
        <f t="shared" si="13"/>
        <v>2.3736800072699999</v>
      </c>
    </row>
    <row r="57" spans="1:80" x14ac:dyDescent="0.25">
      <c r="A57" s="2">
        <v>42068</v>
      </c>
      <c r="B57" s="3">
        <v>1.3062499999999999E-2</v>
      </c>
      <c r="C57" s="4">
        <v>11.93</v>
      </c>
      <c r="D57" s="4">
        <v>3.0000000000000001E-3</v>
      </c>
      <c r="E57" s="4">
        <v>30</v>
      </c>
      <c r="F57" s="4">
        <v>728</v>
      </c>
      <c r="G57" s="4">
        <v>20.2</v>
      </c>
      <c r="H57" s="4">
        <v>85.4</v>
      </c>
      <c r="J57" s="4">
        <v>3.7</v>
      </c>
      <c r="K57" s="4">
        <v>0.89800000000000002</v>
      </c>
      <c r="L57" s="4">
        <v>10.7136</v>
      </c>
      <c r="M57" s="4">
        <v>2.7000000000000001E-3</v>
      </c>
      <c r="N57" s="4">
        <v>653.77480000000003</v>
      </c>
      <c r="O57" s="4">
        <v>18.140499999999999</v>
      </c>
      <c r="P57" s="4">
        <v>671.9</v>
      </c>
      <c r="Q57" s="4">
        <v>493.18770000000001</v>
      </c>
      <c r="R57" s="4">
        <v>13.6846</v>
      </c>
      <c r="S57" s="4">
        <v>506.9</v>
      </c>
      <c r="T57" s="4">
        <v>85.443100000000001</v>
      </c>
      <c r="W57" s="4">
        <v>0</v>
      </c>
      <c r="X57" s="4">
        <v>3.3228</v>
      </c>
      <c r="Y57" s="4">
        <v>12.2</v>
      </c>
      <c r="Z57" s="4">
        <v>889</v>
      </c>
      <c r="AA57" s="4">
        <v>923</v>
      </c>
      <c r="AB57" s="4">
        <v>858</v>
      </c>
      <c r="AC57" s="4">
        <v>58</v>
      </c>
      <c r="AD57" s="4">
        <v>5.72</v>
      </c>
      <c r="AE57" s="4">
        <v>0.13</v>
      </c>
      <c r="AF57" s="4">
        <v>991</v>
      </c>
      <c r="AG57" s="4">
        <v>-13</v>
      </c>
      <c r="AH57" s="4">
        <v>18</v>
      </c>
      <c r="AI57" s="4">
        <v>30</v>
      </c>
      <c r="AJ57" s="4">
        <v>190</v>
      </c>
      <c r="AK57" s="4">
        <v>141</v>
      </c>
      <c r="AL57" s="4">
        <v>3.5</v>
      </c>
      <c r="AM57" s="4">
        <v>195</v>
      </c>
      <c r="AN57" s="4" t="s">
        <v>155</v>
      </c>
      <c r="AO57" s="4">
        <v>2</v>
      </c>
      <c r="AP57" s="5">
        <v>0.67965277777777777</v>
      </c>
      <c r="AQ57" s="4">
        <v>47.160612</v>
      </c>
      <c r="AR57" s="4">
        <v>-88.484101999999993</v>
      </c>
      <c r="AS57" s="4">
        <v>309.3</v>
      </c>
      <c r="AT57" s="4">
        <v>36.200000000000003</v>
      </c>
      <c r="AU57" s="4">
        <v>12</v>
      </c>
      <c r="AV57" s="4">
        <v>9</v>
      </c>
      <c r="AW57" s="4" t="s">
        <v>210</v>
      </c>
      <c r="AX57" s="4">
        <v>1.0042</v>
      </c>
      <c r="AY57" s="4">
        <v>1.1000000000000001</v>
      </c>
      <c r="AZ57" s="4">
        <v>1.9041999999999999</v>
      </c>
      <c r="BA57" s="4">
        <v>14.023</v>
      </c>
      <c r="BB57" s="4">
        <v>17.62</v>
      </c>
      <c r="BC57" s="4">
        <v>1.26</v>
      </c>
      <c r="BD57" s="4">
        <v>11.353</v>
      </c>
      <c r="BE57" s="4">
        <v>3031.5659999999998</v>
      </c>
      <c r="BF57" s="4">
        <v>0.48499999999999999</v>
      </c>
      <c r="BG57" s="4">
        <v>19.373000000000001</v>
      </c>
      <c r="BH57" s="4">
        <v>0.53800000000000003</v>
      </c>
      <c r="BI57" s="4">
        <v>19.91</v>
      </c>
      <c r="BJ57" s="4">
        <v>14.614000000000001</v>
      </c>
      <c r="BK57" s="4">
        <v>0.40600000000000003</v>
      </c>
      <c r="BL57" s="4">
        <v>15.02</v>
      </c>
      <c r="BM57" s="4">
        <v>0.79949999999999999</v>
      </c>
      <c r="BQ57" s="4">
        <v>683.63900000000001</v>
      </c>
      <c r="BR57" s="4">
        <v>0.32105699999999998</v>
      </c>
      <c r="BS57" s="4">
        <v>-5</v>
      </c>
      <c r="BT57" s="4">
        <v>0.38440800000000003</v>
      </c>
      <c r="BU57" s="4">
        <v>7.8458290000000002</v>
      </c>
      <c r="BV57" s="4">
        <v>7.7650329999999999</v>
      </c>
      <c r="BW57" s="4">
        <f t="shared" si="9"/>
        <v>2.0728680218000002</v>
      </c>
      <c r="BY57" s="4">
        <f t="shared" si="10"/>
        <v>17529.654398963718</v>
      </c>
      <c r="BZ57" s="4">
        <f t="shared" si="11"/>
        <v>2.8044523469049998</v>
      </c>
      <c r="CA57" s="4">
        <f t="shared" si="12"/>
        <v>84.503642469422005</v>
      </c>
      <c r="CB57" s="4">
        <f t="shared" si="13"/>
        <v>4.6230095904135</v>
      </c>
    </row>
    <row r="58" spans="1:80" x14ac:dyDescent="0.25">
      <c r="A58" s="2">
        <v>42068</v>
      </c>
      <c r="B58" s="3">
        <v>1.3074074074074076E-2</v>
      </c>
      <c r="C58" s="4">
        <v>11.933</v>
      </c>
      <c r="D58" s="4">
        <v>3.0000000000000001E-3</v>
      </c>
      <c r="E58" s="4">
        <v>30</v>
      </c>
      <c r="F58" s="4">
        <v>733.9</v>
      </c>
      <c r="G58" s="4">
        <v>20.3</v>
      </c>
      <c r="H58" s="4">
        <v>95.6</v>
      </c>
      <c r="J58" s="4">
        <v>3.7</v>
      </c>
      <c r="K58" s="4">
        <v>0.89800000000000002</v>
      </c>
      <c r="L58" s="4">
        <v>10.7164</v>
      </c>
      <c r="M58" s="4">
        <v>2.7000000000000001E-3</v>
      </c>
      <c r="N58" s="4">
        <v>659.06510000000003</v>
      </c>
      <c r="O58" s="4">
        <v>18.2303</v>
      </c>
      <c r="P58" s="4">
        <v>677.3</v>
      </c>
      <c r="Q58" s="4">
        <v>497.17849999999999</v>
      </c>
      <c r="R58" s="4">
        <v>13.7524</v>
      </c>
      <c r="S58" s="4">
        <v>510.9</v>
      </c>
      <c r="T58" s="4">
        <v>95.625500000000002</v>
      </c>
      <c r="W58" s="4">
        <v>0</v>
      </c>
      <c r="X58" s="4">
        <v>3.3228</v>
      </c>
      <c r="Y58" s="4">
        <v>12.3</v>
      </c>
      <c r="Z58" s="4">
        <v>890</v>
      </c>
      <c r="AA58" s="4">
        <v>923</v>
      </c>
      <c r="AB58" s="4">
        <v>858</v>
      </c>
      <c r="AC58" s="4">
        <v>58</v>
      </c>
      <c r="AD58" s="4">
        <v>5.72</v>
      </c>
      <c r="AE58" s="4">
        <v>0.13</v>
      </c>
      <c r="AF58" s="4">
        <v>991</v>
      </c>
      <c r="AG58" s="4">
        <v>-13</v>
      </c>
      <c r="AH58" s="4">
        <v>18</v>
      </c>
      <c r="AI58" s="4">
        <v>30</v>
      </c>
      <c r="AJ58" s="4">
        <v>190</v>
      </c>
      <c r="AK58" s="4">
        <v>141</v>
      </c>
      <c r="AL58" s="4">
        <v>3.7</v>
      </c>
      <c r="AM58" s="4">
        <v>195</v>
      </c>
      <c r="AN58" s="4" t="s">
        <v>155</v>
      </c>
      <c r="AO58" s="4">
        <v>2</v>
      </c>
      <c r="AP58" s="5">
        <v>0.67966435185185192</v>
      </c>
      <c r="AQ58" s="4">
        <v>47.160885</v>
      </c>
      <c r="AR58" s="4">
        <v>-88.483982999999995</v>
      </c>
      <c r="AS58" s="4">
        <v>310.2</v>
      </c>
      <c r="AT58" s="4">
        <v>36</v>
      </c>
      <c r="AU58" s="4">
        <v>12</v>
      </c>
      <c r="AV58" s="4">
        <v>9</v>
      </c>
      <c r="AW58" s="4" t="s">
        <v>210</v>
      </c>
      <c r="AX58" s="4">
        <v>1.0958000000000001</v>
      </c>
      <c r="AY58" s="4">
        <v>1.6748000000000001</v>
      </c>
      <c r="AZ58" s="4">
        <v>2.379</v>
      </c>
      <c r="BA58" s="4">
        <v>14.023</v>
      </c>
      <c r="BB58" s="4">
        <v>17.61</v>
      </c>
      <c r="BC58" s="4">
        <v>1.26</v>
      </c>
      <c r="BD58" s="4">
        <v>11.353</v>
      </c>
      <c r="BE58" s="4">
        <v>3031.2750000000001</v>
      </c>
      <c r="BF58" s="4">
        <v>0.48499999999999999</v>
      </c>
      <c r="BG58" s="4">
        <v>19.523</v>
      </c>
      <c r="BH58" s="4">
        <v>0.54</v>
      </c>
      <c r="BI58" s="4">
        <v>20.062999999999999</v>
      </c>
      <c r="BJ58" s="4">
        <v>14.727</v>
      </c>
      <c r="BK58" s="4">
        <v>0.40699999999999997</v>
      </c>
      <c r="BL58" s="4">
        <v>15.135</v>
      </c>
      <c r="BM58" s="4">
        <v>0.89449999999999996</v>
      </c>
      <c r="BQ58" s="4">
        <v>683.40099999999995</v>
      </c>
      <c r="BR58" s="4">
        <v>0.32569900000000002</v>
      </c>
      <c r="BS58" s="4">
        <v>-5</v>
      </c>
      <c r="BT58" s="4">
        <v>0.38539200000000001</v>
      </c>
      <c r="BU58" s="4">
        <v>7.9592770000000002</v>
      </c>
      <c r="BV58" s="4">
        <v>7.78491</v>
      </c>
      <c r="BW58" s="4">
        <f t="shared" si="9"/>
        <v>2.1028409834000001</v>
      </c>
      <c r="BY58" s="4">
        <f t="shared" si="10"/>
        <v>17781.420195084975</v>
      </c>
      <c r="BZ58" s="4">
        <f t="shared" si="11"/>
        <v>2.8450037672650001</v>
      </c>
      <c r="CA58" s="4">
        <f t="shared" si="12"/>
        <v>86.388392743322996</v>
      </c>
      <c r="CB58" s="4">
        <f t="shared" si="13"/>
        <v>5.2471255047804997</v>
      </c>
    </row>
    <row r="59" spans="1:80" x14ac:dyDescent="0.25">
      <c r="A59" s="2">
        <v>42068</v>
      </c>
      <c r="B59" s="3">
        <v>1.308564814814815E-2</v>
      </c>
      <c r="C59" s="4">
        <v>11.949</v>
      </c>
      <c r="D59" s="4">
        <v>3.0000000000000001E-3</v>
      </c>
      <c r="E59" s="4">
        <v>30</v>
      </c>
      <c r="F59" s="4">
        <v>773.8</v>
      </c>
      <c r="G59" s="4">
        <v>18.3</v>
      </c>
      <c r="H59" s="4">
        <v>65.7</v>
      </c>
      <c r="J59" s="4">
        <v>3.7</v>
      </c>
      <c r="K59" s="4">
        <v>0.89790000000000003</v>
      </c>
      <c r="L59" s="4">
        <v>10.729200000000001</v>
      </c>
      <c r="M59" s="4">
        <v>2.7000000000000001E-3</v>
      </c>
      <c r="N59" s="4">
        <v>694.77070000000003</v>
      </c>
      <c r="O59" s="4">
        <v>16.463200000000001</v>
      </c>
      <c r="P59" s="4">
        <v>711.2</v>
      </c>
      <c r="Q59" s="4">
        <v>524.11379999999997</v>
      </c>
      <c r="R59" s="4">
        <v>12.4193</v>
      </c>
      <c r="S59" s="4">
        <v>536.5</v>
      </c>
      <c r="T59" s="4">
        <v>65.712100000000007</v>
      </c>
      <c r="W59" s="4">
        <v>0</v>
      </c>
      <c r="X59" s="4">
        <v>3.3222</v>
      </c>
      <c r="Y59" s="4">
        <v>12.2</v>
      </c>
      <c r="Z59" s="4">
        <v>891</v>
      </c>
      <c r="AA59" s="4">
        <v>922</v>
      </c>
      <c r="AB59" s="4">
        <v>857</v>
      </c>
      <c r="AC59" s="4">
        <v>58</v>
      </c>
      <c r="AD59" s="4">
        <v>5.72</v>
      </c>
      <c r="AE59" s="4">
        <v>0.13</v>
      </c>
      <c r="AF59" s="4">
        <v>991</v>
      </c>
      <c r="AG59" s="4">
        <v>-13</v>
      </c>
      <c r="AH59" s="4">
        <v>18</v>
      </c>
      <c r="AI59" s="4">
        <v>30</v>
      </c>
      <c r="AJ59" s="4">
        <v>190</v>
      </c>
      <c r="AK59" s="4">
        <v>141</v>
      </c>
      <c r="AL59" s="4">
        <v>3.5</v>
      </c>
      <c r="AM59" s="4">
        <v>195</v>
      </c>
      <c r="AN59" s="4" t="s">
        <v>155</v>
      </c>
      <c r="AO59" s="4">
        <v>2</v>
      </c>
      <c r="AP59" s="5">
        <v>0.6796875</v>
      </c>
      <c r="AQ59" s="4">
        <v>47.161042000000002</v>
      </c>
      <c r="AR59" s="4">
        <v>-88.483943999999994</v>
      </c>
      <c r="AS59" s="4">
        <v>310.8</v>
      </c>
      <c r="AT59" s="4">
        <v>36.5</v>
      </c>
      <c r="AU59" s="4">
        <v>12</v>
      </c>
      <c r="AV59" s="4">
        <v>9</v>
      </c>
      <c r="AW59" s="4" t="s">
        <v>210</v>
      </c>
      <c r="AX59" s="4">
        <v>1.2916000000000001</v>
      </c>
      <c r="AY59" s="4">
        <v>2.2747999999999999</v>
      </c>
      <c r="AZ59" s="4">
        <v>2.9748000000000001</v>
      </c>
      <c r="BA59" s="4">
        <v>14.023</v>
      </c>
      <c r="BB59" s="4">
        <v>17.59</v>
      </c>
      <c r="BC59" s="4">
        <v>1.25</v>
      </c>
      <c r="BD59" s="4">
        <v>11.372</v>
      </c>
      <c r="BE59" s="4">
        <v>3032.1129999999998</v>
      </c>
      <c r="BF59" s="4">
        <v>0.48499999999999999</v>
      </c>
      <c r="BG59" s="4">
        <v>20.562000000000001</v>
      </c>
      <c r="BH59" s="4">
        <v>0.48699999999999999</v>
      </c>
      <c r="BI59" s="4">
        <v>21.048999999999999</v>
      </c>
      <c r="BJ59" s="4">
        <v>15.510999999999999</v>
      </c>
      <c r="BK59" s="4">
        <v>0.36799999999999999</v>
      </c>
      <c r="BL59" s="4">
        <v>15.879</v>
      </c>
      <c r="BM59" s="4">
        <v>0.61409999999999998</v>
      </c>
      <c r="BQ59" s="4">
        <v>682.65300000000002</v>
      </c>
      <c r="BR59" s="4">
        <v>0.29336800000000002</v>
      </c>
      <c r="BS59" s="4">
        <v>-5</v>
      </c>
      <c r="BT59" s="4">
        <v>0.38340400000000002</v>
      </c>
      <c r="BU59" s="4">
        <v>7.1691710000000004</v>
      </c>
      <c r="BV59" s="4">
        <v>7.7447530000000002</v>
      </c>
      <c r="BW59" s="4">
        <f t="shared" si="9"/>
        <v>1.8940949782000001</v>
      </c>
      <c r="BY59" s="4">
        <f t="shared" si="10"/>
        <v>16020.711865594052</v>
      </c>
      <c r="BZ59" s="4">
        <f t="shared" si="11"/>
        <v>2.5625843280950003</v>
      </c>
      <c r="CA59" s="4">
        <f t="shared" si="12"/>
        <v>81.955145387797003</v>
      </c>
      <c r="CB59" s="4">
        <f t="shared" si="13"/>
        <v>3.2447072904807004</v>
      </c>
    </row>
    <row r="60" spans="1:80" x14ac:dyDescent="0.25">
      <c r="A60" s="2">
        <v>42068</v>
      </c>
      <c r="B60" s="3">
        <v>1.309722222222222E-2</v>
      </c>
      <c r="C60" s="4">
        <v>12.106999999999999</v>
      </c>
      <c r="D60" s="4">
        <v>3.0000000000000001E-3</v>
      </c>
      <c r="E60" s="4">
        <v>30</v>
      </c>
      <c r="F60" s="4">
        <v>777.9</v>
      </c>
      <c r="G60" s="4">
        <v>17.7</v>
      </c>
      <c r="H60" s="4">
        <v>99.7</v>
      </c>
      <c r="J60" s="4">
        <v>3.7</v>
      </c>
      <c r="K60" s="4">
        <v>0.89659999999999995</v>
      </c>
      <c r="L60" s="4">
        <v>10.8552</v>
      </c>
      <c r="M60" s="4">
        <v>2.7000000000000001E-3</v>
      </c>
      <c r="N60" s="4">
        <v>697.46230000000003</v>
      </c>
      <c r="O60" s="4">
        <v>15.888999999999999</v>
      </c>
      <c r="P60" s="4">
        <v>713.4</v>
      </c>
      <c r="Q60" s="4">
        <v>526.14419999999996</v>
      </c>
      <c r="R60" s="4">
        <v>11.9862</v>
      </c>
      <c r="S60" s="4">
        <v>538.1</v>
      </c>
      <c r="T60" s="4">
        <v>99.743899999999996</v>
      </c>
      <c r="W60" s="4">
        <v>0</v>
      </c>
      <c r="X60" s="4">
        <v>3.3172999999999999</v>
      </c>
      <c r="Y60" s="4">
        <v>12.2</v>
      </c>
      <c r="Z60" s="4">
        <v>891</v>
      </c>
      <c r="AA60" s="4">
        <v>923</v>
      </c>
      <c r="AB60" s="4">
        <v>856</v>
      </c>
      <c r="AC60" s="4">
        <v>58</v>
      </c>
      <c r="AD60" s="4">
        <v>5.72</v>
      </c>
      <c r="AE60" s="4">
        <v>0.13</v>
      </c>
      <c r="AF60" s="4">
        <v>991</v>
      </c>
      <c r="AG60" s="4">
        <v>-13</v>
      </c>
      <c r="AH60" s="4">
        <v>18</v>
      </c>
      <c r="AI60" s="4">
        <v>30</v>
      </c>
      <c r="AJ60" s="4">
        <v>190</v>
      </c>
      <c r="AK60" s="4">
        <v>141</v>
      </c>
      <c r="AL60" s="4">
        <v>3.4</v>
      </c>
      <c r="AM60" s="4">
        <v>195</v>
      </c>
      <c r="AN60" s="4" t="s">
        <v>155</v>
      </c>
      <c r="AO60" s="4">
        <v>2</v>
      </c>
      <c r="AP60" s="5">
        <v>0.67969907407407415</v>
      </c>
      <c r="AQ60" s="4">
        <v>47.161200999999998</v>
      </c>
      <c r="AR60" s="4">
        <v>-88.483930999999998</v>
      </c>
      <c r="AS60" s="4">
        <v>311.2</v>
      </c>
      <c r="AT60" s="4">
        <v>37.9</v>
      </c>
      <c r="AU60" s="4">
        <v>12</v>
      </c>
      <c r="AV60" s="4">
        <v>8</v>
      </c>
      <c r="AW60" s="4" t="s">
        <v>223</v>
      </c>
      <c r="AX60" s="4">
        <v>1.3</v>
      </c>
      <c r="AY60" s="4">
        <v>2.6831999999999998</v>
      </c>
      <c r="AZ60" s="4">
        <v>3.3832</v>
      </c>
      <c r="BA60" s="4">
        <v>14.023</v>
      </c>
      <c r="BB60" s="4">
        <v>17.37</v>
      </c>
      <c r="BC60" s="4">
        <v>1.24</v>
      </c>
      <c r="BD60" s="4">
        <v>11.536</v>
      </c>
      <c r="BE60" s="4">
        <v>3031.06</v>
      </c>
      <c r="BF60" s="4">
        <v>0.47799999999999998</v>
      </c>
      <c r="BG60" s="4">
        <v>20.395</v>
      </c>
      <c r="BH60" s="4">
        <v>0.46500000000000002</v>
      </c>
      <c r="BI60" s="4">
        <v>20.859000000000002</v>
      </c>
      <c r="BJ60" s="4">
        <v>15.385</v>
      </c>
      <c r="BK60" s="4">
        <v>0.35</v>
      </c>
      <c r="BL60" s="4">
        <v>15.736000000000001</v>
      </c>
      <c r="BM60" s="4">
        <v>0.92100000000000004</v>
      </c>
      <c r="BQ60" s="4">
        <v>673.50699999999995</v>
      </c>
      <c r="BR60" s="4">
        <v>0.27377899999999999</v>
      </c>
      <c r="BS60" s="4">
        <v>-5</v>
      </c>
      <c r="BT60" s="4">
        <v>0.38500000000000001</v>
      </c>
      <c r="BU60" s="4">
        <v>6.69048</v>
      </c>
      <c r="BV60" s="4">
        <v>7.7770000000000001</v>
      </c>
      <c r="BW60" s="4">
        <f t="shared" si="9"/>
        <v>1.7676248159999999</v>
      </c>
      <c r="BY60" s="4">
        <f t="shared" si="10"/>
        <v>14945.804529585601</v>
      </c>
      <c r="BZ60" s="4">
        <f t="shared" si="11"/>
        <v>2.3569624372799995</v>
      </c>
      <c r="CA60" s="4">
        <f t="shared" si="12"/>
        <v>75.861646647599997</v>
      </c>
      <c r="CB60" s="4">
        <f t="shared" si="13"/>
        <v>4.5413439429600002</v>
      </c>
    </row>
    <row r="61" spans="1:80" x14ac:dyDescent="0.25">
      <c r="A61" s="2">
        <v>42068</v>
      </c>
      <c r="B61" s="3">
        <v>1.3108796296296294E-2</v>
      </c>
      <c r="C61" s="4">
        <v>12.132999999999999</v>
      </c>
      <c r="D61" s="4">
        <v>3.0000000000000001E-3</v>
      </c>
      <c r="E61" s="4">
        <v>30</v>
      </c>
      <c r="F61" s="4">
        <v>806.9</v>
      </c>
      <c r="G61" s="4">
        <v>17.600000000000001</v>
      </c>
      <c r="H61" s="4">
        <v>64.2</v>
      </c>
      <c r="J61" s="4">
        <v>3.7</v>
      </c>
      <c r="K61" s="4">
        <v>0.89639999999999997</v>
      </c>
      <c r="L61" s="4">
        <v>10.876300000000001</v>
      </c>
      <c r="M61" s="4">
        <v>2.7000000000000001E-3</v>
      </c>
      <c r="N61" s="4">
        <v>723.28930000000003</v>
      </c>
      <c r="O61" s="4">
        <v>15.796200000000001</v>
      </c>
      <c r="P61" s="4">
        <v>739.1</v>
      </c>
      <c r="Q61" s="4">
        <v>545.62729999999999</v>
      </c>
      <c r="R61" s="4">
        <v>11.9162</v>
      </c>
      <c r="S61" s="4">
        <v>557.5</v>
      </c>
      <c r="T61" s="4">
        <v>64.235799999999998</v>
      </c>
      <c r="W61" s="4">
        <v>0</v>
      </c>
      <c r="X61" s="4">
        <v>3.3166000000000002</v>
      </c>
      <c r="Y61" s="4">
        <v>12.3</v>
      </c>
      <c r="Z61" s="4">
        <v>889</v>
      </c>
      <c r="AA61" s="4">
        <v>923</v>
      </c>
      <c r="AB61" s="4">
        <v>855</v>
      </c>
      <c r="AC61" s="4">
        <v>58</v>
      </c>
      <c r="AD61" s="4">
        <v>5.72</v>
      </c>
      <c r="AE61" s="4">
        <v>0.13</v>
      </c>
      <c r="AF61" s="4">
        <v>991</v>
      </c>
      <c r="AG61" s="4">
        <v>-13</v>
      </c>
      <c r="AH61" s="4">
        <v>18</v>
      </c>
      <c r="AI61" s="4">
        <v>30.2</v>
      </c>
      <c r="AJ61" s="4">
        <v>190</v>
      </c>
      <c r="AK61" s="4">
        <v>140.80000000000001</v>
      </c>
      <c r="AL61" s="4">
        <v>3.4</v>
      </c>
      <c r="AM61" s="4">
        <v>195</v>
      </c>
      <c r="AN61" s="4" t="s">
        <v>155</v>
      </c>
      <c r="AO61" s="4">
        <v>2</v>
      </c>
      <c r="AP61" s="5">
        <v>0.67971064814814808</v>
      </c>
      <c r="AQ61" s="4">
        <v>47.161360000000002</v>
      </c>
      <c r="AR61" s="4">
        <v>-88.483936999999997</v>
      </c>
      <c r="AS61" s="4">
        <v>311.60000000000002</v>
      </c>
      <c r="AT61" s="4">
        <v>38.200000000000003</v>
      </c>
      <c r="AU61" s="4">
        <v>12</v>
      </c>
      <c r="AV61" s="4">
        <v>9</v>
      </c>
      <c r="AW61" s="4" t="s">
        <v>224</v>
      </c>
      <c r="AX61" s="4">
        <v>1.1084000000000001</v>
      </c>
      <c r="AY61" s="4">
        <v>2.7</v>
      </c>
      <c r="AZ61" s="4">
        <v>3.0167999999999999</v>
      </c>
      <c r="BA61" s="4">
        <v>14.023</v>
      </c>
      <c r="BB61" s="4">
        <v>17.34</v>
      </c>
      <c r="BC61" s="4">
        <v>1.24</v>
      </c>
      <c r="BD61" s="4">
        <v>11.558</v>
      </c>
      <c r="BE61" s="4">
        <v>3032.038</v>
      </c>
      <c r="BF61" s="4">
        <v>0.47699999999999998</v>
      </c>
      <c r="BG61" s="4">
        <v>21.116</v>
      </c>
      <c r="BH61" s="4">
        <v>0.46100000000000002</v>
      </c>
      <c r="BI61" s="4">
        <v>21.577000000000002</v>
      </c>
      <c r="BJ61" s="4">
        <v>15.929</v>
      </c>
      <c r="BK61" s="4">
        <v>0.34799999999999998</v>
      </c>
      <c r="BL61" s="4">
        <v>16.277000000000001</v>
      </c>
      <c r="BM61" s="4">
        <v>0.59219999999999995</v>
      </c>
      <c r="BQ61" s="4">
        <v>672.28200000000004</v>
      </c>
      <c r="BR61" s="4">
        <v>0.25679999999999997</v>
      </c>
      <c r="BS61" s="4">
        <v>-5</v>
      </c>
      <c r="BT61" s="4">
        <v>0.3846</v>
      </c>
      <c r="BU61" s="4">
        <v>6.27555</v>
      </c>
      <c r="BV61" s="4">
        <v>7.7689199999999996</v>
      </c>
      <c r="BW61" s="4">
        <f t="shared" si="9"/>
        <v>1.65800031</v>
      </c>
      <c r="BY61" s="4">
        <f t="shared" si="10"/>
        <v>14023.419374253299</v>
      </c>
      <c r="BZ61" s="4">
        <f t="shared" si="11"/>
        <v>2.2061633269499996</v>
      </c>
      <c r="CA61" s="4">
        <f t="shared" si="12"/>
        <v>73.672904895149998</v>
      </c>
      <c r="CB61" s="4">
        <f t="shared" si="13"/>
        <v>2.7389725832699998</v>
      </c>
    </row>
    <row r="62" spans="1:80" x14ac:dyDescent="0.25">
      <c r="A62" s="2">
        <v>42068</v>
      </c>
      <c r="B62" s="3">
        <v>1.3120370370370371E-2</v>
      </c>
      <c r="C62" s="4">
        <v>11.939</v>
      </c>
      <c r="D62" s="4">
        <v>3.0000000000000001E-3</v>
      </c>
      <c r="E62" s="4">
        <v>30</v>
      </c>
      <c r="F62" s="4">
        <v>836.8</v>
      </c>
      <c r="G62" s="4">
        <v>17.7</v>
      </c>
      <c r="H62" s="4">
        <v>72.3</v>
      </c>
      <c r="J62" s="4">
        <v>3.7</v>
      </c>
      <c r="K62" s="4">
        <v>0.89790000000000003</v>
      </c>
      <c r="L62" s="4">
        <v>10.7203</v>
      </c>
      <c r="M62" s="4">
        <v>2.7000000000000001E-3</v>
      </c>
      <c r="N62" s="4">
        <v>751.38149999999996</v>
      </c>
      <c r="O62" s="4">
        <v>15.8932</v>
      </c>
      <c r="P62" s="4">
        <v>767.3</v>
      </c>
      <c r="Q62" s="4">
        <v>566.82150000000001</v>
      </c>
      <c r="R62" s="4">
        <v>11.9894</v>
      </c>
      <c r="S62" s="4">
        <v>578.79999999999995</v>
      </c>
      <c r="T62" s="4">
        <v>72.255300000000005</v>
      </c>
      <c r="W62" s="4">
        <v>0</v>
      </c>
      <c r="X62" s="4">
        <v>3.3222999999999998</v>
      </c>
      <c r="Y62" s="4">
        <v>12.2</v>
      </c>
      <c r="Z62" s="4">
        <v>889</v>
      </c>
      <c r="AA62" s="4">
        <v>925</v>
      </c>
      <c r="AB62" s="4">
        <v>856</v>
      </c>
      <c r="AC62" s="4">
        <v>58</v>
      </c>
      <c r="AD62" s="4">
        <v>5.72</v>
      </c>
      <c r="AE62" s="4">
        <v>0.13</v>
      </c>
      <c r="AF62" s="4">
        <v>991</v>
      </c>
      <c r="AG62" s="4">
        <v>-13</v>
      </c>
      <c r="AH62" s="4">
        <v>18</v>
      </c>
      <c r="AI62" s="4">
        <v>30.8002</v>
      </c>
      <c r="AJ62" s="4">
        <v>190</v>
      </c>
      <c r="AK62" s="4">
        <v>140</v>
      </c>
      <c r="AL62" s="4">
        <v>3.3</v>
      </c>
      <c r="AM62" s="4">
        <v>195</v>
      </c>
      <c r="AN62" s="4" t="s">
        <v>155</v>
      </c>
      <c r="AO62" s="4">
        <v>2</v>
      </c>
      <c r="AP62" s="5">
        <v>0.67972222222222223</v>
      </c>
      <c r="AQ62" s="4">
        <v>47.161512999999999</v>
      </c>
      <c r="AR62" s="4">
        <v>-88.483925999999997</v>
      </c>
      <c r="AS62" s="4">
        <v>312</v>
      </c>
      <c r="AT62" s="4">
        <v>38.200000000000003</v>
      </c>
      <c r="AU62" s="4">
        <v>12</v>
      </c>
      <c r="AV62" s="4">
        <v>9</v>
      </c>
      <c r="AW62" s="4" t="s">
        <v>224</v>
      </c>
      <c r="AX62" s="4">
        <v>1.1000000000000001</v>
      </c>
      <c r="AY62" s="4">
        <v>2.7</v>
      </c>
      <c r="AZ62" s="4">
        <v>3</v>
      </c>
      <c r="BA62" s="4">
        <v>14.023</v>
      </c>
      <c r="BB62" s="4">
        <v>17.61</v>
      </c>
      <c r="BC62" s="4">
        <v>1.26</v>
      </c>
      <c r="BD62" s="4">
        <v>11.369</v>
      </c>
      <c r="BE62" s="4">
        <v>3031.9349999999999</v>
      </c>
      <c r="BF62" s="4">
        <v>0.48499999999999999</v>
      </c>
      <c r="BG62" s="4">
        <v>22.254000000000001</v>
      </c>
      <c r="BH62" s="4">
        <v>0.47099999999999997</v>
      </c>
      <c r="BI62" s="4">
        <v>22.725000000000001</v>
      </c>
      <c r="BJ62" s="4">
        <v>16.788</v>
      </c>
      <c r="BK62" s="4">
        <v>0.35499999999999998</v>
      </c>
      <c r="BL62" s="4">
        <v>17.143000000000001</v>
      </c>
      <c r="BM62" s="4">
        <v>0.67579999999999996</v>
      </c>
      <c r="BQ62" s="4">
        <v>683.20100000000002</v>
      </c>
      <c r="BR62" s="4">
        <v>0.27919300000000002</v>
      </c>
      <c r="BS62" s="4">
        <v>-5</v>
      </c>
      <c r="BT62" s="4">
        <v>0.38319999999999999</v>
      </c>
      <c r="BU62" s="4">
        <v>6.8227739999999999</v>
      </c>
      <c r="BV62" s="4">
        <v>7.7406360000000003</v>
      </c>
      <c r="BW62" s="4">
        <f t="shared" si="9"/>
        <v>1.8025768907999999</v>
      </c>
      <c r="BY62" s="4">
        <f t="shared" si="10"/>
        <v>15245.734771027528</v>
      </c>
      <c r="BZ62" s="4">
        <f t="shared" si="11"/>
        <v>2.4387664524299999</v>
      </c>
      <c r="CA62" s="4">
        <f t="shared" si="12"/>
        <v>84.416517945144008</v>
      </c>
      <c r="CB62" s="4">
        <f t="shared" si="13"/>
        <v>3.3981822032003994</v>
      </c>
    </row>
    <row r="63" spans="1:80" x14ac:dyDescent="0.25">
      <c r="A63" s="2">
        <v>42068</v>
      </c>
      <c r="B63" s="3">
        <v>1.3131944444444444E-2</v>
      </c>
      <c r="C63" s="4">
        <v>11.798</v>
      </c>
      <c r="D63" s="4">
        <v>4.3E-3</v>
      </c>
      <c r="E63" s="4">
        <v>42.903225999999997</v>
      </c>
      <c r="F63" s="4">
        <v>823</v>
      </c>
      <c r="G63" s="4">
        <v>17.7</v>
      </c>
      <c r="H63" s="4">
        <v>88.6</v>
      </c>
      <c r="J63" s="4">
        <v>3.7</v>
      </c>
      <c r="K63" s="4">
        <v>0.89900000000000002</v>
      </c>
      <c r="L63" s="4">
        <v>10.6069</v>
      </c>
      <c r="M63" s="4">
        <v>3.8999999999999998E-3</v>
      </c>
      <c r="N63" s="4">
        <v>739.90660000000003</v>
      </c>
      <c r="O63" s="4">
        <v>15.9129</v>
      </c>
      <c r="P63" s="4">
        <v>755.8</v>
      </c>
      <c r="Q63" s="4">
        <v>558.17430000000002</v>
      </c>
      <c r="R63" s="4">
        <v>12.0045</v>
      </c>
      <c r="S63" s="4">
        <v>570.20000000000005</v>
      </c>
      <c r="T63" s="4">
        <v>88.592500000000001</v>
      </c>
      <c r="W63" s="4">
        <v>0</v>
      </c>
      <c r="X63" s="4">
        <v>3.3264</v>
      </c>
      <c r="Y63" s="4">
        <v>12.3</v>
      </c>
      <c r="Z63" s="4">
        <v>890</v>
      </c>
      <c r="AA63" s="4">
        <v>925</v>
      </c>
      <c r="AB63" s="4">
        <v>857</v>
      </c>
      <c r="AC63" s="4">
        <v>58</v>
      </c>
      <c r="AD63" s="4">
        <v>5.73</v>
      </c>
      <c r="AE63" s="4">
        <v>0.13</v>
      </c>
      <c r="AF63" s="4">
        <v>990</v>
      </c>
      <c r="AG63" s="4">
        <v>-13</v>
      </c>
      <c r="AH63" s="4">
        <v>18</v>
      </c>
      <c r="AI63" s="4">
        <v>30.199000000000002</v>
      </c>
      <c r="AJ63" s="4">
        <v>190</v>
      </c>
      <c r="AK63" s="4">
        <v>140</v>
      </c>
      <c r="AL63" s="4">
        <v>3.4</v>
      </c>
      <c r="AM63" s="4">
        <v>195</v>
      </c>
      <c r="AN63" s="4" t="s">
        <v>155</v>
      </c>
      <c r="AO63" s="4">
        <v>2</v>
      </c>
      <c r="AP63" s="5">
        <v>0.67973379629629627</v>
      </c>
      <c r="AQ63" s="4">
        <v>47.161670000000001</v>
      </c>
      <c r="AR63" s="4">
        <v>-88.484014000000002</v>
      </c>
      <c r="AS63" s="4">
        <v>312.5</v>
      </c>
      <c r="AT63" s="4">
        <v>38.6</v>
      </c>
      <c r="AU63" s="4">
        <v>12</v>
      </c>
      <c r="AV63" s="4">
        <v>9</v>
      </c>
      <c r="AW63" s="4" t="s">
        <v>224</v>
      </c>
      <c r="AX63" s="4">
        <v>1.1957960000000001</v>
      </c>
      <c r="AY63" s="4">
        <v>2.7957960000000002</v>
      </c>
      <c r="AZ63" s="4">
        <v>3.191592</v>
      </c>
      <c r="BA63" s="4">
        <v>14.023</v>
      </c>
      <c r="BB63" s="4">
        <v>17.8</v>
      </c>
      <c r="BC63" s="4">
        <v>1.27</v>
      </c>
      <c r="BD63" s="4">
        <v>11.23</v>
      </c>
      <c r="BE63" s="4">
        <v>3031.2240000000002</v>
      </c>
      <c r="BF63" s="4">
        <v>0.70199999999999996</v>
      </c>
      <c r="BG63" s="4">
        <v>22.143000000000001</v>
      </c>
      <c r="BH63" s="4">
        <v>0.47599999999999998</v>
      </c>
      <c r="BI63" s="4">
        <v>22.62</v>
      </c>
      <c r="BJ63" s="4">
        <v>16.704999999999998</v>
      </c>
      <c r="BK63" s="4">
        <v>0.35899999999999999</v>
      </c>
      <c r="BL63" s="4">
        <v>17.064</v>
      </c>
      <c r="BM63" s="4">
        <v>0.83720000000000006</v>
      </c>
      <c r="BQ63" s="4">
        <v>691.20799999999997</v>
      </c>
      <c r="BR63" s="4">
        <v>0.31118400000000002</v>
      </c>
      <c r="BS63" s="4">
        <v>-5</v>
      </c>
      <c r="BT63" s="4">
        <v>0.383801</v>
      </c>
      <c r="BU63" s="4">
        <v>7.6045590000000001</v>
      </c>
      <c r="BV63" s="4">
        <v>7.7527799999999996</v>
      </c>
      <c r="BW63" s="4">
        <f t="shared" si="9"/>
        <v>2.0091244877999999</v>
      </c>
      <c r="BY63" s="4">
        <f t="shared" si="10"/>
        <v>16988.676729909192</v>
      </c>
      <c r="BZ63" s="4">
        <f t="shared" si="11"/>
        <v>3.934401108066</v>
      </c>
      <c r="CA63" s="4">
        <f t="shared" si="12"/>
        <v>93.624174516014989</v>
      </c>
      <c r="CB63" s="4">
        <f t="shared" si="13"/>
        <v>4.6921376177676004</v>
      </c>
    </row>
    <row r="64" spans="1:80" x14ac:dyDescent="0.25">
      <c r="A64" s="2">
        <v>42068</v>
      </c>
      <c r="B64" s="3">
        <v>1.3143518518518518E-2</v>
      </c>
      <c r="C64" s="4">
        <v>11.951000000000001</v>
      </c>
      <c r="D64" s="4">
        <v>6.4000000000000003E-3</v>
      </c>
      <c r="E64" s="4">
        <v>64.371257</v>
      </c>
      <c r="F64" s="4">
        <v>723.3</v>
      </c>
      <c r="G64" s="4">
        <v>17.399999999999999</v>
      </c>
      <c r="H64" s="4">
        <v>70.099999999999994</v>
      </c>
      <c r="J64" s="4">
        <v>3.7</v>
      </c>
      <c r="K64" s="4">
        <v>0.89780000000000004</v>
      </c>
      <c r="L64" s="4">
        <v>10.7294</v>
      </c>
      <c r="M64" s="4">
        <v>5.7999999999999996E-3</v>
      </c>
      <c r="N64" s="4">
        <v>649.36710000000005</v>
      </c>
      <c r="O64" s="4">
        <v>15.6408</v>
      </c>
      <c r="P64" s="4">
        <v>665</v>
      </c>
      <c r="Q64" s="4">
        <v>489.87259999999998</v>
      </c>
      <c r="R64" s="4">
        <v>11.799200000000001</v>
      </c>
      <c r="S64" s="4">
        <v>501.7</v>
      </c>
      <c r="T64" s="4">
        <v>70.099999999999994</v>
      </c>
      <c r="W64" s="4">
        <v>0</v>
      </c>
      <c r="X64" s="4">
        <v>3.3216999999999999</v>
      </c>
      <c r="Y64" s="4">
        <v>12.2</v>
      </c>
      <c r="Z64" s="4">
        <v>893</v>
      </c>
      <c r="AA64" s="4">
        <v>927</v>
      </c>
      <c r="AB64" s="4">
        <v>860</v>
      </c>
      <c r="AC64" s="4">
        <v>58</v>
      </c>
      <c r="AD64" s="4">
        <v>5.73</v>
      </c>
      <c r="AE64" s="4">
        <v>0.13</v>
      </c>
      <c r="AF64" s="4">
        <v>990</v>
      </c>
      <c r="AG64" s="4">
        <v>-13</v>
      </c>
      <c r="AH64" s="4">
        <v>18</v>
      </c>
      <c r="AI64" s="4">
        <v>30.800801</v>
      </c>
      <c r="AJ64" s="4">
        <v>190</v>
      </c>
      <c r="AK64" s="4">
        <v>140</v>
      </c>
      <c r="AL64" s="4">
        <v>3.2</v>
      </c>
      <c r="AM64" s="4">
        <v>195</v>
      </c>
      <c r="AN64" s="4" t="s">
        <v>155</v>
      </c>
      <c r="AO64" s="4">
        <v>2</v>
      </c>
      <c r="AP64" s="5">
        <v>0.67974537037037042</v>
      </c>
      <c r="AQ64" s="4">
        <v>47.161816999999999</v>
      </c>
      <c r="AR64" s="4">
        <v>-88.484117999999995</v>
      </c>
      <c r="AS64" s="4">
        <v>312.10000000000002</v>
      </c>
      <c r="AT64" s="4">
        <v>38.799999999999997</v>
      </c>
      <c r="AU64" s="4">
        <v>12</v>
      </c>
      <c r="AV64" s="4">
        <v>10</v>
      </c>
      <c r="AW64" s="4" t="s">
        <v>209</v>
      </c>
      <c r="AX64" s="4">
        <v>1.1042000000000001</v>
      </c>
      <c r="AY64" s="4">
        <v>2.8</v>
      </c>
      <c r="AZ64" s="4">
        <v>3.1042000000000001</v>
      </c>
      <c r="BA64" s="4">
        <v>14.023</v>
      </c>
      <c r="BB64" s="4">
        <v>17.579999999999998</v>
      </c>
      <c r="BC64" s="4">
        <v>1.25</v>
      </c>
      <c r="BD64" s="4">
        <v>11.388</v>
      </c>
      <c r="BE64" s="4">
        <v>3031.114</v>
      </c>
      <c r="BF64" s="4">
        <v>1.0389999999999999</v>
      </c>
      <c r="BG64" s="4">
        <v>19.210999999999999</v>
      </c>
      <c r="BH64" s="4">
        <v>0.46300000000000002</v>
      </c>
      <c r="BI64" s="4">
        <v>19.673999999999999</v>
      </c>
      <c r="BJ64" s="4">
        <v>14.493</v>
      </c>
      <c r="BK64" s="4">
        <v>0.34899999999999998</v>
      </c>
      <c r="BL64" s="4">
        <v>14.842000000000001</v>
      </c>
      <c r="BM64" s="4">
        <v>0.65490000000000004</v>
      </c>
      <c r="BQ64" s="4">
        <v>682.32100000000003</v>
      </c>
      <c r="BR64" s="4">
        <v>0.343721</v>
      </c>
      <c r="BS64" s="4">
        <v>-5</v>
      </c>
      <c r="BT64" s="4">
        <v>0.38300000000000001</v>
      </c>
      <c r="BU64" s="4">
        <v>8.3996750000000002</v>
      </c>
      <c r="BV64" s="4">
        <v>7.7366000000000001</v>
      </c>
      <c r="BW64" s="4">
        <f t="shared" si="9"/>
        <v>2.219194135</v>
      </c>
      <c r="BY64" s="4">
        <f t="shared" si="10"/>
        <v>18764.294523619152</v>
      </c>
      <c r="BZ64" s="4">
        <f t="shared" si="11"/>
        <v>6.4319923335249998</v>
      </c>
      <c r="CA64" s="4">
        <f t="shared" si="12"/>
        <v>89.719792964174999</v>
      </c>
      <c r="CB64" s="4">
        <f t="shared" si="13"/>
        <v>4.0541980550775003</v>
      </c>
    </row>
    <row r="65" spans="1:80" x14ac:dyDescent="0.25">
      <c r="A65" s="2">
        <v>42068</v>
      </c>
      <c r="B65" s="3">
        <v>1.3155092592592593E-2</v>
      </c>
      <c r="C65" s="4">
        <v>12.132999999999999</v>
      </c>
      <c r="D65" s="4">
        <v>7.7000000000000002E-3</v>
      </c>
      <c r="E65" s="4">
        <v>76.821138000000005</v>
      </c>
      <c r="F65" s="4">
        <v>660.5</v>
      </c>
      <c r="G65" s="4">
        <v>17.3</v>
      </c>
      <c r="H65" s="4">
        <v>95.8</v>
      </c>
      <c r="J65" s="4">
        <v>3.7</v>
      </c>
      <c r="K65" s="4">
        <v>0.89629999999999999</v>
      </c>
      <c r="L65" s="4">
        <v>10.874599999999999</v>
      </c>
      <c r="M65" s="4">
        <v>6.8999999999999999E-3</v>
      </c>
      <c r="N65" s="4">
        <v>591.95699999999999</v>
      </c>
      <c r="O65" s="4">
        <v>15.5252</v>
      </c>
      <c r="P65" s="4">
        <v>607.5</v>
      </c>
      <c r="Q65" s="4">
        <v>446.5634</v>
      </c>
      <c r="R65" s="4">
        <v>11.712</v>
      </c>
      <c r="S65" s="4">
        <v>458.3</v>
      </c>
      <c r="T65" s="4">
        <v>95.822599999999994</v>
      </c>
      <c r="W65" s="4">
        <v>0</v>
      </c>
      <c r="X65" s="4">
        <v>3.3161999999999998</v>
      </c>
      <c r="Y65" s="4">
        <v>12.2</v>
      </c>
      <c r="Z65" s="4">
        <v>895</v>
      </c>
      <c r="AA65" s="4">
        <v>926</v>
      </c>
      <c r="AB65" s="4">
        <v>862</v>
      </c>
      <c r="AC65" s="4">
        <v>58</v>
      </c>
      <c r="AD65" s="4">
        <v>5.73</v>
      </c>
      <c r="AE65" s="4">
        <v>0.13</v>
      </c>
      <c r="AF65" s="4">
        <v>990</v>
      </c>
      <c r="AG65" s="4">
        <v>-13</v>
      </c>
      <c r="AH65" s="4">
        <v>18</v>
      </c>
      <c r="AI65" s="4">
        <v>30</v>
      </c>
      <c r="AJ65" s="4">
        <v>190</v>
      </c>
      <c r="AK65" s="4">
        <v>140.19999999999999</v>
      </c>
      <c r="AL65" s="4">
        <v>3.2</v>
      </c>
      <c r="AM65" s="4">
        <v>195</v>
      </c>
      <c r="AN65" s="4" t="s">
        <v>155</v>
      </c>
      <c r="AO65" s="4">
        <v>2</v>
      </c>
      <c r="AP65" s="5">
        <v>0.67975694444444434</v>
      </c>
      <c r="AQ65" s="4">
        <v>47.161973000000003</v>
      </c>
      <c r="AR65" s="4">
        <v>-88.484165000000004</v>
      </c>
      <c r="AS65" s="4">
        <v>312.7</v>
      </c>
      <c r="AT65" s="4">
        <v>39</v>
      </c>
      <c r="AU65" s="4">
        <v>12</v>
      </c>
      <c r="AV65" s="4">
        <v>10</v>
      </c>
      <c r="AW65" s="4" t="s">
        <v>209</v>
      </c>
      <c r="AX65" s="4">
        <v>1.1000000000000001</v>
      </c>
      <c r="AY65" s="4">
        <v>2.3210000000000002</v>
      </c>
      <c r="AZ65" s="4">
        <v>2.5251999999999999</v>
      </c>
      <c r="BA65" s="4">
        <v>14.023</v>
      </c>
      <c r="BB65" s="4">
        <v>17.329999999999998</v>
      </c>
      <c r="BC65" s="4">
        <v>1.24</v>
      </c>
      <c r="BD65" s="4">
        <v>11.573</v>
      </c>
      <c r="BE65" s="4">
        <v>3029.9839999999999</v>
      </c>
      <c r="BF65" s="4">
        <v>1.2210000000000001</v>
      </c>
      <c r="BG65" s="4">
        <v>17.271999999999998</v>
      </c>
      <c r="BH65" s="4">
        <v>0.45300000000000001</v>
      </c>
      <c r="BI65" s="4">
        <v>17.725000000000001</v>
      </c>
      <c r="BJ65" s="4">
        <v>13.03</v>
      </c>
      <c r="BK65" s="4">
        <v>0.34200000000000003</v>
      </c>
      <c r="BL65" s="4">
        <v>13.372</v>
      </c>
      <c r="BM65" s="4">
        <v>0.88290000000000002</v>
      </c>
      <c r="BQ65" s="4">
        <v>671.84500000000003</v>
      </c>
      <c r="BR65" s="4">
        <v>0.41860000000000003</v>
      </c>
      <c r="BS65" s="4">
        <v>-5</v>
      </c>
      <c r="BT65" s="4">
        <v>0.38279999999999997</v>
      </c>
      <c r="BU65" s="4">
        <v>10.229538</v>
      </c>
      <c r="BV65" s="4">
        <v>7.7325600000000003</v>
      </c>
      <c r="BW65" s="4">
        <f t="shared" si="9"/>
        <v>2.7026439395999997</v>
      </c>
      <c r="BY65" s="4">
        <f t="shared" si="10"/>
        <v>22843.5629764679</v>
      </c>
      <c r="BZ65" s="4">
        <f t="shared" si="11"/>
        <v>9.2053259668260008</v>
      </c>
      <c r="CA65" s="4">
        <f t="shared" si="12"/>
        <v>98.235378663179986</v>
      </c>
      <c r="CB65" s="4">
        <f t="shared" si="13"/>
        <v>6.6563327568474007</v>
      </c>
    </row>
    <row r="66" spans="1:80" x14ac:dyDescent="0.25">
      <c r="A66" s="2">
        <v>42068</v>
      </c>
      <c r="B66" s="3">
        <v>1.3166666666666667E-2</v>
      </c>
      <c r="C66" s="4">
        <v>12.14</v>
      </c>
      <c r="D66" s="4">
        <v>7.0000000000000001E-3</v>
      </c>
      <c r="E66" s="4">
        <v>70</v>
      </c>
      <c r="F66" s="4">
        <v>620.70000000000005</v>
      </c>
      <c r="G66" s="4">
        <v>17.2</v>
      </c>
      <c r="H66" s="4">
        <v>62.7</v>
      </c>
      <c r="J66" s="4">
        <v>3.7</v>
      </c>
      <c r="K66" s="4">
        <v>0.8962</v>
      </c>
      <c r="L66" s="4">
        <v>10.8804</v>
      </c>
      <c r="M66" s="4">
        <v>6.3E-3</v>
      </c>
      <c r="N66" s="4">
        <v>556.31420000000003</v>
      </c>
      <c r="O66" s="4">
        <v>15.4154</v>
      </c>
      <c r="P66" s="4">
        <v>571.70000000000005</v>
      </c>
      <c r="Q66" s="4">
        <v>419.67500000000001</v>
      </c>
      <c r="R66" s="4">
        <v>11.629200000000001</v>
      </c>
      <c r="S66" s="4">
        <v>431.3</v>
      </c>
      <c r="T66" s="4">
        <v>62.704599999999999</v>
      </c>
      <c r="W66" s="4">
        <v>0</v>
      </c>
      <c r="X66" s="4">
        <v>3.3161</v>
      </c>
      <c r="Y66" s="4">
        <v>12.2</v>
      </c>
      <c r="Z66" s="4">
        <v>896</v>
      </c>
      <c r="AA66" s="4">
        <v>927</v>
      </c>
      <c r="AB66" s="4">
        <v>863</v>
      </c>
      <c r="AC66" s="4">
        <v>58</v>
      </c>
      <c r="AD66" s="4">
        <v>5.73</v>
      </c>
      <c r="AE66" s="4">
        <v>0.13</v>
      </c>
      <c r="AF66" s="4">
        <v>990</v>
      </c>
      <c r="AG66" s="4">
        <v>-13</v>
      </c>
      <c r="AH66" s="4">
        <v>18</v>
      </c>
      <c r="AI66" s="4">
        <v>30</v>
      </c>
      <c r="AJ66" s="4">
        <v>190</v>
      </c>
      <c r="AK66" s="4">
        <v>141</v>
      </c>
      <c r="AL66" s="4">
        <v>3.2</v>
      </c>
      <c r="AM66" s="4">
        <v>195</v>
      </c>
      <c r="AN66" s="4" t="s">
        <v>155</v>
      </c>
      <c r="AO66" s="4">
        <v>2</v>
      </c>
      <c r="AP66" s="5">
        <v>0.67976851851851849</v>
      </c>
      <c r="AQ66" s="4">
        <v>47.162140000000001</v>
      </c>
      <c r="AR66" s="4">
        <v>-88.484178999999997</v>
      </c>
      <c r="AS66" s="4">
        <v>313.3</v>
      </c>
      <c r="AT66" s="4">
        <v>40</v>
      </c>
      <c r="AU66" s="4">
        <v>12</v>
      </c>
      <c r="AV66" s="4">
        <v>10</v>
      </c>
      <c r="AW66" s="4" t="s">
        <v>209</v>
      </c>
      <c r="AX66" s="4">
        <v>1.1000000000000001</v>
      </c>
      <c r="AY66" s="4">
        <v>2.2999999999999998</v>
      </c>
      <c r="AZ66" s="4">
        <v>2.5</v>
      </c>
      <c r="BA66" s="4">
        <v>14.023</v>
      </c>
      <c r="BB66" s="4">
        <v>17.329999999999998</v>
      </c>
      <c r="BC66" s="4">
        <v>1.24</v>
      </c>
      <c r="BD66" s="4">
        <v>11.577</v>
      </c>
      <c r="BE66" s="4">
        <v>3031.076</v>
      </c>
      <c r="BF66" s="4">
        <v>1.1120000000000001</v>
      </c>
      <c r="BG66" s="4">
        <v>16.23</v>
      </c>
      <c r="BH66" s="4">
        <v>0.45</v>
      </c>
      <c r="BI66" s="4">
        <v>16.678999999999998</v>
      </c>
      <c r="BJ66" s="4">
        <v>12.243</v>
      </c>
      <c r="BK66" s="4">
        <v>0.33900000000000002</v>
      </c>
      <c r="BL66" s="4">
        <v>12.583</v>
      </c>
      <c r="BM66" s="4">
        <v>0.57769999999999999</v>
      </c>
      <c r="BQ66" s="4">
        <v>671.70500000000004</v>
      </c>
      <c r="BR66" s="4">
        <v>0.41506999999999999</v>
      </c>
      <c r="BS66" s="4">
        <v>-5</v>
      </c>
      <c r="BT66" s="4">
        <v>0.38139699999999999</v>
      </c>
      <c r="BU66" s="4">
        <v>10.143281</v>
      </c>
      <c r="BV66" s="4">
        <v>7.7042190000000002</v>
      </c>
      <c r="BW66" s="4">
        <f t="shared" si="9"/>
        <v>2.6798548402</v>
      </c>
      <c r="BY66" s="4">
        <f t="shared" si="10"/>
        <v>22659.105977462372</v>
      </c>
      <c r="BZ66" s="4">
        <f t="shared" si="11"/>
        <v>8.3128650838640006</v>
      </c>
      <c r="CA66" s="4">
        <f t="shared" si="12"/>
        <v>91.523747501571009</v>
      </c>
      <c r="CB66" s="4">
        <f t="shared" si="13"/>
        <v>4.3186530206368996</v>
      </c>
    </row>
    <row r="67" spans="1:80" x14ac:dyDescent="0.25">
      <c r="A67" s="2">
        <v>42068</v>
      </c>
      <c r="B67" s="3">
        <v>1.317824074074074E-2</v>
      </c>
      <c r="C67" s="4">
        <v>12.166</v>
      </c>
      <c r="D67" s="4">
        <v>7.0000000000000001E-3</v>
      </c>
      <c r="E67" s="4">
        <v>70</v>
      </c>
      <c r="F67" s="4">
        <v>615.79999999999995</v>
      </c>
      <c r="G67" s="4">
        <v>17.2</v>
      </c>
      <c r="H67" s="4">
        <v>45.9</v>
      </c>
      <c r="J67" s="4">
        <v>3.8</v>
      </c>
      <c r="K67" s="4">
        <v>0.89600000000000002</v>
      </c>
      <c r="L67" s="4">
        <v>10.9008</v>
      </c>
      <c r="M67" s="4">
        <v>6.3E-3</v>
      </c>
      <c r="N67" s="4">
        <v>551.77269999999999</v>
      </c>
      <c r="O67" s="4">
        <v>15.4116</v>
      </c>
      <c r="P67" s="4">
        <v>567.20000000000005</v>
      </c>
      <c r="Q67" s="4">
        <v>416.24889999999999</v>
      </c>
      <c r="R67" s="4">
        <v>11.626300000000001</v>
      </c>
      <c r="S67" s="4">
        <v>427.9</v>
      </c>
      <c r="T67" s="4">
        <v>45.855699999999999</v>
      </c>
      <c r="W67" s="4">
        <v>0</v>
      </c>
      <c r="X67" s="4">
        <v>3.4049</v>
      </c>
      <c r="Y67" s="4">
        <v>12.2</v>
      </c>
      <c r="Z67" s="4">
        <v>897</v>
      </c>
      <c r="AA67" s="4">
        <v>930</v>
      </c>
      <c r="AB67" s="4">
        <v>864</v>
      </c>
      <c r="AC67" s="4">
        <v>58</v>
      </c>
      <c r="AD67" s="4">
        <v>5.73</v>
      </c>
      <c r="AE67" s="4">
        <v>0.13</v>
      </c>
      <c r="AF67" s="4">
        <v>990</v>
      </c>
      <c r="AG67" s="4">
        <v>-13</v>
      </c>
      <c r="AH67" s="4">
        <v>18</v>
      </c>
      <c r="AI67" s="4">
        <v>30</v>
      </c>
      <c r="AJ67" s="4">
        <v>190.2</v>
      </c>
      <c r="AK67" s="4">
        <v>141</v>
      </c>
      <c r="AL67" s="4">
        <v>3</v>
      </c>
      <c r="AM67" s="4">
        <v>195</v>
      </c>
      <c r="AN67" s="4" t="s">
        <v>155</v>
      </c>
      <c r="AO67" s="4">
        <v>2</v>
      </c>
      <c r="AP67" s="5">
        <v>0.67978009259259264</v>
      </c>
      <c r="AQ67" s="4">
        <v>47.162300000000002</v>
      </c>
      <c r="AR67" s="4">
        <v>-88.484211000000002</v>
      </c>
      <c r="AS67" s="4">
        <v>313.7</v>
      </c>
      <c r="AT67" s="4">
        <v>40</v>
      </c>
      <c r="AU67" s="4">
        <v>12</v>
      </c>
      <c r="AV67" s="4">
        <v>10</v>
      </c>
      <c r="AW67" s="4" t="s">
        <v>209</v>
      </c>
      <c r="AX67" s="4">
        <v>1.1958</v>
      </c>
      <c r="AY67" s="4">
        <v>2.6831999999999998</v>
      </c>
      <c r="AZ67" s="4">
        <v>2.9790000000000001</v>
      </c>
      <c r="BA67" s="4">
        <v>14.023</v>
      </c>
      <c r="BB67" s="4">
        <v>17.29</v>
      </c>
      <c r="BC67" s="4">
        <v>1.23</v>
      </c>
      <c r="BD67" s="4">
        <v>11.603999999999999</v>
      </c>
      <c r="BE67" s="4">
        <v>3031.5320000000002</v>
      </c>
      <c r="BF67" s="4">
        <v>1.1100000000000001</v>
      </c>
      <c r="BG67" s="4">
        <v>16.068999999999999</v>
      </c>
      <c r="BH67" s="4">
        <v>0.44900000000000001</v>
      </c>
      <c r="BI67" s="4">
        <v>16.518000000000001</v>
      </c>
      <c r="BJ67" s="4">
        <v>12.122999999999999</v>
      </c>
      <c r="BK67" s="4">
        <v>0.33900000000000002</v>
      </c>
      <c r="BL67" s="4">
        <v>12.461</v>
      </c>
      <c r="BM67" s="4">
        <v>0.42170000000000002</v>
      </c>
      <c r="BQ67" s="4">
        <v>688.5</v>
      </c>
      <c r="BR67" s="4">
        <v>0.486564</v>
      </c>
      <c r="BS67" s="4">
        <v>-5</v>
      </c>
      <c r="BT67" s="4">
        <v>0.37941000000000003</v>
      </c>
      <c r="BU67" s="4">
        <v>11.890419</v>
      </c>
      <c r="BV67" s="4">
        <v>7.6640740000000003</v>
      </c>
      <c r="BW67" s="4">
        <f t="shared" si="9"/>
        <v>3.1414486997999997</v>
      </c>
      <c r="BY67" s="4">
        <f t="shared" si="10"/>
        <v>26566.038854936196</v>
      </c>
      <c r="BZ67" s="4">
        <f t="shared" si="11"/>
        <v>9.7271950713300015</v>
      </c>
      <c r="CA67" s="4">
        <f t="shared" si="12"/>
        <v>106.23674400876898</v>
      </c>
      <c r="CB67" s="4">
        <f t="shared" si="13"/>
        <v>3.6954578032251004</v>
      </c>
    </row>
    <row r="68" spans="1:80" x14ac:dyDescent="0.25">
      <c r="A68" s="2">
        <v>42068</v>
      </c>
      <c r="B68" s="3">
        <v>1.3189814814814814E-2</v>
      </c>
      <c r="C68" s="4">
        <v>12.291</v>
      </c>
      <c r="D68" s="4">
        <v>7.0000000000000001E-3</v>
      </c>
      <c r="E68" s="4">
        <v>70</v>
      </c>
      <c r="F68" s="4">
        <v>613.6</v>
      </c>
      <c r="G68" s="4">
        <v>17.2</v>
      </c>
      <c r="H68" s="4">
        <v>54.4</v>
      </c>
      <c r="J68" s="4">
        <v>3.8</v>
      </c>
      <c r="K68" s="4">
        <v>0.89510000000000001</v>
      </c>
      <c r="L68" s="4">
        <v>11.001200000000001</v>
      </c>
      <c r="M68" s="4">
        <v>6.3E-3</v>
      </c>
      <c r="N68" s="4">
        <v>549.22270000000003</v>
      </c>
      <c r="O68" s="4">
        <v>15.395200000000001</v>
      </c>
      <c r="P68" s="4">
        <v>564.6</v>
      </c>
      <c r="Q68" s="4">
        <v>414.32530000000003</v>
      </c>
      <c r="R68" s="4">
        <v>11.613899999999999</v>
      </c>
      <c r="S68" s="4">
        <v>425.9</v>
      </c>
      <c r="T68" s="4">
        <v>54.414900000000003</v>
      </c>
      <c r="W68" s="4">
        <v>0</v>
      </c>
      <c r="X68" s="4">
        <v>3.4013</v>
      </c>
      <c r="Y68" s="4">
        <v>12.3</v>
      </c>
      <c r="Z68" s="4">
        <v>900</v>
      </c>
      <c r="AA68" s="4">
        <v>933</v>
      </c>
      <c r="AB68" s="4">
        <v>866</v>
      </c>
      <c r="AC68" s="4">
        <v>58</v>
      </c>
      <c r="AD68" s="4">
        <v>5.73</v>
      </c>
      <c r="AE68" s="4">
        <v>0.13</v>
      </c>
      <c r="AF68" s="4">
        <v>990</v>
      </c>
      <c r="AG68" s="4">
        <v>-13</v>
      </c>
      <c r="AH68" s="4">
        <v>18</v>
      </c>
      <c r="AI68" s="4">
        <v>30</v>
      </c>
      <c r="AJ68" s="4">
        <v>191</v>
      </c>
      <c r="AK68" s="4">
        <v>141</v>
      </c>
      <c r="AL68" s="4">
        <v>3.2</v>
      </c>
      <c r="AM68" s="4">
        <v>195</v>
      </c>
      <c r="AN68" s="4" t="s">
        <v>155</v>
      </c>
      <c r="AO68" s="4">
        <v>2</v>
      </c>
      <c r="AP68" s="5">
        <v>0.67979166666666668</v>
      </c>
      <c r="AQ68" s="4">
        <v>47.162475000000001</v>
      </c>
      <c r="AR68" s="4">
        <v>-88.484172000000001</v>
      </c>
      <c r="AS68" s="4">
        <v>314.8</v>
      </c>
      <c r="AT68" s="4">
        <v>41</v>
      </c>
      <c r="AU68" s="4">
        <v>12</v>
      </c>
      <c r="AV68" s="4">
        <v>11</v>
      </c>
      <c r="AW68" s="4" t="s">
        <v>209</v>
      </c>
      <c r="AX68" s="4">
        <v>1.2</v>
      </c>
      <c r="AY68" s="4">
        <v>2.1252</v>
      </c>
      <c r="AZ68" s="4">
        <v>2.5209999999999999</v>
      </c>
      <c r="BA68" s="4">
        <v>14.023</v>
      </c>
      <c r="BB68" s="4">
        <v>17.13</v>
      </c>
      <c r="BC68" s="4">
        <v>1.22</v>
      </c>
      <c r="BD68" s="4">
        <v>11.723000000000001</v>
      </c>
      <c r="BE68" s="4">
        <v>3031.223</v>
      </c>
      <c r="BF68" s="4">
        <v>1.099</v>
      </c>
      <c r="BG68" s="4">
        <v>15.848000000000001</v>
      </c>
      <c r="BH68" s="4">
        <v>0.44400000000000001</v>
      </c>
      <c r="BI68" s="4">
        <v>16.292000000000002</v>
      </c>
      <c r="BJ68" s="4">
        <v>11.955</v>
      </c>
      <c r="BK68" s="4">
        <v>0.33500000000000002</v>
      </c>
      <c r="BL68" s="4">
        <v>12.29</v>
      </c>
      <c r="BM68" s="4">
        <v>0.49580000000000002</v>
      </c>
      <c r="BQ68" s="4">
        <v>681.42600000000004</v>
      </c>
      <c r="BR68" s="4">
        <v>0.53721799999999997</v>
      </c>
      <c r="BS68" s="4">
        <v>-5</v>
      </c>
      <c r="BT68" s="4">
        <v>0.38079600000000002</v>
      </c>
      <c r="BU68" s="4">
        <v>13.128259999999999</v>
      </c>
      <c r="BV68" s="4">
        <v>7.6920830000000002</v>
      </c>
      <c r="BW68" s="4">
        <f t="shared" si="9"/>
        <v>3.4684862919999997</v>
      </c>
      <c r="BY68" s="4">
        <f t="shared" si="10"/>
        <v>29328.681858879256</v>
      </c>
      <c r="BZ68" s="4">
        <f t="shared" si="11"/>
        <v>10.633404854379998</v>
      </c>
      <c r="CA68" s="4">
        <f t="shared" si="12"/>
        <v>115.67093269709999</v>
      </c>
      <c r="CB68" s="4">
        <f t="shared" si="13"/>
        <v>4.7971265939959995</v>
      </c>
    </row>
    <row r="69" spans="1:80" x14ac:dyDescent="0.25">
      <c r="A69" s="2">
        <v>42068</v>
      </c>
      <c r="B69" s="3">
        <v>1.3201388888888889E-2</v>
      </c>
      <c r="C69" s="4">
        <v>12.41</v>
      </c>
      <c r="D69" s="4">
        <v>6.4000000000000003E-3</v>
      </c>
      <c r="E69" s="4">
        <v>63.531778000000003</v>
      </c>
      <c r="F69" s="4">
        <v>603.20000000000005</v>
      </c>
      <c r="G69" s="4">
        <v>17.2</v>
      </c>
      <c r="H69" s="4">
        <v>30.1</v>
      </c>
      <c r="J69" s="4">
        <v>3.8</v>
      </c>
      <c r="K69" s="4">
        <v>0.89419999999999999</v>
      </c>
      <c r="L69" s="4">
        <v>11.0967</v>
      </c>
      <c r="M69" s="4">
        <v>5.7000000000000002E-3</v>
      </c>
      <c r="N69" s="4">
        <v>539.36720000000003</v>
      </c>
      <c r="O69" s="4">
        <v>15.379799999999999</v>
      </c>
      <c r="P69" s="4">
        <v>554.70000000000005</v>
      </c>
      <c r="Q69" s="4">
        <v>406.89049999999997</v>
      </c>
      <c r="R69" s="4">
        <v>11.6023</v>
      </c>
      <c r="S69" s="4">
        <v>418.5</v>
      </c>
      <c r="T69" s="4">
        <v>30.1</v>
      </c>
      <c r="W69" s="4">
        <v>0</v>
      </c>
      <c r="X69" s="4">
        <v>3.3978999999999999</v>
      </c>
      <c r="Y69" s="4">
        <v>12.3</v>
      </c>
      <c r="Z69" s="4">
        <v>899</v>
      </c>
      <c r="AA69" s="4">
        <v>931</v>
      </c>
      <c r="AB69" s="4">
        <v>864</v>
      </c>
      <c r="AC69" s="4">
        <v>58</v>
      </c>
      <c r="AD69" s="4">
        <v>5.73</v>
      </c>
      <c r="AE69" s="4">
        <v>0.13</v>
      </c>
      <c r="AF69" s="4">
        <v>990</v>
      </c>
      <c r="AG69" s="4">
        <v>-13</v>
      </c>
      <c r="AH69" s="4">
        <v>18</v>
      </c>
      <c r="AI69" s="4">
        <v>30</v>
      </c>
      <c r="AJ69" s="4">
        <v>190.8</v>
      </c>
      <c r="AK69" s="4">
        <v>141</v>
      </c>
      <c r="AL69" s="4">
        <v>3.3</v>
      </c>
      <c r="AM69" s="4">
        <v>195</v>
      </c>
      <c r="AN69" s="4" t="s">
        <v>155</v>
      </c>
      <c r="AO69" s="4">
        <v>2</v>
      </c>
      <c r="AP69" s="5">
        <v>0.67980324074074072</v>
      </c>
      <c r="AQ69" s="4">
        <v>47.162649999999999</v>
      </c>
      <c r="AR69" s="4">
        <v>-88.484160000000003</v>
      </c>
      <c r="AS69" s="4">
        <v>315.5</v>
      </c>
      <c r="AT69" s="4">
        <v>43.2</v>
      </c>
      <c r="AU69" s="4">
        <v>12</v>
      </c>
      <c r="AV69" s="4">
        <v>11</v>
      </c>
      <c r="AW69" s="4" t="s">
        <v>208</v>
      </c>
      <c r="AX69" s="4">
        <v>0.72099999999999997</v>
      </c>
      <c r="AY69" s="4">
        <v>1.2378</v>
      </c>
      <c r="AZ69" s="4">
        <v>1.4461999999999999</v>
      </c>
      <c r="BA69" s="4">
        <v>14.023</v>
      </c>
      <c r="BB69" s="4">
        <v>16.98</v>
      </c>
      <c r="BC69" s="4">
        <v>1.21</v>
      </c>
      <c r="BD69" s="4">
        <v>11.835000000000001</v>
      </c>
      <c r="BE69" s="4">
        <v>3031.982</v>
      </c>
      <c r="BF69" s="4">
        <v>0.98799999999999999</v>
      </c>
      <c r="BG69" s="4">
        <v>15.433</v>
      </c>
      <c r="BH69" s="4">
        <v>0.44</v>
      </c>
      <c r="BI69" s="4">
        <v>15.872999999999999</v>
      </c>
      <c r="BJ69" s="4">
        <v>11.641999999999999</v>
      </c>
      <c r="BK69" s="4">
        <v>0.33200000000000002</v>
      </c>
      <c r="BL69" s="4">
        <v>11.974</v>
      </c>
      <c r="BM69" s="4">
        <v>0.27200000000000002</v>
      </c>
      <c r="BQ69" s="4">
        <v>675.05200000000002</v>
      </c>
      <c r="BR69" s="4">
        <v>0.48277599999999998</v>
      </c>
      <c r="BS69" s="4">
        <v>-5</v>
      </c>
      <c r="BT69" s="4">
        <v>0.379797</v>
      </c>
      <c r="BU69" s="4">
        <v>11.797844</v>
      </c>
      <c r="BV69" s="4">
        <v>7.6719030000000004</v>
      </c>
      <c r="BW69" s="4">
        <f t="shared" si="9"/>
        <v>3.1169903847999998</v>
      </c>
      <c r="BY69" s="4">
        <f t="shared" si="10"/>
        <v>26363.116926697498</v>
      </c>
      <c r="BZ69" s="4">
        <f t="shared" si="11"/>
        <v>8.5906708956639992</v>
      </c>
      <c r="CA69" s="4">
        <f t="shared" si="12"/>
        <v>101.227318387976</v>
      </c>
      <c r="CB69" s="4">
        <f t="shared" si="13"/>
        <v>2.3650429996160001</v>
      </c>
    </row>
    <row r="70" spans="1:80" x14ac:dyDescent="0.25">
      <c r="A70" s="2">
        <v>42068</v>
      </c>
      <c r="B70" s="3">
        <v>1.3212962962962963E-2</v>
      </c>
      <c r="C70" s="4">
        <v>12.41</v>
      </c>
      <c r="D70" s="4">
        <v>6.0000000000000001E-3</v>
      </c>
      <c r="E70" s="4">
        <v>60</v>
      </c>
      <c r="F70" s="4">
        <v>590.6</v>
      </c>
      <c r="G70" s="4">
        <v>17.5</v>
      </c>
      <c r="H70" s="4">
        <v>61.9</v>
      </c>
      <c r="J70" s="4">
        <v>3.8</v>
      </c>
      <c r="K70" s="4">
        <v>0.89410000000000001</v>
      </c>
      <c r="L70" s="4">
        <v>11.096299999999999</v>
      </c>
      <c r="M70" s="4">
        <v>5.4000000000000003E-3</v>
      </c>
      <c r="N70" s="4">
        <v>528.09789999999998</v>
      </c>
      <c r="O70" s="4">
        <v>15.6275</v>
      </c>
      <c r="P70" s="4">
        <v>543.70000000000005</v>
      </c>
      <c r="Q70" s="4">
        <v>398.38900000000001</v>
      </c>
      <c r="R70" s="4">
        <v>11.789099999999999</v>
      </c>
      <c r="S70" s="4">
        <v>410.2</v>
      </c>
      <c r="T70" s="4">
        <v>61.921100000000003</v>
      </c>
      <c r="W70" s="4">
        <v>0</v>
      </c>
      <c r="X70" s="4">
        <v>3.3976999999999999</v>
      </c>
      <c r="Y70" s="4">
        <v>12.2</v>
      </c>
      <c r="Z70" s="4">
        <v>897</v>
      </c>
      <c r="AA70" s="4">
        <v>929</v>
      </c>
      <c r="AB70" s="4">
        <v>862</v>
      </c>
      <c r="AC70" s="4">
        <v>58</v>
      </c>
      <c r="AD70" s="4">
        <v>5.73</v>
      </c>
      <c r="AE70" s="4">
        <v>0.13</v>
      </c>
      <c r="AF70" s="4">
        <v>990</v>
      </c>
      <c r="AG70" s="4">
        <v>-13</v>
      </c>
      <c r="AH70" s="4">
        <v>18</v>
      </c>
      <c r="AI70" s="4">
        <v>30</v>
      </c>
      <c r="AJ70" s="4">
        <v>190.2</v>
      </c>
      <c r="AK70" s="4">
        <v>141</v>
      </c>
      <c r="AL70" s="4">
        <v>3.3</v>
      </c>
      <c r="AM70" s="4">
        <v>195</v>
      </c>
      <c r="AN70" s="4" t="s">
        <v>155</v>
      </c>
      <c r="AO70" s="4">
        <v>2</v>
      </c>
      <c r="AP70" s="5">
        <v>0.67981481481481476</v>
      </c>
      <c r="AQ70" s="4">
        <v>47.16283</v>
      </c>
      <c r="AR70" s="4">
        <v>-88.484167999999997</v>
      </c>
      <c r="AS70" s="4">
        <v>315.89999999999998</v>
      </c>
      <c r="AT70" s="4">
        <v>44.1</v>
      </c>
      <c r="AU70" s="4">
        <v>12</v>
      </c>
      <c r="AV70" s="4">
        <v>11</v>
      </c>
      <c r="AW70" s="4" t="s">
        <v>208</v>
      </c>
      <c r="AX70" s="4">
        <v>0.89159999999999995</v>
      </c>
      <c r="AY70" s="4">
        <v>1.7747999999999999</v>
      </c>
      <c r="AZ70" s="4">
        <v>1.9748000000000001</v>
      </c>
      <c r="BA70" s="4">
        <v>14.023</v>
      </c>
      <c r="BB70" s="4">
        <v>16.97</v>
      </c>
      <c r="BC70" s="4">
        <v>1.21</v>
      </c>
      <c r="BD70" s="4">
        <v>11.84</v>
      </c>
      <c r="BE70" s="4">
        <v>3031.1970000000001</v>
      </c>
      <c r="BF70" s="4">
        <v>0.93300000000000005</v>
      </c>
      <c r="BG70" s="4">
        <v>15.106999999999999</v>
      </c>
      <c r="BH70" s="4">
        <v>0.44700000000000001</v>
      </c>
      <c r="BI70" s="4">
        <v>15.554</v>
      </c>
      <c r="BJ70" s="4">
        <v>11.397</v>
      </c>
      <c r="BK70" s="4">
        <v>0.33700000000000002</v>
      </c>
      <c r="BL70" s="4">
        <v>11.734</v>
      </c>
      <c r="BM70" s="4">
        <v>0.55940000000000001</v>
      </c>
      <c r="BQ70" s="4">
        <v>674.87699999999995</v>
      </c>
      <c r="BR70" s="4">
        <v>0.42162300000000003</v>
      </c>
      <c r="BS70" s="4">
        <v>-5</v>
      </c>
      <c r="BT70" s="4">
        <v>0.37920199999999998</v>
      </c>
      <c r="BU70" s="4">
        <v>10.303421999999999</v>
      </c>
      <c r="BV70" s="4">
        <v>7.6598759999999997</v>
      </c>
      <c r="BW70" s="4">
        <f t="shared" si="9"/>
        <v>2.7221640923999999</v>
      </c>
      <c r="BY70" s="4">
        <f t="shared" si="10"/>
        <v>23017.764267970757</v>
      </c>
      <c r="BZ70" s="4">
        <f t="shared" si="11"/>
        <v>7.084849339062</v>
      </c>
      <c r="CA70" s="4">
        <f t="shared" si="12"/>
        <v>86.544510093557989</v>
      </c>
      <c r="CB70" s="4">
        <f t="shared" si="13"/>
        <v>4.2478721546315992</v>
      </c>
    </row>
    <row r="71" spans="1:80" x14ac:dyDescent="0.25">
      <c r="A71" s="2">
        <v>42068</v>
      </c>
      <c r="B71" s="3">
        <v>1.3224537037037036E-2</v>
      </c>
      <c r="C71" s="4">
        <v>12.41</v>
      </c>
      <c r="D71" s="4">
        <v>6.0000000000000001E-3</v>
      </c>
      <c r="E71" s="4">
        <v>60</v>
      </c>
      <c r="F71" s="4">
        <v>621</v>
      </c>
      <c r="G71" s="4">
        <v>17.5</v>
      </c>
      <c r="H71" s="4">
        <v>40.5</v>
      </c>
      <c r="J71" s="4">
        <v>3.7</v>
      </c>
      <c r="K71" s="4">
        <v>0.89410000000000001</v>
      </c>
      <c r="L71" s="4">
        <v>11.0959</v>
      </c>
      <c r="M71" s="4">
        <v>5.4000000000000003E-3</v>
      </c>
      <c r="N71" s="4">
        <v>555.24810000000002</v>
      </c>
      <c r="O71" s="4">
        <v>15.647</v>
      </c>
      <c r="P71" s="4">
        <v>570.9</v>
      </c>
      <c r="Q71" s="4">
        <v>418.87079999999997</v>
      </c>
      <c r="R71" s="4">
        <v>11.803800000000001</v>
      </c>
      <c r="S71" s="4">
        <v>430.7</v>
      </c>
      <c r="T71" s="4">
        <v>40.457099999999997</v>
      </c>
      <c r="W71" s="4">
        <v>0</v>
      </c>
      <c r="X71" s="4">
        <v>3.3081999999999998</v>
      </c>
      <c r="Y71" s="4">
        <v>12.3</v>
      </c>
      <c r="Z71" s="4">
        <v>896</v>
      </c>
      <c r="AA71" s="4">
        <v>927</v>
      </c>
      <c r="AB71" s="4">
        <v>861</v>
      </c>
      <c r="AC71" s="4">
        <v>58</v>
      </c>
      <c r="AD71" s="4">
        <v>5.73</v>
      </c>
      <c r="AE71" s="4">
        <v>0.13</v>
      </c>
      <c r="AF71" s="4">
        <v>990</v>
      </c>
      <c r="AG71" s="4">
        <v>-13</v>
      </c>
      <c r="AH71" s="4">
        <v>17.799201</v>
      </c>
      <c r="AI71" s="4">
        <v>30</v>
      </c>
      <c r="AJ71" s="4">
        <v>190.8</v>
      </c>
      <c r="AK71" s="4">
        <v>141</v>
      </c>
      <c r="AL71" s="4">
        <v>3.1</v>
      </c>
      <c r="AM71" s="4">
        <v>195</v>
      </c>
      <c r="AN71" s="4" t="s">
        <v>155</v>
      </c>
      <c r="AO71" s="4">
        <v>2</v>
      </c>
      <c r="AP71" s="5">
        <v>0.67982638888888891</v>
      </c>
      <c r="AQ71" s="4">
        <v>47.162838000000001</v>
      </c>
      <c r="AR71" s="4">
        <v>-88.484167999999997</v>
      </c>
      <c r="AS71" s="4">
        <v>315.89999999999998</v>
      </c>
      <c r="AT71" s="4">
        <v>44.8</v>
      </c>
      <c r="AU71" s="4">
        <v>12</v>
      </c>
      <c r="AV71" s="4">
        <v>11</v>
      </c>
      <c r="AW71" s="4" t="s">
        <v>208</v>
      </c>
      <c r="AX71" s="4">
        <v>0.9</v>
      </c>
      <c r="AY71" s="4">
        <v>1.8</v>
      </c>
      <c r="AZ71" s="4">
        <v>2</v>
      </c>
      <c r="BA71" s="4">
        <v>14.023</v>
      </c>
      <c r="BB71" s="4">
        <v>16.98</v>
      </c>
      <c r="BC71" s="4">
        <v>1.21</v>
      </c>
      <c r="BD71" s="4">
        <v>11.843</v>
      </c>
      <c r="BE71" s="4">
        <v>3031.7860000000001</v>
      </c>
      <c r="BF71" s="4">
        <v>0.93300000000000005</v>
      </c>
      <c r="BG71" s="4">
        <v>15.888</v>
      </c>
      <c r="BH71" s="4">
        <v>0.44800000000000001</v>
      </c>
      <c r="BI71" s="4">
        <v>16.335000000000001</v>
      </c>
      <c r="BJ71" s="4">
        <v>11.984999999999999</v>
      </c>
      <c r="BK71" s="4">
        <v>0.33800000000000002</v>
      </c>
      <c r="BL71" s="4">
        <v>12.323</v>
      </c>
      <c r="BM71" s="4">
        <v>0.36559999999999998</v>
      </c>
      <c r="BQ71" s="4">
        <v>657.245</v>
      </c>
      <c r="BR71" s="4">
        <v>0.42457</v>
      </c>
      <c r="BS71" s="4">
        <v>-5</v>
      </c>
      <c r="BT71" s="4">
        <v>0.37939800000000001</v>
      </c>
      <c r="BU71" s="4">
        <v>10.375439999999999</v>
      </c>
      <c r="BV71" s="4">
        <v>7.6638320000000002</v>
      </c>
      <c r="BW71" s="4">
        <f t="shared" si="9"/>
        <v>2.7411912479999998</v>
      </c>
      <c r="BY71" s="4">
        <f t="shared" si="10"/>
        <v>23183.155823314079</v>
      </c>
      <c r="BZ71" s="4">
        <f t="shared" si="11"/>
        <v>7.1343704282399996</v>
      </c>
      <c r="CA71" s="4">
        <f t="shared" si="12"/>
        <v>91.645690870799996</v>
      </c>
      <c r="CB71" s="4">
        <f t="shared" si="13"/>
        <v>2.7956332567679998</v>
      </c>
    </row>
    <row r="72" spans="1:80" x14ac:dyDescent="0.25">
      <c r="A72" s="2">
        <v>42068</v>
      </c>
      <c r="B72" s="3">
        <v>1.323611111111111E-2</v>
      </c>
      <c r="C72" s="4">
        <v>12.401999999999999</v>
      </c>
      <c r="D72" s="4">
        <v>6.0000000000000001E-3</v>
      </c>
      <c r="E72" s="4">
        <v>60</v>
      </c>
      <c r="F72" s="4">
        <v>684</v>
      </c>
      <c r="G72" s="4">
        <v>17.7</v>
      </c>
      <c r="H72" s="4">
        <v>45.9</v>
      </c>
      <c r="J72" s="4">
        <v>3.6</v>
      </c>
      <c r="K72" s="4">
        <v>0.89419999999999999</v>
      </c>
      <c r="L72" s="4">
        <v>11.089499999999999</v>
      </c>
      <c r="M72" s="4">
        <v>5.4000000000000003E-3</v>
      </c>
      <c r="N72" s="4">
        <v>611.58270000000005</v>
      </c>
      <c r="O72" s="4">
        <v>15.8073</v>
      </c>
      <c r="P72" s="4">
        <v>627.4</v>
      </c>
      <c r="Q72" s="4">
        <v>461.36869999999999</v>
      </c>
      <c r="R72" s="4">
        <v>11.924799999999999</v>
      </c>
      <c r="S72" s="4">
        <v>473.3</v>
      </c>
      <c r="T72" s="4">
        <v>45.9268</v>
      </c>
      <c r="W72" s="4">
        <v>0</v>
      </c>
      <c r="X72" s="4">
        <v>3.2191000000000001</v>
      </c>
      <c r="Y72" s="4">
        <v>12.2</v>
      </c>
      <c r="Z72" s="4">
        <v>896</v>
      </c>
      <c r="AA72" s="4">
        <v>927</v>
      </c>
      <c r="AB72" s="4">
        <v>860</v>
      </c>
      <c r="AC72" s="4">
        <v>58</v>
      </c>
      <c r="AD72" s="4">
        <v>5.73</v>
      </c>
      <c r="AE72" s="4">
        <v>0.13</v>
      </c>
      <c r="AF72" s="4">
        <v>990</v>
      </c>
      <c r="AG72" s="4">
        <v>-13</v>
      </c>
      <c r="AH72" s="4">
        <v>17.2</v>
      </c>
      <c r="AI72" s="4">
        <v>30</v>
      </c>
      <c r="AJ72" s="4">
        <v>190.2</v>
      </c>
      <c r="AK72" s="4">
        <v>140.80000000000001</v>
      </c>
      <c r="AL72" s="4">
        <v>3.1</v>
      </c>
      <c r="AM72" s="4">
        <v>195</v>
      </c>
      <c r="AN72" s="4" t="s">
        <v>155</v>
      </c>
      <c r="AO72" s="4">
        <v>2</v>
      </c>
      <c r="AP72" s="5">
        <v>0.67982638888888891</v>
      </c>
      <c r="AQ72" s="4">
        <v>47.163182999999997</v>
      </c>
      <c r="AR72" s="4">
        <v>-88.484257999999997</v>
      </c>
      <c r="AS72" s="4">
        <v>317</v>
      </c>
      <c r="AT72" s="4">
        <v>44.8</v>
      </c>
      <c r="AU72" s="4">
        <v>12</v>
      </c>
      <c r="AV72" s="4">
        <v>11</v>
      </c>
      <c r="AW72" s="4" t="s">
        <v>208</v>
      </c>
      <c r="AX72" s="4">
        <v>0.9</v>
      </c>
      <c r="AY72" s="4">
        <v>1.0336000000000001</v>
      </c>
      <c r="AZ72" s="4">
        <v>1.6168</v>
      </c>
      <c r="BA72" s="4">
        <v>14.023</v>
      </c>
      <c r="BB72" s="4">
        <v>16.989999999999998</v>
      </c>
      <c r="BC72" s="4">
        <v>1.21</v>
      </c>
      <c r="BD72" s="4">
        <v>11.834</v>
      </c>
      <c r="BE72" s="4">
        <v>3031.64</v>
      </c>
      <c r="BF72" s="4">
        <v>0.93400000000000005</v>
      </c>
      <c r="BG72" s="4">
        <v>17.509</v>
      </c>
      <c r="BH72" s="4">
        <v>0.45300000000000001</v>
      </c>
      <c r="BI72" s="4">
        <v>17.960999999999999</v>
      </c>
      <c r="BJ72" s="4">
        <v>13.208</v>
      </c>
      <c r="BK72" s="4">
        <v>0.34100000000000003</v>
      </c>
      <c r="BL72" s="4">
        <v>13.55</v>
      </c>
      <c r="BM72" s="4">
        <v>0.41520000000000001</v>
      </c>
      <c r="BQ72" s="4">
        <v>639.87099999999998</v>
      </c>
      <c r="BR72" s="4">
        <v>0.39900000000000002</v>
      </c>
      <c r="BS72" s="4">
        <v>-5</v>
      </c>
      <c r="BT72" s="4">
        <v>0.37680000000000002</v>
      </c>
      <c r="BU72" s="4">
        <v>9.7505620000000004</v>
      </c>
      <c r="BV72" s="4">
        <v>7.6113600000000003</v>
      </c>
      <c r="BW72" s="4">
        <f t="shared" si="9"/>
        <v>2.5760984804000002</v>
      </c>
      <c r="BY72" s="4">
        <f t="shared" si="10"/>
        <v>21785.862817098157</v>
      </c>
      <c r="BZ72" s="4">
        <f t="shared" si="11"/>
        <v>6.7118773571960011</v>
      </c>
      <c r="CA72" s="4">
        <f t="shared" si="12"/>
        <v>94.914856674351995</v>
      </c>
      <c r="CB72" s="4">
        <f t="shared" si="13"/>
        <v>2.9836953733487999</v>
      </c>
    </row>
    <row r="73" spans="1:80" x14ac:dyDescent="0.25">
      <c r="A73" s="2">
        <v>42068</v>
      </c>
      <c r="B73" s="3">
        <v>1.3247685185185187E-2</v>
      </c>
      <c r="C73" s="4">
        <v>12.4</v>
      </c>
      <c r="D73" s="4">
        <v>6.0000000000000001E-3</v>
      </c>
      <c r="E73" s="4">
        <v>60</v>
      </c>
      <c r="F73" s="4">
        <v>710.8</v>
      </c>
      <c r="G73" s="4">
        <v>21.3</v>
      </c>
      <c r="H73" s="4">
        <v>57.9</v>
      </c>
      <c r="J73" s="4">
        <v>3.51</v>
      </c>
      <c r="K73" s="4">
        <v>0.89419999999999999</v>
      </c>
      <c r="L73" s="4">
        <v>11.0884</v>
      </c>
      <c r="M73" s="4">
        <v>5.4000000000000003E-3</v>
      </c>
      <c r="N73" s="4">
        <v>635.58939999999996</v>
      </c>
      <c r="O73" s="4">
        <v>19.047000000000001</v>
      </c>
      <c r="P73" s="4">
        <v>654.6</v>
      </c>
      <c r="Q73" s="4">
        <v>479.47899999999998</v>
      </c>
      <c r="R73" s="4">
        <v>14.3688</v>
      </c>
      <c r="S73" s="4">
        <v>493.8</v>
      </c>
      <c r="T73" s="4">
        <v>57.902000000000001</v>
      </c>
      <c r="W73" s="4">
        <v>0</v>
      </c>
      <c r="X73" s="4">
        <v>3.1379000000000001</v>
      </c>
      <c r="Y73" s="4">
        <v>12.3</v>
      </c>
      <c r="Z73" s="4">
        <v>895</v>
      </c>
      <c r="AA73" s="4">
        <v>927</v>
      </c>
      <c r="AB73" s="4">
        <v>860</v>
      </c>
      <c r="AC73" s="4">
        <v>58</v>
      </c>
      <c r="AD73" s="4">
        <v>5.73</v>
      </c>
      <c r="AE73" s="4">
        <v>0.13</v>
      </c>
      <c r="AF73" s="4">
        <v>990</v>
      </c>
      <c r="AG73" s="4">
        <v>-13</v>
      </c>
      <c r="AH73" s="4">
        <v>17.8002</v>
      </c>
      <c r="AI73" s="4">
        <v>30.1998</v>
      </c>
      <c r="AJ73" s="4">
        <v>191</v>
      </c>
      <c r="AK73" s="4">
        <v>140.19999999999999</v>
      </c>
      <c r="AL73" s="4">
        <v>3.3</v>
      </c>
      <c r="AM73" s="4">
        <v>195</v>
      </c>
      <c r="AN73" s="4" t="s">
        <v>155</v>
      </c>
      <c r="AO73" s="4">
        <v>2</v>
      </c>
      <c r="AP73" s="5">
        <v>0.67984953703703699</v>
      </c>
      <c r="AQ73" s="4">
        <v>47.163359999999997</v>
      </c>
      <c r="AR73" s="4">
        <v>-88.484348999999995</v>
      </c>
      <c r="AS73" s="4">
        <v>317.39999999999998</v>
      </c>
      <c r="AT73" s="4">
        <v>44.5</v>
      </c>
      <c r="AU73" s="4">
        <v>12</v>
      </c>
      <c r="AV73" s="4">
        <v>11</v>
      </c>
      <c r="AW73" s="4" t="s">
        <v>225</v>
      </c>
      <c r="AX73" s="4">
        <v>0.9</v>
      </c>
      <c r="AY73" s="4">
        <v>1.0958000000000001</v>
      </c>
      <c r="AZ73" s="4">
        <v>1.6958</v>
      </c>
      <c r="BA73" s="4">
        <v>14.023</v>
      </c>
      <c r="BB73" s="4">
        <v>16.989999999999998</v>
      </c>
      <c r="BC73" s="4">
        <v>1.21</v>
      </c>
      <c r="BD73" s="4">
        <v>11.827999999999999</v>
      </c>
      <c r="BE73" s="4">
        <v>3031.3130000000001</v>
      </c>
      <c r="BF73" s="4">
        <v>0.93400000000000005</v>
      </c>
      <c r="BG73" s="4">
        <v>18.196000000000002</v>
      </c>
      <c r="BH73" s="4">
        <v>0.54500000000000004</v>
      </c>
      <c r="BI73" s="4">
        <v>18.741</v>
      </c>
      <c r="BJ73" s="4">
        <v>13.727</v>
      </c>
      <c r="BK73" s="4">
        <v>0.41099999999999998</v>
      </c>
      <c r="BL73" s="4">
        <v>14.138</v>
      </c>
      <c r="BM73" s="4">
        <v>0.52339999999999998</v>
      </c>
      <c r="BQ73" s="4">
        <v>623.72699999999998</v>
      </c>
      <c r="BR73" s="4">
        <v>0.42199300000000001</v>
      </c>
      <c r="BS73" s="4">
        <v>-5</v>
      </c>
      <c r="BT73" s="4">
        <v>0.37559999999999999</v>
      </c>
      <c r="BU73" s="4">
        <v>10.312454000000001</v>
      </c>
      <c r="BV73" s="4">
        <v>7.5871279999999999</v>
      </c>
      <c r="BW73" s="4">
        <f t="shared" si="9"/>
        <v>2.7245503468000001</v>
      </c>
      <c r="BY73" s="4">
        <f t="shared" si="10"/>
        <v>23038.823317739178</v>
      </c>
      <c r="BZ73" s="4">
        <f t="shared" si="11"/>
        <v>7.0986602105320005</v>
      </c>
      <c r="CA73" s="4">
        <f t="shared" si="12"/>
        <v>104.32902431474601</v>
      </c>
      <c r="CB73" s="4">
        <f t="shared" si="13"/>
        <v>3.9779858181932002</v>
      </c>
    </row>
    <row r="74" spans="1:80" x14ac:dyDescent="0.25">
      <c r="A74" s="2">
        <v>42068</v>
      </c>
      <c r="B74" s="3">
        <v>1.3259259259259261E-2</v>
      </c>
      <c r="C74" s="4">
        <v>12.395</v>
      </c>
      <c r="D74" s="4">
        <v>6.0000000000000001E-3</v>
      </c>
      <c r="E74" s="4">
        <v>60</v>
      </c>
      <c r="F74" s="4">
        <v>712.6</v>
      </c>
      <c r="G74" s="4">
        <v>21.1</v>
      </c>
      <c r="H74" s="4">
        <v>34.200000000000003</v>
      </c>
      <c r="J74" s="4">
        <v>3.46</v>
      </c>
      <c r="K74" s="4">
        <v>0.89429999999999998</v>
      </c>
      <c r="L74" s="4">
        <v>11.0846</v>
      </c>
      <c r="M74" s="4">
        <v>5.4000000000000003E-3</v>
      </c>
      <c r="N74" s="4">
        <v>637.23720000000003</v>
      </c>
      <c r="O74" s="4">
        <v>18.9087</v>
      </c>
      <c r="P74" s="4">
        <v>656.1</v>
      </c>
      <c r="Q74" s="4">
        <v>480.72199999999998</v>
      </c>
      <c r="R74" s="4">
        <v>14.2645</v>
      </c>
      <c r="S74" s="4">
        <v>495</v>
      </c>
      <c r="T74" s="4">
        <v>34.214100000000002</v>
      </c>
      <c r="W74" s="4">
        <v>0</v>
      </c>
      <c r="X74" s="4">
        <v>3.0897000000000001</v>
      </c>
      <c r="Y74" s="4">
        <v>12.3</v>
      </c>
      <c r="Z74" s="4">
        <v>895</v>
      </c>
      <c r="AA74" s="4">
        <v>928</v>
      </c>
      <c r="AB74" s="4">
        <v>862</v>
      </c>
      <c r="AC74" s="4">
        <v>58</v>
      </c>
      <c r="AD74" s="4">
        <v>5.73</v>
      </c>
      <c r="AE74" s="4">
        <v>0.13</v>
      </c>
      <c r="AF74" s="4">
        <v>990</v>
      </c>
      <c r="AG74" s="4">
        <v>-13</v>
      </c>
      <c r="AH74" s="4">
        <v>17</v>
      </c>
      <c r="AI74" s="4">
        <v>31</v>
      </c>
      <c r="AJ74" s="4">
        <v>191</v>
      </c>
      <c r="AK74" s="4">
        <v>141</v>
      </c>
      <c r="AL74" s="4">
        <v>3.2</v>
      </c>
      <c r="AM74" s="4">
        <v>195</v>
      </c>
      <c r="AN74" s="4" t="s">
        <v>155</v>
      </c>
      <c r="AO74" s="4">
        <v>2</v>
      </c>
      <c r="AP74" s="5">
        <v>0.67986111111111114</v>
      </c>
      <c r="AQ74" s="4">
        <v>47.163525999999997</v>
      </c>
      <c r="AR74" s="4">
        <v>-88.484455999999994</v>
      </c>
      <c r="AS74" s="4">
        <v>317.7</v>
      </c>
      <c r="AT74" s="4">
        <v>44.4</v>
      </c>
      <c r="AU74" s="4">
        <v>12</v>
      </c>
      <c r="AV74" s="4">
        <v>12</v>
      </c>
      <c r="AW74" s="4" t="s">
        <v>225</v>
      </c>
      <c r="AX74" s="4">
        <v>0.99580000000000002</v>
      </c>
      <c r="AY74" s="4">
        <v>1.1958</v>
      </c>
      <c r="AZ74" s="4">
        <v>1.7958000000000001</v>
      </c>
      <c r="BA74" s="4">
        <v>14.023</v>
      </c>
      <c r="BB74" s="4">
        <v>17</v>
      </c>
      <c r="BC74" s="4">
        <v>1.21</v>
      </c>
      <c r="BD74" s="4">
        <v>11.823</v>
      </c>
      <c r="BE74" s="4">
        <v>3031.9650000000001</v>
      </c>
      <c r="BF74" s="4">
        <v>0.93400000000000005</v>
      </c>
      <c r="BG74" s="4">
        <v>18.253</v>
      </c>
      <c r="BH74" s="4">
        <v>0.54200000000000004</v>
      </c>
      <c r="BI74" s="4">
        <v>18.795000000000002</v>
      </c>
      <c r="BJ74" s="4">
        <v>13.77</v>
      </c>
      <c r="BK74" s="4">
        <v>0.40899999999999997</v>
      </c>
      <c r="BL74" s="4">
        <v>14.179</v>
      </c>
      <c r="BM74" s="4">
        <v>0.3095</v>
      </c>
      <c r="BQ74" s="4">
        <v>614.50199999999995</v>
      </c>
      <c r="BR74" s="4">
        <v>0.45338299999999998</v>
      </c>
      <c r="BS74" s="4">
        <v>-5</v>
      </c>
      <c r="BT74" s="4">
        <v>0.37360199999999999</v>
      </c>
      <c r="BU74" s="4">
        <v>11.079547</v>
      </c>
      <c r="BV74" s="4">
        <v>7.5467599999999999</v>
      </c>
      <c r="BW74" s="4">
        <f t="shared" si="9"/>
        <v>2.9272163173999997</v>
      </c>
      <c r="BY74" s="4">
        <f t="shared" si="10"/>
        <v>24757.892656533139</v>
      </c>
      <c r="BZ74" s="4">
        <f t="shared" si="11"/>
        <v>7.6266948138260009</v>
      </c>
      <c r="CA74" s="4">
        <f t="shared" si="12"/>
        <v>112.44067193402999</v>
      </c>
      <c r="CB74" s="4">
        <f t="shared" si="13"/>
        <v>2.5272612900204998</v>
      </c>
    </row>
    <row r="75" spans="1:80" x14ac:dyDescent="0.25">
      <c r="A75" s="2">
        <v>42068</v>
      </c>
      <c r="B75" s="3">
        <v>1.3270833333333334E-2</v>
      </c>
      <c r="C75" s="4">
        <v>12.396000000000001</v>
      </c>
      <c r="D75" s="4">
        <v>6.0000000000000001E-3</v>
      </c>
      <c r="E75" s="4">
        <v>60</v>
      </c>
      <c r="F75" s="4">
        <v>735.3</v>
      </c>
      <c r="G75" s="4">
        <v>21.1</v>
      </c>
      <c r="H75" s="4">
        <v>57.5</v>
      </c>
      <c r="J75" s="4">
        <v>3.4</v>
      </c>
      <c r="K75" s="4">
        <v>0.89429999999999998</v>
      </c>
      <c r="L75" s="4">
        <v>11.085800000000001</v>
      </c>
      <c r="M75" s="4">
        <v>5.4000000000000003E-3</v>
      </c>
      <c r="N75" s="4">
        <v>657.55889999999999</v>
      </c>
      <c r="O75" s="4">
        <v>18.869199999999999</v>
      </c>
      <c r="P75" s="4">
        <v>676.4</v>
      </c>
      <c r="Q75" s="4">
        <v>496.05239999999998</v>
      </c>
      <c r="R75" s="4">
        <v>14.2346</v>
      </c>
      <c r="S75" s="4">
        <v>510.3</v>
      </c>
      <c r="T75" s="4">
        <v>57.496699999999997</v>
      </c>
      <c r="W75" s="4">
        <v>0</v>
      </c>
      <c r="X75" s="4">
        <v>3.0405000000000002</v>
      </c>
      <c r="Y75" s="4">
        <v>12.2</v>
      </c>
      <c r="Z75" s="4">
        <v>897</v>
      </c>
      <c r="AA75" s="4">
        <v>930</v>
      </c>
      <c r="AB75" s="4">
        <v>863</v>
      </c>
      <c r="AC75" s="4">
        <v>58</v>
      </c>
      <c r="AD75" s="4">
        <v>5.73</v>
      </c>
      <c r="AE75" s="4">
        <v>0.13</v>
      </c>
      <c r="AF75" s="4">
        <v>990</v>
      </c>
      <c r="AG75" s="4">
        <v>-13</v>
      </c>
      <c r="AH75" s="4">
        <v>17</v>
      </c>
      <c r="AI75" s="4">
        <v>30.800999999999998</v>
      </c>
      <c r="AJ75" s="4">
        <v>191</v>
      </c>
      <c r="AK75" s="4">
        <v>141</v>
      </c>
      <c r="AL75" s="4">
        <v>3.3</v>
      </c>
      <c r="AM75" s="4">
        <v>195</v>
      </c>
      <c r="AN75" s="4" t="s">
        <v>155</v>
      </c>
      <c r="AO75" s="4">
        <v>2</v>
      </c>
      <c r="AP75" s="5">
        <v>0.67987268518518518</v>
      </c>
      <c r="AQ75" s="4">
        <v>47.163674</v>
      </c>
      <c r="AR75" s="4">
        <v>-88.484617999999998</v>
      </c>
      <c r="AS75" s="4">
        <v>317.8</v>
      </c>
      <c r="AT75" s="4">
        <v>44.9</v>
      </c>
      <c r="AU75" s="4">
        <v>12</v>
      </c>
      <c r="AV75" s="4">
        <v>12</v>
      </c>
      <c r="AW75" s="4" t="s">
        <v>225</v>
      </c>
      <c r="AX75" s="4">
        <v>1</v>
      </c>
      <c r="AY75" s="4">
        <v>1.0084</v>
      </c>
      <c r="AZ75" s="4">
        <v>1.8</v>
      </c>
      <c r="BA75" s="4">
        <v>14.023</v>
      </c>
      <c r="BB75" s="4">
        <v>16.989999999999998</v>
      </c>
      <c r="BC75" s="4">
        <v>1.21</v>
      </c>
      <c r="BD75" s="4">
        <v>11.823</v>
      </c>
      <c r="BE75" s="4">
        <v>3031.326</v>
      </c>
      <c r="BF75" s="4">
        <v>0.93400000000000005</v>
      </c>
      <c r="BG75" s="4">
        <v>18.829000000000001</v>
      </c>
      <c r="BH75" s="4">
        <v>0.54</v>
      </c>
      <c r="BI75" s="4">
        <v>19.37</v>
      </c>
      <c r="BJ75" s="4">
        <v>14.205</v>
      </c>
      <c r="BK75" s="4">
        <v>0.40799999999999997</v>
      </c>
      <c r="BL75" s="4">
        <v>14.612</v>
      </c>
      <c r="BM75" s="4">
        <v>0.51990000000000003</v>
      </c>
      <c r="BQ75" s="4">
        <v>604.524</v>
      </c>
      <c r="BR75" s="4">
        <v>0.45844299999999999</v>
      </c>
      <c r="BS75" s="4">
        <v>-5</v>
      </c>
      <c r="BT75" s="4">
        <v>0.37239800000000001</v>
      </c>
      <c r="BU75" s="4">
        <v>11.203201</v>
      </c>
      <c r="BV75" s="4">
        <v>7.5224399999999996</v>
      </c>
      <c r="BW75" s="4">
        <f t="shared" ref="BW75:BW138" si="14">BU75*0.2642</f>
        <v>2.9598857042</v>
      </c>
      <c r="BY75" s="4">
        <f t="shared" ref="BY75:BY138" si="15">BE75*$BU75*0.737</f>
        <v>25028.928647725661</v>
      </c>
      <c r="BZ75" s="4">
        <f t="shared" ref="BZ75:BZ138" si="16">BF75*$BU75*0.737</f>
        <v>7.7118130339580002</v>
      </c>
      <c r="CA75" s="4">
        <f t="shared" ref="CA75:CA138" si="17">BJ75*$BU75*0.737</f>
        <v>117.287263541085</v>
      </c>
      <c r="CB75" s="4">
        <f t="shared" ref="CB75:CB138" si="18">BM75*$BU75*0.737</f>
        <v>4.2926890753263001</v>
      </c>
    </row>
    <row r="76" spans="1:80" x14ac:dyDescent="0.25">
      <c r="A76" s="2">
        <v>42068</v>
      </c>
      <c r="B76" s="3">
        <v>1.3282407407407408E-2</v>
      </c>
      <c r="C76" s="4">
        <v>12.454000000000001</v>
      </c>
      <c r="D76" s="4">
        <v>6.0000000000000001E-3</v>
      </c>
      <c r="E76" s="4">
        <v>60</v>
      </c>
      <c r="F76" s="4">
        <v>828.6</v>
      </c>
      <c r="G76" s="4">
        <v>20.100000000000001</v>
      </c>
      <c r="H76" s="4">
        <v>54.2</v>
      </c>
      <c r="J76" s="4">
        <v>3.4</v>
      </c>
      <c r="K76" s="4">
        <v>0.89380000000000004</v>
      </c>
      <c r="L76" s="4">
        <v>11.1317</v>
      </c>
      <c r="M76" s="4">
        <v>5.4000000000000003E-3</v>
      </c>
      <c r="N76" s="4">
        <v>740.62609999999995</v>
      </c>
      <c r="O76" s="4">
        <v>18.005099999999999</v>
      </c>
      <c r="P76" s="4">
        <v>758.6</v>
      </c>
      <c r="Q76" s="4">
        <v>558.71709999999996</v>
      </c>
      <c r="R76" s="4">
        <v>13.582800000000001</v>
      </c>
      <c r="S76" s="4">
        <v>572.29999999999995</v>
      </c>
      <c r="T76" s="4">
        <v>54.196300000000001</v>
      </c>
      <c r="W76" s="4">
        <v>0</v>
      </c>
      <c r="X76" s="4">
        <v>3.0390999999999999</v>
      </c>
      <c r="Y76" s="4">
        <v>12.3</v>
      </c>
      <c r="Z76" s="4">
        <v>896</v>
      </c>
      <c r="AA76" s="4">
        <v>930</v>
      </c>
      <c r="AB76" s="4">
        <v>863</v>
      </c>
      <c r="AC76" s="4">
        <v>58</v>
      </c>
      <c r="AD76" s="4">
        <v>5.73</v>
      </c>
      <c r="AE76" s="4">
        <v>0.13</v>
      </c>
      <c r="AF76" s="4">
        <v>990</v>
      </c>
      <c r="AG76" s="4">
        <v>-13</v>
      </c>
      <c r="AH76" s="4">
        <v>17</v>
      </c>
      <c r="AI76" s="4">
        <v>30</v>
      </c>
      <c r="AJ76" s="4">
        <v>191</v>
      </c>
      <c r="AK76" s="4">
        <v>140.80000000000001</v>
      </c>
      <c r="AL76" s="4">
        <v>3.4</v>
      </c>
      <c r="AM76" s="4">
        <v>195</v>
      </c>
      <c r="AN76" s="4" t="s">
        <v>155</v>
      </c>
      <c r="AO76" s="4">
        <v>2</v>
      </c>
      <c r="AP76" s="5">
        <v>0.67988425925925933</v>
      </c>
      <c r="AQ76" s="4">
        <v>47.163822000000003</v>
      </c>
      <c r="AR76" s="4">
        <v>-88.484782999999993</v>
      </c>
      <c r="AS76" s="4">
        <v>318.60000000000002</v>
      </c>
      <c r="AT76" s="4">
        <v>45.5</v>
      </c>
      <c r="AU76" s="4">
        <v>12</v>
      </c>
      <c r="AV76" s="4">
        <v>12</v>
      </c>
      <c r="AW76" s="4" t="s">
        <v>225</v>
      </c>
      <c r="AX76" s="4">
        <v>0.9042</v>
      </c>
      <c r="AY76" s="4">
        <v>1.0958000000000001</v>
      </c>
      <c r="AZ76" s="4">
        <v>1.8</v>
      </c>
      <c r="BA76" s="4">
        <v>14.023</v>
      </c>
      <c r="BB76" s="4">
        <v>16.920000000000002</v>
      </c>
      <c r="BC76" s="4">
        <v>1.21</v>
      </c>
      <c r="BD76" s="4">
        <v>11.875999999999999</v>
      </c>
      <c r="BE76" s="4">
        <v>3031.384</v>
      </c>
      <c r="BF76" s="4">
        <v>0.93</v>
      </c>
      <c r="BG76" s="4">
        <v>21.120999999999999</v>
      </c>
      <c r="BH76" s="4">
        <v>0.51300000000000001</v>
      </c>
      <c r="BI76" s="4">
        <v>21.634</v>
      </c>
      <c r="BJ76" s="4">
        <v>15.933</v>
      </c>
      <c r="BK76" s="4">
        <v>0.38700000000000001</v>
      </c>
      <c r="BL76" s="4">
        <v>16.321000000000002</v>
      </c>
      <c r="BM76" s="4">
        <v>0.48809999999999998</v>
      </c>
      <c r="BQ76" s="4">
        <v>601.75300000000004</v>
      </c>
      <c r="BR76" s="4">
        <v>0.42219800000000002</v>
      </c>
      <c r="BS76" s="4">
        <v>-5</v>
      </c>
      <c r="BT76" s="4">
        <v>0.37339899999999998</v>
      </c>
      <c r="BU76" s="4">
        <v>10.317468</v>
      </c>
      <c r="BV76" s="4">
        <v>7.5426679999999999</v>
      </c>
      <c r="BW76" s="4">
        <f t="shared" si="14"/>
        <v>2.7258750456</v>
      </c>
      <c r="BY76" s="4">
        <f t="shared" si="15"/>
        <v>23050.564865379743</v>
      </c>
      <c r="BZ76" s="4">
        <f t="shared" si="16"/>
        <v>7.0716957418800002</v>
      </c>
      <c r="CA76" s="4">
        <f t="shared" si="17"/>
        <v>121.15411640362801</v>
      </c>
      <c r="CB76" s="4">
        <f t="shared" si="18"/>
        <v>3.7114996683996</v>
      </c>
    </row>
    <row r="77" spans="1:80" x14ac:dyDescent="0.25">
      <c r="A77" s="2">
        <v>42068</v>
      </c>
      <c r="B77" s="3">
        <v>1.3293981481481483E-2</v>
      </c>
      <c r="C77" s="4">
        <v>12.728999999999999</v>
      </c>
      <c r="D77" s="4">
        <v>7.0000000000000001E-3</v>
      </c>
      <c r="E77" s="4">
        <v>69.602917000000005</v>
      </c>
      <c r="F77" s="4">
        <v>875.3</v>
      </c>
      <c r="G77" s="4">
        <v>14.3</v>
      </c>
      <c r="H77" s="4">
        <v>42.9</v>
      </c>
      <c r="J77" s="4">
        <v>3.4</v>
      </c>
      <c r="K77" s="4">
        <v>0.89159999999999995</v>
      </c>
      <c r="L77" s="4">
        <v>11.3491</v>
      </c>
      <c r="M77" s="4">
        <v>6.1999999999999998E-3</v>
      </c>
      <c r="N77" s="4">
        <v>780.38789999999995</v>
      </c>
      <c r="O77" s="4">
        <v>12.789099999999999</v>
      </c>
      <c r="P77" s="4">
        <v>793.2</v>
      </c>
      <c r="Q77" s="4">
        <v>588.71280000000002</v>
      </c>
      <c r="R77" s="4">
        <v>9.6478999999999999</v>
      </c>
      <c r="S77" s="4">
        <v>598.4</v>
      </c>
      <c r="T77" s="4">
        <v>42.855699999999999</v>
      </c>
      <c r="W77" s="4">
        <v>0</v>
      </c>
      <c r="X77" s="4">
        <v>3.0314000000000001</v>
      </c>
      <c r="Y77" s="4">
        <v>12.2</v>
      </c>
      <c r="Z77" s="4">
        <v>895</v>
      </c>
      <c r="AA77" s="4">
        <v>928</v>
      </c>
      <c r="AB77" s="4">
        <v>862</v>
      </c>
      <c r="AC77" s="4">
        <v>58</v>
      </c>
      <c r="AD77" s="4">
        <v>5.73</v>
      </c>
      <c r="AE77" s="4">
        <v>0.13</v>
      </c>
      <c r="AF77" s="4">
        <v>990</v>
      </c>
      <c r="AG77" s="4">
        <v>-13</v>
      </c>
      <c r="AH77" s="4">
        <v>17</v>
      </c>
      <c r="AI77" s="4">
        <v>30</v>
      </c>
      <c r="AJ77" s="4">
        <v>191</v>
      </c>
      <c r="AK77" s="4">
        <v>140.19999999999999</v>
      </c>
      <c r="AL77" s="4">
        <v>3.2</v>
      </c>
      <c r="AM77" s="4">
        <v>195</v>
      </c>
      <c r="AN77" s="4" t="s">
        <v>155</v>
      </c>
      <c r="AO77" s="4">
        <v>2</v>
      </c>
      <c r="AP77" s="5">
        <v>0.67989583333333325</v>
      </c>
      <c r="AQ77" s="4">
        <v>47.163828000000002</v>
      </c>
      <c r="AR77" s="4">
        <v>-88.484790000000004</v>
      </c>
      <c r="AS77" s="4">
        <v>318.60000000000002</v>
      </c>
      <c r="AT77" s="4">
        <v>45.5</v>
      </c>
      <c r="AU77" s="4">
        <v>12</v>
      </c>
      <c r="AV77" s="4">
        <v>12</v>
      </c>
      <c r="AW77" s="4" t="s">
        <v>225</v>
      </c>
      <c r="AX77" s="4">
        <v>0.9</v>
      </c>
      <c r="AY77" s="4">
        <v>1.1000000000000001</v>
      </c>
      <c r="AZ77" s="4">
        <v>1.8</v>
      </c>
      <c r="BA77" s="4">
        <v>14.023</v>
      </c>
      <c r="BB77" s="4">
        <v>16.57</v>
      </c>
      <c r="BC77" s="4">
        <v>1.18</v>
      </c>
      <c r="BD77" s="4">
        <v>12.157999999999999</v>
      </c>
      <c r="BE77" s="4">
        <v>3031.31</v>
      </c>
      <c r="BF77" s="4">
        <v>1.0549999999999999</v>
      </c>
      <c r="BG77" s="4">
        <v>21.827999999999999</v>
      </c>
      <c r="BH77" s="4">
        <v>0.35799999999999998</v>
      </c>
      <c r="BI77" s="4">
        <v>22.186</v>
      </c>
      <c r="BJ77" s="4">
        <v>16.466999999999999</v>
      </c>
      <c r="BK77" s="4">
        <v>0.27</v>
      </c>
      <c r="BL77" s="4">
        <v>16.736999999999998</v>
      </c>
      <c r="BM77" s="4">
        <v>0.3785</v>
      </c>
      <c r="BQ77" s="4">
        <v>588.72699999999998</v>
      </c>
      <c r="BR77" s="4">
        <v>0.40721800000000002</v>
      </c>
      <c r="BS77" s="4">
        <v>-5</v>
      </c>
      <c r="BT77" s="4">
        <v>0.37120500000000001</v>
      </c>
      <c r="BU77" s="4">
        <v>9.9513839999999991</v>
      </c>
      <c r="BV77" s="4">
        <v>7.4983370000000003</v>
      </c>
      <c r="BW77" s="4">
        <f t="shared" si="14"/>
        <v>2.6291556527999997</v>
      </c>
      <c r="BY77" s="4">
        <f t="shared" si="15"/>
        <v>22232.142886950478</v>
      </c>
      <c r="BZ77" s="4">
        <f t="shared" si="16"/>
        <v>7.737549358439999</v>
      </c>
      <c r="CA77" s="4">
        <f t="shared" si="17"/>
        <v>120.77177752173597</v>
      </c>
      <c r="CB77" s="4">
        <f t="shared" si="18"/>
        <v>2.7759833480279998</v>
      </c>
    </row>
    <row r="78" spans="1:80" x14ac:dyDescent="0.25">
      <c r="A78" s="2">
        <v>42068</v>
      </c>
      <c r="B78" s="3">
        <v>1.3305555555555557E-2</v>
      </c>
      <c r="C78" s="4">
        <v>13.766999999999999</v>
      </c>
      <c r="D78" s="4">
        <v>8.2000000000000007E-3</v>
      </c>
      <c r="E78" s="4">
        <v>81.848101</v>
      </c>
      <c r="F78" s="4">
        <v>905.4</v>
      </c>
      <c r="G78" s="4">
        <v>14.2</v>
      </c>
      <c r="H78" s="4">
        <v>54.2</v>
      </c>
      <c r="J78" s="4">
        <v>3.4</v>
      </c>
      <c r="K78" s="4">
        <v>0.88349999999999995</v>
      </c>
      <c r="L78" s="4">
        <v>12.1631</v>
      </c>
      <c r="M78" s="4">
        <v>7.1999999999999998E-3</v>
      </c>
      <c r="N78" s="4">
        <v>799.93489999999997</v>
      </c>
      <c r="O78" s="4">
        <v>12.546099999999999</v>
      </c>
      <c r="P78" s="4">
        <v>812.5</v>
      </c>
      <c r="Q78" s="4">
        <v>603.45870000000002</v>
      </c>
      <c r="R78" s="4">
        <v>9.4646000000000008</v>
      </c>
      <c r="S78" s="4">
        <v>612.9</v>
      </c>
      <c r="T78" s="4">
        <v>54.179200000000002</v>
      </c>
      <c r="W78" s="4">
        <v>0</v>
      </c>
      <c r="X78" s="4">
        <v>3.004</v>
      </c>
      <c r="Y78" s="4">
        <v>12.3</v>
      </c>
      <c r="Z78" s="4">
        <v>892</v>
      </c>
      <c r="AA78" s="4">
        <v>925</v>
      </c>
      <c r="AB78" s="4">
        <v>859</v>
      </c>
      <c r="AC78" s="4">
        <v>58</v>
      </c>
      <c r="AD78" s="4">
        <v>5.73</v>
      </c>
      <c r="AE78" s="4">
        <v>0.13</v>
      </c>
      <c r="AF78" s="4">
        <v>990</v>
      </c>
      <c r="AG78" s="4">
        <v>-13</v>
      </c>
      <c r="AH78" s="4">
        <v>17</v>
      </c>
      <c r="AI78" s="4">
        <v>30</v>
      </c>
      <c r="AJ78" s="4">
        <v>191</v>
      </c>
      <c r="AK78" s="4">
        <v>140.80000000000001</v>
      </c>
      <c r="AL78" s="4">
        <v>3.4</v>
      </c>
      <c r="AM78" s="4">
        <v>195</v>
      </c>
      <c r="AN78" s="4" t="s">
        <v>155</v>
      </c>
      <c r="AO78" s="4">
        <v>2</v>
      </c>
      <c r="AP78" s="5">
        <v>0.67989583333333325</v>
      </c>
      <c r="AQ78" s="4">
        <v>47.163953999999997</v>
      </c>
      <c r="AR78" s="4">
        <v>-88.484970000000004</v>
      </c>
      <c r="AS78" s="4">
        <v>318.89999999999998</v>
      </c>
      <c r="AT78" s="4">
        <v>45.3</v>
      </c>
      <c r="AU78" s="4">
        <v>12</v>
      </c>
      <c r="AV78" s="4">
        <v>12</v>
      </c>
      <c r="AW78" s="4" t="s">
        <v>225</v>
      </c>
      <c r="AX78" s="4">
        <v>0.80429600000000001</v>
      </c>
      <c r="AY78" s="4">
        <v>1.1000000000000001</v>
      </c>
      <c r="AZ78" s="4">
        <v>1.5128870000000001</v>
      </c>
      <c r="BA78" s="4">
        <v>14.023</v>
      </c>
      <c r="BB78" s="4">
        <v>15.39</v>
      </c>
      <c r="BC78" s="4">
        <v>1.1000000000000001</v>
      </c>
      <c r="BD78" s="4">
        <v>13.183</v>
      </c>
      <c r="BE78" s="4">
        <v>3030.2429999999999</v>
      </c>
      <c r="BF78" s="4">
        <v>1.147</v>
      </c>
      <c r="BG78" s="4">
        <v>20.87</v>
      </c>
      <c r="BH78" s="4">
        <v>0.32700000000000001</v>
      </c>
      <c r="BI78" s="4">
        <v>21.196999999999999</v>
      </c>
      <c r="BJ78" s="4">
        <v>15.744</v>
      </c>
      <c r="BK78" s="4">
        <v>0.247</v>
      </c>
      <c r="BL78" s="4">
        <v>15.991</v>
      </c>
      <c r="BM78" s="4">
        <v>0.44640000000000002</v>
      </c>
      <c r="BQ78" s="4">
        <v>544.16499999999996</v>
      </c>
      <c r="BR78" s="4">
        <v>0.34520800000000001</v>
      </c>
      <c r="BS78" s="4">
        <v>-5</v>
      </c>
      <c r="BT78" s="4">
        <v>0.37159199999999998</v>
      </c>
      <c r="BU78" s="4">
        <v>8.4360160000000004</v>
      </c>
      <c r="BV78" s="4">
        <v>7.5061669999999996</v>
      </c>
      <c r="BW78" s="4">
        <f t="shared" si="14"/>
        <v>2.2287954272000001</v>
      </c>
      <c r="BY78" s="4">
        <f t="shared" si="15"/>
        <v>18840.062504301459</v>
      </c>
      <c r="BZ78" s="4">
        <f t="shared" si="16"/>
        <v>7.1312933294240004</v>
      </c>
      <c r="CA78" s="4">
        <f t="shared" si="17"/>
        <v>97.885860661248003</v>
      </c>
      <c r="CB78" s="4">
        <f t="shared" si="18"/>
        <v>2.7754222687488004</v>
      </c>
    </row>
    <row r="79" spans="1:80" x14ac:dyDescent="0.25">
      <c r="A79" s="2">
        <v>42068</v>
      </c>
      <c r="B79" s="3">
        <v>1.331712962962963E-2</v>
      </c>
      <c r="C79" s="4">
        <v>13.99</v>
      </c>
      <c r="D79" s="4">
        <v>3.0999999999999999E-3</v>
      </c>
      <c r="E79" s="4">
        <v>31.21519</v>
      </c>
      <c r="F79" s="4">
        <v>917.9</v>
      </c>
      <c r="G79" s="4">
        <v>14.2</v>
      </c>
      <c r="H79" s="4">
        <v>8.6</v>
      </c>
      <c r="J79" s="4">
        <v>3.4</v>
      </c>
      <c r="K79" s="4">
        <v>0.88190000000000002</v>
      </c>
      <c r="L79" s="4">
        <v>12.337199999999999</v>
      </c>
      <c r="M79" s="4">
        <v>2.8E-3</v>
      </c>
      <c r="N79" s="4">
        <v>809.4579</v>
      </c>
      <c r="O79" s="4">
        <v>12.522399999999999</v>
      </c>
      <c r="P79" s="4">
        <v>822</v>
      </c>
      <c r="Q79" s="4">
        <v>610.64279999999997</v>
      </c>
      <c r="R79" s="4">
        <v>9.4466999999999999</v>
      </c>
      <c r="S79" s="4">
        <v>620.1</v>
      </c>
      <c r="T79" s="4">
        <v>8.6475000000000009</v>
      </c>
      <c r="W79" s="4">
        <v>0</v>
      </c>
      <c r="X79" s="4">
        <v>2.9983</v>
      </c>
      <c r="Y79" s="4">
        <v>12.3</v>
      </c>
      <c r="Z79" s="4">
        <v>883</v>
      </c>
      <c r="AA79" s="4">
        <v>917</v>
      </c>
      <c r="AB79" s="4">
        <v>850</v>
      </c>
      <c r="AC79" s="4">
        <v>58</v>
      </c>
      <c r="AD79" s="4">
        <v>5.73</v>
      </c>
      <c r="AE79" s="4">
        <v>0.13</v>
      </c>
      <c r="AF79" s="4">
        <v>990</v>
      </c>
      <c r="AG79" s="4">
        <v>-13</v>
      </c>
      <c r="AH79" s="4">
        <v>17</v>
      </c>
      <c r="AI79" s="4">
        <v>30</v>
      </c>
      <c r="AJ79" s="4">
        <v>191</v>
      </c>
      <c r="AK79" s="4">
        <v>140</v>
      </c>
      <c r="AL79" s="4">
        <v>3.3</v>
      </c>
      <c r="AM79" s="4">
        <v>195</v>
      </c>
      <c r="AN79" s="4" t="s">
        <v>155</v>
      </c>
      <c r="AO79" s="4">
        <v>2</v>
      </c>
      <c r="AP79" s="5">
        <v>0.6799074074074074</v>
      </c>
      <c r="AQ79" s="4">
        <v>47.164177000000002</v>
      </c>
      <c r="AR79" s="4">
        <v>-88.485383999999996</v>
      </c>
      <c r="AS79" s="4">
        <v>320</v>
      </c>
      <c r="AT79" s="4">
        <v>45.5</v>
      </c>
      <c r="AU79" s="4">
        <v>12</v>
      </c>
      <c r="AV79" s="4">
        <v>12</v>
      </c>
      <c r="AW79" s="4" t="s">
        <v>225</v>
      </c>
      <c r="AX79" s="4">
        <v>0.8</v>
      </c>
      <c r="AY79" s="4">
        <v>1.1957960000000001</v>
      </c>
      <c r="AZ79" s="4">
        <v>1.595796</v>
      </c>
      <c r="BA79" s="4">
        <v>14.023</v>
      </c>
      <c r="BB79" s="4">
        <v>15.17</v>
      </c>
      <c r="BC79" s="4">
        <v>1.08</v>
      </c>
      <c r="BD79" s="4">
        <v>13.397</v>
      </c>
      <c r="BE79" s="4">
        <v>3032.3719999999998</v>
      </c>
      <c r="BF79" s="4">
        <v>0.43099999999999999</v>
      </c>
      <c r="BG79" s="4">
        <v>20.835000000000001</v>
      </c>
      <c r="BH79" s="4">
        <v>0.32200000000000001</v>
      </c>
      <c r="BI79" s="4">
        <v>21.157</v>
      </c>
      <c r="BJ79" s="4">
        <v>15.718</v>
      </c>
      <c r="BK79" s="4">
        <v>0.24299999999999999</v>
      </c>
      <c r="BL79" s="4">
        <v>15.961</v>
      </c>
      <c r="BM79" s="4">
        <v>7.0300000000000001E-2</v>
      </c>
      <c r="BQ79" s="4">
        <v>535.84900000000005</v>
      </c>
      <c r="BR79" s="4">
        <v>0.20944099999999999</v>
      </c>
      <c r="BS79" s="4">
        <v>-5</v>
      </c>
      <c r="BT79" s="4">
        <v>0.36959399999999998</v>
      </c>
      <c r="BU79" s="4">
        <v>5.1182040000000004</v>
      </c>
      <c r="BV79" s="4">
        <v>7.4658069999999999</v>
      </c>
      <c r="BW79" s="4">
        <f t="shared" si="14"/>
        <v>1.3522294968000002</v>
      </c>
      <c r="BY79" s="4">
        <f t="shared" si="15"/>
        <v>11438.459994417455</v>
      </c>
      <c r="BZ79" s="4">
        <f t="shared" si="16"/>
        <v>1.6257821459880002</v>
      </c>
      <c r="CA79" s="4">
        <f t="shared" si="17"/>
        <v>59.290124757864007</v>
      </c>
      <c r="CB79" s="4">
        <f t="shared" si="18"/>
        <v>0.26517977926440001</v>
      </c>
    </row>
    <row r="80" spans="1:80" x14ac:dyDescent="0.25">
      <c r="A80" s="2">
        <v>42068</v>
      </c>
      <c r="B80" s="3">
        <v>1.3328703703703702E-2</v>
      </c>
      <c r="C80" s="4">
        <v>13.61</v>
      </c>
      <c r="D80" s="4">
        <v>1.2999999999999999E-3</v>
      </c>
      <c r="E80" s="4">
        <v>13.415463000000001</v>
      </c>
      <c r="F80" s="4">
        <v>893.3</v>
      </c>
      <c r="G80" s="4">
        <v>14.2</v>
      </c>
      <c r="H80" s="4">
        <v>0</v>
      </c>
      <c r="J80" s="4">
        <v>3.25</v>
      </c>
      <c r="K80" s="4">
        <v>0.88480000000000003</v>
      </c>
      <c r="L80" s="4">
        <v>12.042199999999999</v>
      </c>
      <c r="M80" s="4">
        <v>1.1999999999999999E-3</v>
      </c>
      <c r="N80" s="4">
        <v>790.40089999999998</v>
      </c>
      <c r="O80" s="4">
        <v>12.564</v>
      </c>
      <c r="P80" s="4">
        <v>803</v>
      </c>
      <c r="Q80" s="4">
        <v>596.26639999999998</v>
      </c>
      <c r="R80" s="4">
        <v>9.4780999999999995</v>
      </c>
      <c r="S80" s="4">
        <v>605.70000000000005</v>
      </c>
      <c r="T80" s="4">
        <v>0</v>
      </c>
      <c r="W80" s="4">
        <v>0</v>
      </c>
      <c r="X80" s="4">
        <v>2.8799000000000001</v>
      </c>
      <c r="Y80" s="4">
        <v>12.2</v>
      </c>
      <c r="Z80" s="4">
        <v>878</v>
      </c>
      <c r="AA80" s="4">
        <v>913</v>
      </c>
      <c r="AB80" s="4">
        <v>847</v>
      </c>
      <c r="AC80" s="4">
        <v>58</v>
      </c>
      <c r="AD80" s="4">
        <v>5.73</v>
      </c>
      <c r="AE80" s="4">
        <v>0.13</v>
      </c>
      <c r="AF80" s="4">
        <v>990</v>
      </c>
      <c r="AG80" s="4">
        <v>-13</v>
      </c>
      <c r="AH80" s="4">
        <v>17</v>
      </c>
      <c r="AI80" s="4">
        <v>30</v>
      </c>
      <c r="AJ80" s="4">
        <v>191</v>
      </c>
      <c r="AK80" s="4">
        <v>140</v>
      </c>
      <c r="AL80" s="4">
        <v>3.2</v>
      </c>
      <c r="AM80" s="4">
        <v>195</v>
      </c>
      <c r="AN80" s="4" t="s">
        <v>155</v>
      </c>
      <c r="AO80" s="4">
        <v>2</v>
      </c>
      <c r="AP80" s="5">
        <v>0.67993055555555559</v>
      </c>
      <c r="AQ80" s="4">
        <v>47.164273000000001</v>
      </c>
      <c r="AR80" s="4">
        <v>-88.485623000000004</v>
      </c>
      <c r="AS80" s="4">
        <v>320.3</v>
      </c>
      <c r="AT80" s="4">
        <v>44.8</v>
      </c>
      <c r="AU80" s="4">
        <v>12</v>
      </c>
      <c r="AV80" s="4">
        <v>11</v>
      </c>
      <c r="AW80" s="4" t="s">
        <v>226</v>
      </c>
      <c r="AX80" s="4">
        <v>0.89580000000000004</v>
      </c>
      <c r="AY80" s="4">
        <v>1.2</v>
      </c>
      <c r="AZ80" s="4">
        <v>1.6</v>
      </c>
      <c r="BA80" s="4">
        <v>14.023</v>
      </c>
      <c r="BB80" s="4">
        <v>15.57</v>
      </c>
      <c r="BC80" s="4">
        <v>1.1100000000000001</v>
      </c>
      <c r="BD80" s="4">
        <v>13.021000000000001</v>
      </c>
      <c r="BE80" s="4">
        <v>3033.2049999999999</v>
      </c>
      <c r="BF80" s="4">
        <v>0.19</v>
      </c>
      <c r="BG80" s="4">
        <v>20.849</v>
      </c>
      <c r="BH80" s="4">
        <v>0.33100000000000002</v>
      </c>
      <c r="BI80" s="4">
        <v>21.18</v>
      </c>
      <c r="BJ80" s="4">
        <v>15.728</v>
      </c>
      <c r="BK80" s="4">
        <v>0.25</v>
      </c>
      <c r="BL80" s="4">
        <v>15.978</v>
      </c>
      <c r="BM80" s="4">
        <v>0</v>
      </c>
      <c r="BQ80" s="4">
        <v>527.44100000000003</v>
      </c>
      <c r="BR80" s="4">
        <v>0.15532299999999999</v>
      </c>
      <c r="BS80" s="4">
        <v>-5</v>
      </c>
      <c r="BT80" s="4">
        <v>0.36719299999999999</v>
      </c>
      <c r="BU80" s="4">
        <v>3.7956979999999998</v>
      </c>
      <c r="BV80" s="4">
        <v>7.4172950000000002</v>
      </c>
      <c r="BW80" s="4">
        <f t="shared" si="14"/>
        <v>1.0028234115999999</v>
      </c>
      <c r="BY80" s="4">
        <f t="shared" si="15"/>
        <v>8485.1769220903298</v>
      </c>
      <c r="BZ80" s="4">
        <f t="shared" si="16"/>
        <v>0.53151159094</v>
      </c>
      <c r="CA80" s="4">
        <f t="shared" si="17"/>
        <v>43.997970012127993</v>
      </c>
      <c r="CB80" s="4">
        <f t="shared" si="18"/>
        <v>0</v>
      </c>
    </row>
    <row r="81" spans="1:80" x14ac:dyDescent="0.25">
      <c r="A81" s="2">
        <v>42068</v>
      </c>
      <c r="B81" s="3">
        <v>1.3340277777777777E-2</v>
      </c>
      <c r="C81" s="4">
        <v>12.759</v>
      </c>
      <c r="D81" s="4">
        <v>-2.9999999999999997E-4</v>
      </c>
      <c r="E81" s="4">
        <v>-2.8663449999999999</v>
      </c>
      <c r="F81" s="4">
        <v>853.7</v>
      </c>
      <c r="G81" s="4">
        <v>18</v>
      </c>
      <c r="H81" s="4">
        <v>-5.8</v>
      </c>
      <c r="J81" s="4">
        <v>2.91</v>
      </c>
      <c r="K81" s="4">
        <v>0.89139999999999997</v>
      </c>
      <c r="L81" s="4">
        <v>11.373699999999999</v>
      </c>
      <c r="M81" s="4">
        <v>0</v>
      </c>
      <c r="N81" s="4">
        <v>760.99480000000005</v>
      </c>
      <c r="O81" s="4">
        <v>16.045300000000001</v>
      </c>
      <c r="P81" s="4">
        <v>777</v>
      </c>
      <c r="Q81" s="4">
        <v>574.08299999999997</v>
      </c>
      <c r="R81" s="4">
        <v>12.1044</v>
      </c>
      <c r="S81" s="4">
        <v>586.20000000000005</v>
      </c>
      <c r="T81" s="4">
        <v>0</v>
      </c>
      <c r="W81" s="4">
        <v>0</v>
      </c>
      <c r="X81" s="4">
        <v>2.5922999999999998</v>
      </c>
      <c r="Y81" s="4">
        <v>12.1</v>
      </c>
      <c r="Z81" s="4">
        <v>880</v>
      </c>
      <c r="AA81" s="4">
        <v>912</v>
      </c>
      <c r="AB81" s="4">
        <v>849</v>
      </c>
      <c r="AC81" s="4">
        <v>58</v>
      </c>
      <c r="AD81" s="4">
        <v>5.73</v>
      </c>
      <c r="AE81" s="4">
        <v>0.13</v>
      </c>
      <c r="AF81" s="4">
        <v>990</v>
      </c>
      <c r="AG81" s="4">
        <v>-13</v>
      </c>
      <c r="AH81" s="4">
        <v>17</v>
      </c>
      <c r="AI81" s="4">
        <v>30</v>
      </c>
      <c r="AJ81" s="4">
        <v>190.8</v>
      </c>
      <c r="AK81" s="4">
        <v>139.80000000000001</v>
      </c>
      <c r="AL81" s="4">
        <v>3</v>
      </c>
      <c r="AM81" s="4">
        <v>195</v>
      </c>
      <c r="AN81" s="4" t="s">
        <v>155</v>
      </c>
      <c r="AO81" s="4">
        <v>2</v>
      </c>
      <c r="AP81" s="5">
        <v>0.67994212962962963</v>
      </c>
      <c r="AQ81" s="4">
        <v>47.164344999999997</v>
      </c>
      <c r="AR81" s="4">
        <v>-88.485844</v>
      </c>
      <c r="AS81" s="4">
        <v>320.39999999999998</v>
      </c>
      <c r="AT81" s="4">
        <v>40.9</v>
      </c>
      <c r="AU81" s="4">
        <v>12</v>
      </c>
      <c r="AV81" s="4">
        <v>11</v>
      </c>
      <c r="AW81" s="4" t="s">
        <v>226</v>
      </c>
      <c r="AX81" s="4">
        <v>0.9</v>
      </c>
      <c r="AY81" s="4">
        <v>1.2</v>
      </c>
      <c r="AZ81" s="4">
        <v>1.6</v>
      </c>
      <c r="BA81" s="4">
        <v>14.023</v>
      </c>
      <c r="BB81" s="4">
        <v>16.55</v>
      </c>
      <c r="BC81" s="4">
        <v>1.18</v>
      </c>
      <c r="BD81" s="4">
        <v>12.182</v>
      </c>
      <c r="BE81" s="4">
        <v>3034.0990000000002</v>
      </c>
      <c r="BF81" s="4">
        <v>0</v>
      </c>
      <c r="BG81" s="4">
        <v>21.259</v>
      </c>
      <c r="BH81" s="4">
        <v>0.44800000000000001</v>
      </c>
      <c r="BI81" s="4">
        <v>21.707000000000001</v>
      </c>
      <c r="BJ81" s="4">
        <v>16.038</v>
      </c>
      <c r="BK81" s="4">
        <v>0.33800000000000002</v>
      </c>
      <c r="BL81" s="4">
        <v>16.376000000000001</v>
      </c>
      <c r="BM81" s="4">
        <v>0</v>
      </c>
      <c r="BQ81" s="4">
        <v>502.82499999999999</v>
      </c>
      <c r="BR81" s="4">
        <v>0.128028</v>
      </c>
      <c r="BS81" s="4">
        <v>-5</v>
      </c>
      <c r="BT81" s="4">
        <v>0.36319699999999999</v>
      </c>
      <c r="BU81" s="4">
        <v>3.1286839999999998</v>
      </c>
      <c r="BV81" s="4">
        <v>7.3365749999999998</v>
      </c>
      <c r="BW81" s="4">
        <f t="shared" si="14"/>
        <v>0.82659831279999996</v>
      </c>
      <c r="BY81" s="4">
        <f t="shared" si="15"/>
        <v>6996.1471658426908</v>
      </c>
      <c r="BZ81" s="4">
        <f t="shared" si="16"/>
        <v>0</v>
      </c>
      <c r="CA81" s="4">
        <f t="shared" si="17"/>
        <v>36.981063652103998</v>
      </c>
      <c r="CB81" s="4">
        <f t="shared" si="18"/>
        <v>0</v>
      </c>
    </row>
    <row r="82" spans="1:80" x14ac:dyDescent="0.25">
      <c r="A82" s="2">
        <v>42068</v>
      </c>
      <c r="B82" s="3">
        <v>1.3351851851851851E-2</v>
      </c>
      <c r="C82" s="4">
        <v>11.824</v>
      </c>
      <c r="D82" s="4">
        <v>4.0000000000000002E-4</v>
      </c>
      <c r="E82" s="4">
        <v>4.3680139999999996</v>
      </c>
      <c r="F82" s="4">
        <v>789.7</v>
      </c>
      <c r="G82" s="4">
        <v>21.7</v>
      </c>
      <c r="H82" s="4">
        <v>-9.6999999999999993</v>
      </c>
      <c r="J82" s="4">
        <v>2.56</v>
      </c>
      <c r="K82" s="4">
        <v>0.89880000000000004</v>
      </c>
      <c r="L82" s="4">
        <v>10.627700000000001</v>
      </c>
      <c r="M82" s="4">
        <v>4.0000000000000002E-4</v>
      </c>
      <c r="N82" s="4">
        <v>709.80050000000006</v>
      </c>
      <c r="O82" s="4">
        <v>19.464400000000001</v>
      </c>
      <c r="P82" s="4">
        <v>729.3</v>
      </c>
      <c r="Q82" s="4">
        <v>535.46489999999994</v>
      </c>
      <c r="R82" s="4">
        <v>14.6837</v>
      </c>
      <c r="S82" s="4">
        <v>550.1</v>
      </c>
      <c r="T82" s="4">
        <v>0</v>
      </c>
      <c r="W82" s="4">
        <v>0</v>
      </c>
      <c r="X82" s="4">
        <v>2.2965</v>
      </c>
      <c r="Y82" s="4">
        <v>12</v>
      </c>
      <c r="Z82" s="4">
        <v>884</v>
      </c>
      <c r="AA82" s="4">
        <v>916</v>
      </c>
      <c r="AB82" s="4">
        <v>853</v>
      </c>
      <c r="AC82" s="4">
        <v>58</v>
      </c>
      <c r="AD82" s="4">
        <v>5.73</v>
      </c>
      <c r="AE82" s="4">
        <v>0.13</v>
      </c>
      <c r="AF82" s="4">
        <v>990</v>
      </c>
      <c r="AG82" s="4">
        <v>-13</v>
      </c>
      <c r="AH82" s="4">
        <v>17</v>
      </c>
      <c r="AI82" s="4">
        <v>30.2</v>
      </c>
      <c r="AJ82" s="4">
        <v>190</v>
      </c>
      <c r="AK82" s="4">
        <v>139</v>
      </c>
      <c r="AL82" s="4">
        <v>2.9</v>
      </c>
      <c r="AM82" s="4">
        <v>195</v>
      </c>
      <c r="AN82" s="4" t="s">
        <v>155</v>
      </c>
      <c r="AO82" s="4">
        <v>2</v>
      </c>
      <c r="AP82" s="5">
        <v>0.67995370370370367</v>
      </c>
      <c r="AQ82" s="4">
        <v>47.164347999999997</v>
      </c>
      <c r="AR82" s="4">
        <v>-88.485853000000006</v>
      </c>
      <c r="AS82" s="4">
        <v>320.39999999999998</v>
      </c>
      <c r="AT82" s="4">
        <v>36.9</v>
      </c>
      <c r="AU82" s="4">
        <v>12</v>
      </c>
      <c r="AV82" s="4">
        <v>11</v>
      </c>
      <c r="AW82" s="4" t="s">
        <v>226</v>
      </c>
      <c r="AX82" s="4">
        <v>0.9</v>
      </c>
      <c r="AY82" s="4">
        <v>1.2</v>
      </c>
      <c r="AZ82" s="4">
        <v>1.6</v>
      </c>
      <c r="BA82" s="4">
        <v>14.023</v>
      </c>
      <c r="BB82" s="4">
        <v>17.78</v>
      </c>
      <c r="BC82" s="4">
        <v>1.27</v>
      </c>
      <c r="BD82" s="4">
        <v>11.259</v>
      </c>
      <c r="BE82" s="4">
        <v>3034.7370000000001</v>
      </c>
      <c r="BF82" s="4">
        <v>7.0999999999999994E-2</v>
      </c>
      <c r="BG82" s="4">
        <v>21.225000000000001</v>
      </c>
      <c r="BH82" s="4">
        <v>0.58199999999999996</v>
      </c>
      <c r="BI82" s="4">
        <v>21.806999999999999</v>
      </c>
      <c r="BJ82" s="4">
        <v>16.012</v>
      </c>
      <c r="BK82" s="4">
        <v>0.439</v>
      </c>
      <c r="BL82" s="4">
        <v>16.451000000000001</v>
      </c>
      <c r="BM82" s="4">
        <v>0</v>
      </c>
      <c r="BQ82" s="4">
        <v>476.81599999999997</v>
      </c>
      <c r="BR82" s="4">
        <v>0.1598</v>
      </c>
      <c r="BS82" s="4">
        <v>-5</v>
      </c>
      <c r="BT82" s="4">
        <v>0.36</v>
      </c>
      <c r="BU82" s="4">
        <v>3.9051119999999999</v>
      </c>
      <c r="BV82" s="4">
        <v>7.2720000000000002</v>
      </c>
      <c r="BW82" s="4">
        <f t="shared" si="14"/>
        <v>1.0317305904</v>
      </c>
      <c r="BY82" s="4">
        <f t="shared" si="15"/>
        <v>8734.1780642759277</v>
      </c>
      <c r="BZ82" s="4">
        <f t="shared" si="16"/>
        <v>0.20434279562399996</v>
      </c>
      <c r="CA82" s="4">
        <f t="shared" si="17"/>
        <v>46.083617514528001</v>
      </c>
      <c r="CB82" s="4">
        <f t="shared" si="18"/>
        <v>0</v>
      </c>
    </row>
    <row r="83" spans="1:80" x14ac:dyDescent="0.25">
      <c r="A83" s="2">
        <v>42068</v>
      </c>
      <c r="B83" s="3">
        <v>1.3363425925925924E-2</v>
      </c>
      <c r="C83" s="4">
        <v>11.686</v>
      </c>
      <c r="D83" s="4">
        <v>2.3E-3</v>
      </c>
      <c r="E83" s="4">
        <v>23.185124999999999</v>
      </c>
      <c r="F83" s="4">
        <v>719.1</v>
      </c>
      <c r="G83" s="4">
        <v>23.6</v>
      </c>
      <c r="H83" s="4">
        <v>5.6</v>
      </c>
      <c r="J83" s="4">
        <v>2.4</v>
      </c>
      <c r="K83" s="4">
        <v>0.89990000000000003</v>
      </c>
      <c r="L83" s="4">
        <v>10.5154</v>
      </c>
      <c r="M83" s="4">
        <v>2.0999999999999999E-3</v>
      </c>
      <c r="N83" s="4">
        <v>647.05539999999996</v>
      </c>
      <c r="O83" s="4">
        <v>21.218800000000002</v>
      </c>
      <c r="P83" s="4">
        <v>668.3</v>
      </c>
      <c r="Q83" s="4">
        <v>488.13679999999999</v>
      </c>
      <c r="R83" s="4">
        <v>16.007400000000001</v>
      </c>
      <c r="S83" s="4">
        <v>504.1</v>
      </c>
      <c r="T83" s="4">
        <v>5.5766</v>
      </c>
      <c r="W83" s="4">
        <v>0</v>
      </c>
      <c r="X83" s="4">
        <v>2.1597</v>
      </c>
      <c r="Y83" s="4">
        <v>11.9</v>
      </c>
      <c r="Z83" s="4">
        <v>887</v>
      </c>
      <c r="AA83" s="4">
        <v>919</v>
      </c>
      <c r="AB83" s="4">
        <v>856</v>
      </c>
      <c r="AC83" s="4">
        <v>58</v>
      </c>
      <c r="AD83" s="4">
        <v>5.73</v>
      </c>
      <c r="AE83" s="4">
        <v>0.13</v>
      </c>
      <c r="AF83" s="4">
        <v>989</v>
      </c>
      <c r="AG83" s="4">
        <v>-13</v>
      </c>
      <c r="AH83" s="4">
        <v>17</v>
      </c>
      <c r="AI83" s="4">
        <v>31</v>
      </c>
      <c r="AJ83" s="4">
        <v>190</v>
      </c>
      <c r="AK83" s="4">
        <v>139</v>
      </c>
      <c r="AL83" s="4">
        <v>2.8</v>
      </c>
      <c r="AM83" s="4">
        <v>195</v>
      </c>
      <c r="AN83" s="4" t="s">
        <v>155</v>
      </c>
      <c r="AO83" s="4">
        <v>2</v>
      </c>
      <c r="AP83" s="5">
        <v>0.67995370370370367</v>
      </c>
      <c r="AQ83" s="4">
        <v>47.164408999999999</v>
      </c>
      <c r="AR83" s="4">
        <v>-88.486041999999998</v>
      </c>
      <c r="AS83" s="4">
        <v>320.7</v>
      </c>
      <c r="AT83" s="4">
        <v>36.700000000000003</v>
      </c>
      <c r="AU83" s="4">
        <v>12</v>
      </c>
      <c r="AV83" s="4">
        <v>11</v>
      </c>
      <c r="AW83" s="4" t="s">
        <v>226</v>
      </c>
      <c r="AX83" s="4">
        <v>0.70840000000000003</v>
      </c>
      <c r="AY83" s="4">
        <v>1.0084</v>
      </c>
      <c r="AZ83" s="4">
        <v>1.3126</v>
      </c>
      <c r="BA83" s="4">
        <v>14.023</v>
      </c>
      <c r="BB83" s="4">
        <v>17.98</v>
      </c>
      <c r="BC83" s="4">
        <v>1.28</v>
      </c>
      <c r="BD83" s="4">
        <v>11.128</v>
      </c>
      <c r="BE83" s="4">
        <v>3034.2060000000001</v>
      </c>
      <c r="BF83" s="4">
        <v>0.38300000000000001</v>
      </c>
      <c r="BG83" s="4">
        <v>19.552</v>
      </c>
      <c r="BH83" s="4">
        <v>0.64100000000000001</v>
      </c>
      <c r="BI83" s="4">
        <v>20.193000000000001</v>
      </c>
      <c r="BJ83" s="4">
        <v>14.75</v>
      </c>
      <c r="BK83" s="4">
        <v>0.48399999999999999</v>
      </c>
      <c r="BL83" s="4">
        <v>15.234</v>
      </c>
      <c r="BM83" s="4">
        <v>5.3199999999999997E-2</v>
      </c>
      <c r="BQ83" s="4">
        <v>453.11200000000002</v>
      </c>
      <c r="BR83" s="4">
        <v>0.1744</v>
      </c>
      <c r="BS83" s="4">
        <v>-5</v>
      </c>
      <c r="BT83" s="4">
        <v>0.36</v>
      </c>
      <c r="BU83" s="4">
        <v>4.2618999999999998</v>
      </c>
      <c r="BV83" s="4">
        <v>7.2720000000000002</v>
      </c>
      <c r="BW83" s="4">
        <f t="shared" si="14"/>
        <v>1.1259939799999998</v>
      </c>
      <c r="BY83" s="4">
        <f t="shared" si="15"/>
        <v>9530.502640381801</v>
      </c>
      <c r="BZ83" s="4">
        <f t="shared" si="16"/>
        <v>1.2030107748999999</v>
      </c>
      <c r="CA83" s="4">
        <f t="shared" si="17"/>
        <v>46.330049424999999</v>
      </c>
      <c r="CB83" s="4">
        <f t="shared" si="18"/>
        <v>0.16710227995999999</v>
      </c>
    </row>
    <row r="84" spans="1:80" x14ac:dyDescent="0.25">
      <c r="A84" s="2">
        <v>42068</v>
      </c>
      <c r="B84" s="3">
        <v>1.3375E-2</v>
      </c>
      <c r="C84" s="4">
        <v>12.157999999999999</v>
      </c>
      <c r="D84" s="4">
        <v>2.8999999999999998E-3</v>
      </c>
      <c r="E84" s="4">
        <v>28.656972</v>
      </c>
      <c r="F84" s="4">
        <v>635.79999999999995</v>
      </c>
      <c r="G84" s="4">
        <v>30.8</v>
      </c>
      <c r="H84" s="4">
        <v>-5.6</v>
      </c>
      <c r="J84" s="4">
        <v>2.2999999999999998</v>
      </c>
      <c r="K84" s="4">
        <v>0.89610000000000001</v>
      </c>
      <c r="L84" s="4">
        <v>10.8956</v>
      </c>
      <c r="M84" s="4">
        <v>2.5999999999999999E-3</v>
      </c>
      <c r="N84" s="4">
        <v>569.80899999999997</v>
      </c>
      <c r="O84" s="4">
        <v>27.581299999999999</v>
      </c>
      <c r="P84" s="4">
        <v>597.4</v>
      </c>
      <c r="Q84" s="4">
        <v>429.8553</v>
      </c>
      <c r="R84" s="4">
        <v>20.806899999999999</v>
      </c>
      <c r="S84" s="4">
        <v>450.7</v>
      </c>
      <c r="T84" s="4">
        <v>0</v>
      </c>
      <c r="W84" s="4">
        <v>0</v>
      </c>
      <c r="X84" s="4">
        <v>2.0611000000000002</v>
      </c>
      <c r="Y84" s="4">
        <v>11.9</v>
      </c>
      <c r="Z84" s="4">
        <v>889</v>
      </c>
      <c r="AA84" s="4">
        <v>925</v>
      </c>
      <c r="AB84" s="4">
        <v>860</v>
      </c>
      <c r="AC84" s="4">
        <v>58</v>
      </c>
      <c r="AD84" s="4">
        <v>5.73</v>
      </c>
      <c r="AE84" s="4">
        <v>0.13</v>
      </c>
      <c r="AF84" s="4">
        <v>990</v>
      </c>
      <c r="AG84" s="4">
        <v>-13</v>
      </c>
      <c r="AH84" s="4">
        <v>17</v>
      </c>
      <c r="AI84" s="4">
        <v>31</v>
      </c>
      <c r="AJ84" s="4">
        <v>190</v>
      </c>
      <c r="AK84" s="4">
        <v>138.80000000000001</v>
      </c>
      <c r="AL84" s="4">
        <v>3</v>
      </c>
      <c r="AM84" s="4">
        <v>195</v>
      </c>
      <c r="AN84" s="4" t="s">
        <v>155</v>
      </c>
      <c r="AO84" s="4">
        <v>2</v>
      </c>
      <c r="AP84" s="5">
        <v>0.67996527777777782</v>
      </c>
      <c r="AQ84" s="4">
        <v>47.164563000000001</v>
      </c>
      <c r="AR84" s="4">
        <v>-88.486277999999999</v>
      </c>
      <c r="AS84" s="4">
        <v>320.3</v>
      </c>
      <c r="AT84" s="4">
        <v>28.6</v>
      </c>
      <c r="AU84" s="4">
        <v>12</v>
      </c>
      <c r="AV84" s="4">
        <v>12</v>
      </c>
      <c r="AW84" s="4" t="s">
        <v>225</v>
      </c>
      <c r="AX84" s="4">
        <v>0.79579999999999995</v>
      </c>
      <c r="AY84" s="4">
        <v>1.0958000000000001</v>
      </c>
      <c r="AZ84" s="4">
        <v>1.3957999999999999</v>
      </c>
      <c r="BA84" s="4">
        <v>14.023</v>
      </c>
      <c r="BB84" s="4">
        <v>17.32</v>
      </c>
      <c r="BC84" s="4">
        <v>1.23</v>
      </c>
      <c r="BD84" s="4">
        <v>11.59</v>
      </c>
      <c r="BE84" s="4">
        <v>3033.85</v>
      </c>
      <c r="BF84" s="4">
        <v>0.45500000000000002</v>
      </c>
      <c r="BG84" s="4">
        <v>16.614999999999998</v>
      </c>
      <c r="BH84" s="4">
        <v>0.80400000000000005</v>
      </c>
      <c r="BI84" s="4">
        <v>17.420000000000002</v>
      </c>
      <c r="BJ84" s="4">
        <v>12.534000000000001</v>
      </c>
      <c r="BK84" s="4">
        <v>0.60699999999999998</v>
      </c>
      <c r="BL84" s="4">
        <v>13.141</v>
      </c>
      <c r="BM84" s="4">
        <v>0</v>
      </c>
      <c r="BQ84" s="4">
        <v>417.29599999999999</v>
      </c>
      <c r="BR84" s="4">
        <v>0.177395</v>
      </c>
      <c r="BS84" s="4">
        <v>-5</v>
      </c>
      <c r="BT84" s="4">
        <v>0.35959999999999998</v>
      </c>
      <c r="BU84" s="4">
        <v>4.3350809999999997</v>
      </c>
      <c r="BV84" s="4">
        <v>7.2639279999999999</v>
      </c>
      <c r="BW84" s="4">
        <f t="shared" si="14"/>
        <v>1.1453284001999999</v>
      </c>
      <c r="BY84" s="4">
        <f t="shared" si="15"/>
        <v>9693.0133074934492</v>
      </c>
      <c r="BZ84" s="4">
        <f t="shared" si="16"/>
        <v>1.4537043871349999</v>
      </c>
      <c r="CA84" s="4">
        <f t="shared" si="17"/>
        <v>40.045562172197997</v>
      </c>
      <c r="CB84" s="4">
        <f t="shared" si="18"/>
        <v>0</v>
      </c>
    </row>
    <row r="85" spans="1:80" x14ac:dyDescent="0.25">
      <c r="A85" s="2">
        <v>42068</v>
      </c>
      <c r="B85" s="3">
        <v>1.3386574074074073E-2</v>
      </c>
      <c r="C85" s="4">
        <v>12.891999999999999</v>
      </c>
      <c r="D85" s="4">
        <v>2E-3</v>
      </c>
      <c r="E85" s="4">
        <v>20.102651999999999</v>
      </c>
      <c r="F85" s="4">
        <v>592.29999999999995</v>
      </c>
      <c r="G85" s="4">
        <v>21.8</v>
      </c>
      <c r="H85" s="4">
        <v>-8.5</v>
      </c>
      <c r="J85" s="4">
        <v>2.59</v>
      </c>
      <c r="K85" s="4">
        <v>0.89029999999999998</v>
      </c>
      <c r="L85" s="4">
        <v>11.477399999999999</v>
      </c>
      <c r="M85" s="4">
        <v>1.8E-3</v>
      </c>
      <c r="N85" s="4">
        <v>527.34450000000004</v>
      </c>
      <c r="O85" s="4">
        <v>19.3659</v>
      </c>
      <c r="P85" s="4">
        <v>546.70000000000005</v>
      </c>
      <c r="Q85" s="4">
        <v>397.82069999999999</v>
      </c>
      <c r="R85" s="4">
        <v>14.609299999999999</v>
      </c>
      <c r="S85" s="4">
        <v>412.4</v>
      </c>
      <c r="T85" s="4">
        <v>0</v>
      </c>
      <c r="W85" s="4">
        <v>0</v>
      </c>
      <c r="X85" s="4">
        <v>2.3094999999999999</v>
      </c>
      <c r="Y85" s="4">
        <v>11.8</v>
      </c>
      <c r="Z85" s="4">
        <v>887</v>
      </c>
      <c r="AA85" s="4">
        <v>923</v>
      </c>
      <c r="AB85" s="4">
        <v>857</v>
      </c>
      <c r="AC85" s="4">
        <v>58</v>
      </c>
      <c r="AD85" s="4">
        <v>5.73</v>
      </c>
      <c r="AE85" s="4">
        <v>0.13</v>
      </c>
      <c r="AF85" s="4">
        <v>990</v>
      </c>
      <c r="AG85" s="4">
        <v>-13</v>
      </c>
      <c r="AH85" s="4">
        <v>17</v>
      </c>
      <c r="AI85" s="4">
        <v>31</v>
      </c>
      <c r="AJ85" s="4">
        <v>190</v>
      </c>
      <c r="AK85" s="4">
        <v>138</v>
      </c>
      <c r="AL85" s="4">
        <v>2.8</v>
      </c>
      <c r="AM85" s="4">
        <v>195</v>
      </c>
      <c r="AN85" s="4" t="s">
        <v>155</v>
      </c>
      <c r="AO85" s="4">
        <v>2</v>
      </c>
      <c r="AP85" s="5">
        <v>0.6799884259259259</v>
      </c>
      <c r="AQ85" s="4">
        <v>47.164582000000003</v>
      </c>
      <c r="AR85" s="4">
        <v>-88.48648</v>
      </c>
      <c r="AS85" s="4">
        <v>320.10000000000002</v>
      </c>
      <c r="AT85" s="4">
        <v>32.799999999999997</v>
      </c>
      <c r="AU85" s="4">
        <v>12</v>
      </c>
      <c r="AV85" s="4">
        <v>12</v>
      </c>
      <c r="AW85" s="4" t="s">
        <v>225</v>
      </c>
      <c r="AX85" s="4">
        <v>0.8</v>
      </c>
      <c r="AY85" s="4">
        <v>1.1000000000000001</v>
      </c>
      <c r="AZ85" s="4">
        <v>1.4</v>
      </c>
      <c r="BA85" s="4">
        <v>14.023</v>
      </c>
      <c r="BB85" s="4">
        <v>16.39</v>
      </c>
      <c r="BC85" s="4">
        <v>1.17</v>
      </c>
      <c r="BD85" s="4">
        <v>12.321</v>
      </c>
      <c r="BE85" s="4">
        <v>3033.527</v>
      </c>
      <c r="BF85" s="4">
        <v>0.30099999999999999</v>
      </c>
      <c r="BG85" s="4">
        <v>14.596</v>
      </c>
      <c r="BH85" s="4">
        <v>0.53600000000000003</v>
      </c>
      <c r="BI85" s="4">
        <v>15.132</v>
      </c>
      <c r="BJ85" s="4">
        <v>11.010999999999999</v>
      </c>
      <c r="BK85" s="4">
        <v>0.40400000000000003</v>
      </c>
      <c r="BL85" s="4">
        <v>11.414999999999999</v>
      </c>
      <c r="BM85" s="4">
        <v>0</v>
      </c>
      <c r="BQ85" s="4">
        <v>443.83800000000002</v>
      </c>
      <c r="BR85" s="4">
        <v>0.190443</v>
      </c>
      <c r="BS85" s="4">
        <v>-5</v>
      </c>
      <c r="BT85" s="4">
        <v>0.35839799999999999</v>
      </c>
      <c r="BU85" s="4">
        <v>4.65395</v>
      </c>
      <c r="BV85" s="4">
        <v>7.2396399999999996</v>
      </c>
      <c r="BW85" s="4">
        <f t="shared" si="14"/>
        <v>1.22957359</v>
      </c>
      <c r="BY85" s="4">
        <f t="shared" si="15"/>
        <v>10404.87975747605</v>
      </c>
      <c r="BZ85" s="4">
        <f t="shared" si="16"/>
        <v>1.0324183061500001</v>
      </c>
      <c r="CA85" s="4">
        <f t="shared" si="17"/>
        <v>37.767302222649995</v>
      </c>
      <c r="CB85" s="4">
        <f t="shared" si="18"/>
        <v>0</v>
      </c>
    </row>
    <row r="86" spans="1:80" x14ac:dyDescent="0.25">
      <c r="A86" s="2">
        <v>42068</v>
      </c>
      <c r="B86" s="3">
        <v>1.3398148148148147E-2</v>
      </c>
      <c r="C86" s="4">
        <v>13.087</v>
      </c>
      <c r="D86" s="4">
        <v>2.9999999999999997E-4</v>
      </c>
      <c r="E86" s="4">
        <v>3.3949579999999999</v>
      </c>
      <c r="F86" s="4">
        <v>605.9</v>
      </c>
      <c r="G86" s="4">
        <v>19</v>
      </c>
      <c r="H86" s="4">
        <v>-6</v>
      </c>
      <c r="J86" s="4">
        <v>2.94</v>
      </c>
      <c r="K86" s="4">
        <v>0.88880000000000003</v>
      </c>
      <c r="L86" s="4">
        <v>11.6318</v>
      </c>
      <c r="M86" s="4">
        <v>2.9999999999999997E-4</v>
      </c>
      <c r="N86" s="4">
        <v>538.49940000000004</v>
      </c>
      <c r="O86" s="4">
        <v>16.9069</v>
      </c>
      <c r="P86" s="4">
        <v>555.4</v>
      </c>
      <c r="Q86" s="4">
        <v>406.23579999999998</v>
      </c>
      <c r="R86" s="4">
        <v>12.754300000000001</v>
      </c>
      <c r="S86" s="4">
        <v>419</v>
      </c>
      <c r="T86" s="4">
        <v>0</v>
      </c>
      <c r="W86" s="4">
        <v>0</v>
      </c>
      <c r="X86" s="4">
        <v>2.6168</v>
      </c>
      <c r="Y86" s="4">
        <v>11.9</v>
      </c>
      <c r="Z86" s="4">
        <v>884</v>
      </c>
      <c r="AA86" s="4">
        <v>917</v>
      </c>
      <c r="AB86" s="4">
        <v>852</v>
      </c>
      <c r="AC86" s="4">
        <v>58</v>
      </c>
      <c r="AD86" s="4">
        <v>5.73</v>
      </c>
      <c r="AE86" s="4">
        <v>0.13</v>
      </c>
      <c r="AF86" s="4">
        <v>990</v>
      </c>
      <c r="AG86" s="4">
        <v>-13</v>
      </c>
      <c r="AH86" s="4">
        <v>17</v>
      </c>
      <c r="AI86" s="4">
        <v>31</v>
      </c>
      <c r="AJ86" s="4">
        <v>190</v>
      </c>
      <c r="AK86" s="4">
        <v>138</v>
      </c>
      <c r="AL86" s="4">
        <v>2.9</v>
      </c>
      <c r="AM86" s="4">
        <v>195</v>
      </c>
      <c r="AN86" s="4" t="s">
        <v>155</v>
      </c>
      <c r="AO86" s="4">
        <v>2</v>
      </c>
      <c r="AP86" s="5">
        <v>0.68</v>
      </c>
      <c r="AQ86" s="4">
        <v>47.164574999999999</v>
      </c>
      <c r="AR86" s="4">
        <v>-88.486686000000006</v>
      </c>
      <c r="AS86" s="4">
        <v>319.89999999999998</v>
      </c>
      <c r="AT86" s="4">
        <v>33.9</v>
      </c>
      <c r="AU86" s="4">
        <v>12</v>
      </c>
      <c r="AV86" s="4">
        <v>12</v>
      </c>
      <c r="AW86" s="4" t="s">
        <v>225</v>
      </c>
      <c r="AX86" s="4">
        <v>0.8</v>
      </c>
      <c r="AY86" s="4">
        <v>1.1000000000000001</v>
      </c>
      <c r="AZ86" s="4">
        <v>1.4</v>
      </c>
      <c r="BA86" s="4">
        <v>14.023</v>
      </c>
      <c r="BB86" s="4">
        <v>16.16</v>
      </c>
      <c r="BC86" s="4">
        <v>1.1499999999999999</v>
      </c>
      <c r="BD86" s="4">
        <v>12.51</v>
      </c>
      <c r="BE86" s="4">
        <v>3033.7829999999999</v>
      </c>
      <c r="BF86" s="4">
        <v>0.05</v>
      </c>
      <c r="BG86" s="4">
        <v>14.708</v>
      </c>
      <c r="BH86" s="4">
        <v>0.46200000000000002</v>
      </c>
      <c r="BI86" s="4">
        <v>15.17</v>
      </c>
      <c r="BJ86" s="4">
        <v>11.096</v>
      </c>
      <c r="BK86" s="4">
        <v>0.34799999999999998</v>
      </c>
      <c r="BL86" s="4">
        <v>11.444000000000001</v>
      </c>
      <c r="BM86" s="4">
        <v>0</v>
      </c>
      <c r="BQ86" s="4">
        <v>496.26</v>
      </c>
      <c r="BR86" s="4">
        <v>0.15062700000000001</v>
      </c>
      <c r="BS86" s="4">
        <v>-5</v>
      </c>
      <c r="BT86" s="4">
        <v>0.35980099999999998</v>
      </c>
      <c r="BU86" s="4">
        <v>3.6809470000000002</v>
      </c>
      <c r="BV86" s="4">
        <v>7.2679799999999997</v>
      </c>
      <c r="BW86" s="4">
        <f t="shared" si="14"/>
        <v>0.97250619739999999</v>
      </c>
      <c r="BY86" s="4">
        <f t="shared" si="15"/>
        <v>8230.222296753238</v>
      </c>
      <c r="BZ86" s="4">
        <f t="shared" si="16"/>
        <v>0.13564289695000001</v>
      </c>
      <c r="CA86" s="4">
        <f t="shared" si="17"/>
        <v>30.101871691144002</v>
      </c>
      <c r="CB86" s="4">
        <f t="shared" si="18"/>
        <v>0</v>
      </c>
    </row>
    <row r="87" spans="1:80" x14ac:dyDescent="0.25">
      <c r="A87" s="2">
        <v>42068</v>
      </c>
      <c r="B87" s="3">
        <v>1.340972222222222E-2</v>
      </c>
      <c r="C87" s="4">
        <v>12.913</v>
      </c>
      <c r="D87" s="4">
        <v>5.9999999999999995E-4</v>
      </c>
      <c r="E87" s="4">
        <v>6.4251209999999999</v>
      </c>
      <c r="F87" s="4">
        <v>672.4</v>
      </c>
      <c r="G87" s="4">
        <v>19</v>
      </c>
      <c r="H87" s="4">
        <v>-20</v>
      </c>
      <c r="J87" s="4">
        <v>3</v>
      </c>
      <c r="K87" s="4">
        <v>0.89019999999999999</v>
      </c>
      <c r="L87" s="4">
        <v>11.494899999999999</v>
      </c>
      <c r="M87" s="4">
        <v>5.9999999999999995E-4</v>
      </c>
      <c r="N87" s="4">
        <v>598.54909999999995</v>
      </c>
      <c r="O87" s="4">
        <v>16.9132</v>
      </c>
      <c r="P87" s="4">
        <v>615.5</v>
      </c>
      <c r="Q87" s="4">
        <v>451.53640000000001</v>
      </c>
      <c r="R87" s="4">
        <v>12.7591</v>
      </c>
      <c r="S87" s="4">
        <v>464.3</v>
      </c>
      <c r="T87" s="4">
        <v>0</v>
      </c>
      <c r="W87" s="4">
        <v>0</v>
      </c>
      <c r="X87" s="4">
        <v>2.6705000000000001</v>
      </c>
      <c r="Y87" s="4">
        <v>11.9</v>
      </c>
      <c r="Z87" s="4">
        <v>883</v>
      </c>
      <c r="AA87" s="4">
        <v>916</v>
      </c>
      <c r="AB87" s="4">
        <v>851</v>
      </c>
      <c r="AC87" s="4">
        <v>58</v>
      </c>
      <c r="AD87" s="4">
        <v>5.73</v>
      </c>
      <c r="AE87" s="4">
        <v>0.13</v>
      </c>
      <c r="AF87" s="4">
        <v>990</v>
      </c>
      <c r="AG87" s="4">
        <v>-13</v>
      </c>
      <c r="AH87" s="4">
        <v>17</v>
      </c>
      <c r="AI87" s="4">
        <v>31</v>
      </c>
      <c r="AJ87" s="4">
        <v>190</v>
      </c>
      <c r="AK87" s="4">
        <v>138</v>
      </c>
      <c r="AL87" s="4">
        <v>2.9</v>
      </c>
      <c r="AM87" s="4">
        <v>195</v>
      </c>
      <c r="AN87" s="4" t="s">
        <v>155</v>
      </c>
      <c r="AO87" s="4">
        <v>2</v>
      </c>
      <c r="AP87" s="5">
        <v>0.68001157407407409</v>
      </c>
      <c r="AQ87" s="4">
        <v>47.164551000000003</v>
      </c>
      <c r="AR87" s="4">
        <v>-88.486889000000005</v>
      </c>
      <c r="AS87" s="4">
        <v>319.7</v>
      </c>
      <c r="AT87" s="4">
        <v>33.4</v>
      </c>
      <c r="AU87" s="4">
        <v>12</v>
      </c>
      <c r="AV87" s="4">
        <v>12</v>
      </c>
      <c r="AW87" s="4" t="s">
        <v>225</v>
      </c>
      <c r="AX87" s="4">
        <v>0.8</v>
      </c>
      <c r="AY87" s="4">
        <v>1.1958</v>
      </c>
      <c r="AZ87" s="4">
        <v>1.4</v>
      </c>
      <c r="BA87" s="4">
        <v>14.023</v>
      </c>
      <c r="BB87" s="4">
        <v>16.36</v>
      </c>
      <c r="BC87" s="4">
        <v>1.17</v>
      </c>
      <c r="BD87" s="4">
        <v>12.337999999999999</v>
      </c>
      <c r="BE87" s="4">
        <v>3033.835</v>
      </c>
      <c r="BF87" s="4">
        <v>9.6000000000000002E-2</v>
      </c>
      <c r="BG87" s="4">
        <v>16.542999999999999</v>
      </c>
      <c r="BH87" s="4">
        <v>0.46700000000000003</v>
      </c>
      <c r="BI87" s="4">
        <v>17.010999999999999</v>
      </c>
      <c r="BJ87" s="4">
        <v>12.48</v>
      </c>
      <c r="BK87" s="4">
        <v>0.35299999999999998</v>
      </c>
      <c r="BL87" s="4">
        <v>12.833</v>
      </c>
      <c r="BM87" s="4">
        <v>0</v>
      </c>
      <c r="BQ87" s="4">
        <v>512.48099999999999</v>
      </c>
      <c r="BR87" s="4">
        <v>0.13020100000000001</v>
      </c>
      <c r="BS87" s="4">
        <v>-5</v>
      </c>
      <c r="BT87" s="4">
        <v>0.35920000000000002</v>
      </c>
      <c r="BU87" s="4">
        <v>3.1817929999999999</v>
      </c>
      <c r="BV87" s="4">
        <v>7.2558439999999997</v>
      </c>
      <c r="BW87" s="4">
        <f t="shared" si="14"/>
        <v>0.84062971059999991</v>
      </c>
      <c r="BY87" s="4">
        <f t="shared" si="15"/>
        <v>7114.2867700562338</v>
      </c>
      <c r="BZ87" s="4">
        <f t="shared" si="16"/>
        <v>0.22511821833599999</v>
      </c>
      <c r="CA87" s="4">
        <f t="shared" si="17"/>
        <v>29.265368383679998</v>
      </c>
      <c r="CB87" s="4">
        <f t="shared" si="18"/>
        <v>0</v>
      </c>
    </row>
    <row r="88" spans="1:80" x14ac:dyDescent="0.25">
      <c r="A88" s="2">
        <v>42068</v>
      </c>
      <c r="B88" s="3">
        <v>1.3421296296296297E-2</v>
      </c>
      <c r="C88" s="4">
        <v>12.975</v>
      </c>
      <c r="D88" s="4">
        <v>1E-3</v>
      </c>
      <c r="E88" s="4">
        <v>10</v>
      </c>
      <c r="F88" s="4">
        <v>683.3</v>
      </c>
      <c r="G88" s="4">
        <v>19</v>
      </c>
      <c r="H88" s="4">
        <v>-6.6</v>
      </c>
      <c r="J88" s="4">
        <v>3</v>
      </c>
      <c r="K88" s="4">
        <v>0.88970000000000005</v>
      </c>
      <c r="L88" s="4">
        <v>11.543900000000001</v>
      </c>
      <c r="M88" s="4">
        <v>8.9999999999999998E-4</v>
      </c>
      <c r="N88" s="4">
        <v>607.91759999999999</v>
      </c>
      <c r="O88" s="4">
        <v>16.9039</v>
      </c>
      <c r="P88" s="4">
        <v>624.79999999999995</v>
      </c>
      <c r="Q88" s="4">
        <v>458.60379999999998</v>
      </c>
      <c r="R88" s="4">
        <v>12.752000000000001</v>
      </c>
      <c r="S88" s="4">
        <v>471.4</v>
      </c>
      <c r="T88" s="4">
        <v>0</v>
      </c>
      <c r="W88" s="4">
        <v>0</v>
      </c>
      <c r="X88" s="4">
        <v>2.669</v>
      </c>
      <c r="Y88" s="4">
        <v>11.9</v>
      </c>
      <c r="Z88" s="4">
        <v>885</v>
      </c>
      <c r="AA88" s="4">
        <v>920</v>
      </c>
      <c r="AB88" s="4">
        <v>849</v>
      </c>
      <c r="AC88" s="4">
        <v>58</v>
      </c>
      <c r="AD88" s="4">
        <v>5.73</v>
      </c>
      <c r="AE88" s="4">
        <v>0.13</v>
      </c>
      <c r="AF88" s="4">
        <v>990</v>
      </c>
      <c r="AG88" s="4">
        <v>-13</v>
      </c>
      <c r="AH88" s="4">
        <v>17</v>
      </c>
      <c r="AI88" s="4">
        <v>31</v>
      </c>
      <c r="AJ88" s="4">
        <v>190</v>
      </c>
      <c r="AK88" s="4">
        <v>138.19999999999999</v>
      </c>
      <c r="AL88" s="4">
        <v>2.9</v>
      </c>
      <c r="AM88" s="4">
        <v>195</v>
      </c>
      <c r="AN88" s="4" t="s">
        <v>155</v>
      </c>
      <c r="AO88" s="4">
        <v>2</v>
      </c>
      <c r="AP88" s="5">
        <v>0.68002314814814813</v>
      </c>
      <c r="AQ88" s="4">
        <v>47.164552999999998</v>
      </c>
      <c r="AR88" s="4">
        <v>-88.487036000000003</v>
      </c>
      <c r="AS88" s="4">
        <v>319.3</v>
      </c>
      <c r="AT88" s="4">
        <v>24.2</v>
      </c>
      <c r="AU88" s="4">
        <v>12</v>
      </c>
      <c r="AV88" s="4">
        <v>12</v>
      </c>
      <c r="AW88" s="4" t="s">
        <v>225</v>
      </c>
      <c r="AX88" s="4">
        <v>0.8</v>
      </c>
      <c r="AY88" s="4">
        <v>1.2</v>
      </c>
      <c r="AZ88" s="4">
        <v>1.4</v>
      </c>
      <c r="BA88" s="4">
        <v>14.023</v>
      </c>
      <c r="BB88" s="4">
        <v>16.29</v>
      </c>
      <c r="BC88" s="4">
        <v>1.1599999999999999</v>
      </c>
      <c r="BD88" s="4">
        <v>12.4</v>
      </c>
      <c r="BE88" s="4">
        <v>3033.7060000000001</v>
      </c>
      <c r="BF88" s="4">
        <v>0.14899999999999999</v>
      </c>
      <c r="BG88" s="4">
        <v>16.73</v>
      </c>
      <c r="BH88" s="4">
        <v>0.46500000000000002</v>
      </c>
      <c r="BI88" s="4">
        <v>17.195</v>
      </c>
      <c r="BJ88" s="4">
        <v>12.621</v>
      </c>
      <c r="BK88" s="4">
        <v>0.35099999999999998</v>
      </c>
      <c r="BL88" s="4">
        <v>12.972</v>
      </c>
      <c r="BM88" s="4">
        <v>0</v>
      </c>
      <c r="BQ88" s="4">
        <v>510.00299999999999</v>
      </c>
      <c r="BR88" s="4">
        <v>0.13438600000000001</v>
      </c>
      <c r="BS88" s="4">
        <v>-5</v>
      </c>
      <c r="BT88" s="4">
        <v>0.36041000000000001</v>
      </c>
      <c r="BU88" s="4">
        <v>3.284049</v>
      </c>
      <c r="BV88" s="4">
        <v>7.2802740000000004</v>
      </c>
      <c r="BW88" s="4">
        <f t="shared" si="14"/>
        <v>0.86764574579999998</v>
      </c>
      <c r="BY88" s="4">
        <f t="shared" si="15"/>
        <v>7342.612457672778</v>
      </c>
      <c r="BZ88" s="4">
        <f t="shared" si="16"/>
        <v>0.36063127283699997</v>
      </c>
      <c r="CA88" s="4">
        <f t="shared" si="17"/>
        <v>30.547163050172998</v>
      </c>
      <c r="CB88" s="4">
        <f t="shared" si="18"/>
        <v>0</v>
      </c>
    </row>
    <row r="89" spans="1:80" x14ac:dyDescent="0.25">
      <c r="A89" s="2">
        <v>42068</v>
      </c>
      <c r="B89" s="3">
        <v>1.3432870370370371E-2</v>
      </c>
      <c r="C89" s="4">
        <v>13.327999999999999</v>
      </c>
      <c r="D89" s="4">
        <v>6.9999999999999999E-4</v>
      </c>
      <c r="E89" s="4">
        <v>6.8178140000000003</v>
      </c>
      <c r="F89" s="4">
        <v>601</v>
      </c>
      <c r="G89" s="4">
        <v>17.899999999999999</v>
      </c>
      <c r="H89" s="4">
        <v>-11.3</v>
      </c>
      <c r="J89" s="4">
        <v>2.9</v>
      </c>
      <c r="K89" s="4">
        <v>0.88690000000000002</v>
      </c>
      <c r="L89" s="4">
        <v>11.821</v>
      </c>
      <c r="M89" s="4">
        <v>5.9999999999999995E-4</v>
      </c>
      <c r="N89" s="4">
        <v>533.053</v>
      </c>
      <c r="O89" s="4">
        <v>15.8757</v>
      </c>
      <c r="P89" s="4">
        <v>548.9</v>
      </c>
      <c r="Q89" s="4">
        <v>402.12709999999998</v>
      </c>
      <c r="R89" s="4">
        <v>11.9764</v>
      </c>
      <c r="S89" s="4">
        <v>414.1</v>
      </c>
      <c r="T89" s="4">
        <v>0</v>
      </c>
      <c r="W89" s="4">
        <v>0</v>
      </c>
      <c r="X89" s="4">
        <v>2.5720000000000001</v>
      </c>
      <c r="Y89" s="4">
        <v>11.9</v>
      </c>
      <c r="Z89" s="4">
        <v>884</v>
      </c>
      <c r="AA89" s="4">
        <v>916</v>
      </c>
      <c r="AB89" s="4">
        <v>845</v>
      </c>
      <c r="AC89" s="4">
        <v>58</v>
      </c>
      <c r="AD89" s="4">
        <v>5.73</v>
      </c>
      <c r="AE89" s="4">
        <v>0.13</v>
      </c>
      <c r="AF89" s="4">
        <v>990</v>
      </c>
      <c r="AG89" s="4">
        <v>-13</v>
      </c>
      <c r="AH89" s="4">
        <v>17</v>
      </c>
      <c r="AI89" s="4">
        <v>31</v>
      </c>
      <c r="AJ89" s="4">
        <v>190</v>
      </c>
      <c r="AK89" s="4">
        <v>138.80000000000001</v>
      </c>
      <c r="AL89" s="4">
        <v>2.9</v>
      </c>
      <c r="AM89" s="4">
        <v>195</v>
      </c>
      <c r="AN89" s="4" t="s">
        <v>155</v>
      </c>
      <c r="AO89" s="4">
        <v>2</v>
      </c>
      <c r="AP89" s="5">
        <v>0.68003472222222217</v>
      </c>
      <c r="AQ89" s="4">
        <v>47.164475000000003</v>
      </c>
      <c r="AR89" s="4">
        <v>-88.487247999999994</v>
      </c>
      <c r="AS89" s="4">
        <v>319.39999999999998</v>
      </c>
      <c r="AT89" s="4">
        <v>30.5</v>
      </c>
      <c r="AU89" s="4">
        <v>12</v>
      </c>
      <c r="AV89" s="4">
        <v>12</v>
      </c>
      <c r="AW89" s="4" t="s">
        <v>225</v>
      </c>
      <c r="AX89" s="4">
        <v>0.8</v>
      </c>
      <c r="AY89" s="4">
        <v>1.2958000000000001</v>
      </c>
      <c r="AZ89" s="4">
        <v>1.5915999999999999</v>
      </c>
      <c r="BA89" s="4">
        <v>14.023</v>
      </c>
      <c r="BB89" s="4">
        <v>15.88</v>
      </c>
      <c r="BC89" s="4">
        <v>1.1299999999999999</v>
      </c>
      <c r="BD89" s="4">
        <v>12.750999999999999</v>
      </c>
      <c r="BE89" s="4">
        <v>3033.538</v>
      </c>
      <c r="BF89" s="4">
        <v>9.9000000000000005E-2</v>
      </c>
      <c r="BG89" s="4">
        <v>14.324999999999999</v>
      </c>
      <c r="BH89" s="4">
        <v>0.42699999999999999</v>
      </c>
      <c r="BI89" s="4">
        <v>14.752000000000001</v>
      </c>
      <c r="BJ89" s="4">
        <v>10.807</v>
      </c>
      <c r="BK89" s="4">
        <v>0.32200000000000001</v>
      </c>
      <c r="BL89" s="4">
        <v>11.129</v>
      </c>
      <c r="BM89" s="4">
        <v>0</v>
      </c>
      <c r="BQ89" s="4">
        <v>479.92500000000001</v>
      </c>
      <c r="BR89" s="4">
        <v>0.130777</v>
      </c>
      <c r="BS89" s="4">
        <v>-5</v>
      </c>
      <c r="BT89" s="4">
        <v>0.36138900000000002</v>
      </c>
      <c r="BU89" s="4">
        <v>3.1958679999999999</v>
      </c>
      <c r="BV89" s="4">
        <v>7.3000499999999997</v>
      </c>
      <c r="BW89" s="4">
        <f t="shared" si="14"/>
        <v>0.84434832559999995</v>
      </c>
      <c r="BY89" s="4">
        <f t="shared" si="15"/>
        <v>7145.058034465208</v>
      </c>
      <c r="BZ89" s="4">
        <f t="shared" si="16"/>
        <v>0.233180116884</v>
      </c>
      <c r="CA89" s="4">
        <f t="shared" si="17"/>
        <v>25.454318415811997</v>
      </c>
      <c r="CB89" s="4">
        <f t="shared" si="18"/>
        <v>0</v>
      </c>
    </row>
    <row r="90" spans="1:80" x14ac:dyDescent="0.25">
      <c r="A90" s="2">
        <v>42068</v>
      </c>
      <c r="B90" s="3">
        <v>1.3444444444444445E-2</v>
      </c>
      <c r="C90" s="4">
        <v>13.515000000000001</v>
      </c>
      <c r="D90" s="4">
        <v>-1E-4</v>
      </c>
      <c r="E90" s="4">
        <v>-1.318865</v>
      </c>
      <c r="F90" s="4">
        <v>610.5</v>
      </c>
      <c r="G90" s="4">
        <v>29.7</v>
      </c>
      <c r="H90" s="4">
        <v>-24.9</v>
      </c>
      <c r="J90" s="4">
        <v>2.9</v>
      </c>
      <c r="K90" s="4">
        <v>0.88549999999999995</v>
      </c>
      <c r="L90" s="4">
        <v>11.966799999999999</v>
      </c>
      <c r="M90" s="4">
        <v>0</v>
      </c>
      <c r="N90" s="4">
        <v>540.60180000000003</v>
      </c>
      <c r="O90" s="4">
        <v>26.335599999999999</v>
      </c>
      <c r="P90" s="4">
        <v>566.9</v>
      </c>
      <c r="Q90" s="4">
        <v>407.8218</v>
      </c>
      <c r="R90" s="4">
        <v>19.8672</v>
      </c>
      <c r="S90" s="4">
        <v>427.7</v>
      </c>
      <c r="T90" s="4">
        <v>0</v>
      </c>
      <c r="W90" s="4">
        <v>0</v>
      </c>
      <c r="X90" s="4">
        <v>2.5678000000000001</v>
      </c>
      <c r="Y90" s="4">
        <v>11.8</v>
      </c>
      <c r="Z90" s="4">
        <v>882</v>
      </c>
      <c r="AA90" s="4">
        <v>913</v>
      </c>
      <c r="AB90" s="4">
        <v>846</v>
      </c>
      <c r="AC90" s="4">
        <v>58</v>
      </c>
      <c r="AD90" s="4">
        <v>5.73</v>
      </c>
      <c r="AE90" s="4">
        <v>0.13</v>
      </c>
      <c r="AF90" s="4">
        <v>990</v>
      </c>
      <c r="AG90" s="4">
        <v>-13</v>
      </c>
      <c r="AH90" s="4">
        <v>17</v>
      </c>
      <c r="AI90" s="4">
        <v>31</v>
      </c>
      <c r="AJ90" s="4">
        <v>190.2</v>
      </c>
      <c r="AK90" s="4">
        <v>138</v>
      </c>
      <c r="AL90" s="4">
        <v>2.8</v>
      </c>
      <c r="AM90" s="4">
        <v>195</v>
      </c>
      <c r="AN90" s="4" t="s">
        <v>155</v>
      </c>
      <c r="AO90" s="4">
        <v>2</v>
      </c>
      <c r="AP90" s="5">
        <v>0.68004629629629632</v>
      </c>
      <c r="AQ90" s="4">
        <v>47.164434999999997</v>
      </c>
      <c r="AR90" s="4">
        <v>-88.487425999999999</v>
      </c>
      <c r="AS90" s="4">
        <v>319.39999999999998</v>
      </c>
      <c r="AT90" s="4">
        <v>30.8</v>
      </c>
      <c r="AU90" s="4">
        <v>12</v>
      </c>
      <c r="AV90" s="4">
        <v>12</v>
      </c>
      <c r="AW90" s="4" t="s">
        <v>225</v>
      </c>
      <c r="AX90" s="4">
        <v>0.84789999999999999</v>
      </c>
      <c r="AY90" s="4">
        <v>1.1563000000000001</v>
      </c>
      <c r="AZ90" s="4">
        <v>1.6</v>
      </c>
      <c r="BA90" s="4">
        <v>14.023</v>
      </c>
      <c r="BB90" s="4">
        <v>15.68</v>
      </c>
      <c r="BC90" s="4">
        <v>1.1200000000000001</v>
      </c>
      <c r="BD90" s="4">
        <v>12.936999999999999</v>
      </c>
      <c r="BE90" s="4">
        <v>3033.569</v>
      </c>
      <c r="BF90" s="4">
        <v>0</v>
      </c>
      <c r="BG90" s="4">
        <v>14.351000000000001</v>
      </c>
      <c r="BH90" s="4">
        <v>0.69899999999999995</v>
      </c>
      <c r="BI90" s="4">
        <v>15.05</v>
      </c>
      <c r="BJ90" s="4">
        <v>10.826000000000001</v>
      </c>
      <c r="BK90" s="4">
        <v>0.52700000000000002</v>
      </c>
      <c r="BL90" s="4">
        <v>11.353999999999999</v>
      </c>
      <c r="BM90" s="4">
        <v>0</v>
      </c>
      <c r="BQ90" s="4">
        <v>473.303</v>
      </c>
      <c r="BR90" s="4">
        <v>0.12458</v>
      </c>
      <c r="BS90" s="4">
        <v>-5</v>
      </c>
      <c r="BT90" s="4">
        <v>0.359406</v>
      </c>
      <c r="BU90" s="4">
        <v>3.0444339999999999</v>
      </c>
      <c r="BV90" s="4">
        <v>7.2599929999999997</v>
      </c>
      <c r="BW90" s="4">
        <f t="shared" si="14"/>
        <v>0.8043394627999999</v>
      </c>
      <c r="BY90" s="4">
        <f t="shared" si="15"/>
        <v>6806.5639458452015</v>
      </c>
      <c r="BZ90" s="4">
        <f t="shared" si="16"/>
        <v>0</v>
      </c>
      <c r="CA90" s="4">
        <f t="shared" si="17"/>
        <v>24.290814310708001</v>
      </c>
      <c r="CB90" s="4">
        <f t="shared" si="18"/>
        <v>0</v>
      </c>
    </row>
    <row r="91" spans="1:80" x14ac:dyDescent="0.25">
      <c r="A91" s="2">
        <v>42068</v>
      </c>
      <c r="B91" s="3">
        <v>1.3456018518518518E-2</v>
      </c>
      <c r="C91" s="4">
        <v>13.182</v>
      </c>
      <c r="D91" s="4">
        <v>-1E-3</v>
      </c>
      <c r="E91" s="4">
        <v>-9.6661099999999998</v>
      </c>
      <c r="F91" s="4">
        <v>634.6</v>
      </c>
      <c r="G91" s="4">
        <v>26.5</v>
      </c>
      <c r="H91" s="4">
        <v>-6.1</v>
      </c>
      <c r="J91" s="4">
        <v>2.9</v>
      </c>
      <c r="K91" s="4">
        <v>0.8881</v>
      </c>
      <c r="L91" s="4">
        <v>11.7064</v>
      </c>
      <c r="M91" s="4">
        <v>0</v>
      </c>
      <c r="N91" s="4">
        <v>563.60820000000001</v>
      </c>
      <c r="O91" s="4">
        <v>23.572600000000001</v>
      </c>
      <c r="P91" s="4">
        <v>587.20000000000005</v>
      </c>
      <c r="Q91" s="4">
        <v>425.17739999999998</v>
      </c>
      <c r="R91" s="4">
        <v>17.782800000000002</v>
      </c>
      <c r="S91" s="4">
        <v>443</v>
      </c>
      <c r="T91" s="4">
        <v>0</v>
      </c>
      <c r="W91" s="4">
        <v>0</v>
      </c>
      <c r="X91" s="4">
        <v>2.5754999999999999</v>
      </c>
      <c r="Y91" s="4">
        <v>11.9</v>
      </c>
      <c r="Z91" s="4">
        <v>880</v>
      </c>
      <c r="AA91" s="4">
        <v>914</v>
      </c>
      <c r="AB91" s="4">
        <v>845</v>
      </c>
      <c r="AC91" s="4">
        <v>58</v>
      </c>
      <c r="AD91" s="4">
        <v>5.73</v>
      </c>
      <c r="AE91" s="4">
        <v>0.13</v>
      </c>
      <c r="AF91" s="4">
        <v>990</v>
      </c>
      <c r="AG91" s="4">
        <v>-13</v>
      </c>
      <c r="AH91" s="4">
        <v>17</v>
      </c>
      <c r="AI91" s="4">
        <v>31</v>
      </c>
      <c r="AJ91" s="4">
        <v>191</v>
      </c>
      <c r="AK91" s="4">
        <v>138.19999999999999</v>
      </c>
      <c r="AL91" s="4">
        <v>3</v>
      </c>
      <c r="AM91" s="4">
        <v>195</v>
      </c>
      <c r="AN91" s="4" t="s">
        <v>155</v>
      </c>
      <c r="AO91" s="4">
        <v>2</v>
      </c>
      <c r="AP91" s="5">
        <v>0.68004629629629632</v>
      </c>
      <c r="AQ91" s="4">
        <v>47.164397000000001</v>
      </c>
      <c r="AR91" s="4">
        <v>-88.487602999999993</v>
      </c>
      <c r="AS91" s="4">
        <v>319.3</v>
      </c>
      <c r="AT91" s="4">
        <v>30.8</v>
      </c>
      <c r="AU91" s="4">
        <v>12</v>
      </c>
      <c r="AV91" s="4">
        <v>12</v>
      </c>
      <c r="AW91" s="4" t="s">
        <v>225</v>
      </c>
      <c r="AX91" s="4">
        <v>0.89790000000000003</v>
      </c>
      <c r="AY91" s="4">
        <v>1.0063</v>
      </c>
      <c r="AZ91" s="4">
        <v>1.6</v>
      </c>
      <c r="BA91" s="4">
        <v>14.023</v>
      </c>
      <c r="BB91" s="4">
        <v>16.05</v>
      </c>
      <c r="BC91" s="4">
        <v>1.1399999999999999</v>
      </c>
      <c r="BD91" s="4">
        <v>12.601000000000001</v>
      </c>
      <c r="BE91" s="4">
        <v>3033.7950000000001</v>
      </c>
      <c r="BF91" s="4">
        <v>0</v>
      </c>
      <c r="BG91" s="4">
        <v>15.295999999999999</v>
      </c>
      <c r="BH91" s="4">
        <v>0.64</v>
      </c>
      <c r="BI91" s="4">
        <v>15.936</v>
      </c>
      <c r="BJ91" s="4">
        <v>11.539</v>
      </c>
      <c r="BK91" s="4">
        <v>0.48299999999999998</v>
      </c>
      <c r="BL91" s="4">
        <v>12.022</v>
      </c>
      <c r="BM91" s="4">
        <v>0</v>
      </c>
      <c r="BQ91" s="4">
        <v>485.30900000000003</v>
      </c>
      <c r="BR91" s="4">
        <v>0.112542</v>
      </c>
      <c r="BS91" s="4">
        <v>-5</v>
      </c>
      <c r="BT91" s="4">
        <v>0.36099999999999999</v>
      </c>
      <c r="BU91" s="4">
        <v>2.7502559999999998</v>
      </c>
      <c r="BV91" s="4">
        <v>7.2922000000000002</v>
      </c>
      <c r="BW91" s="4">
        <f t="shared" si="14"/>
        <v>0.72661763519999989</v>
      </c>
      <c r="BY91" s="4">
        <f t="shared" si="15"/>
        <v>6149.316408420239</v>
      </c>
      <c r="BZ91" s="4">
        <f t="shared" si="16"/>
        <v>0</v>
      </c>
      <c r="CA91" s="4">
        <f t="shared" si="17"/>
        <v>23.388845336208</v>
      </c>
      <c r="CB91" s="4">
        <f t="shared" si="18"/>
        <v>0</v>
      </c>
    </row>
    <row r="92" spans="1:80" x14ac:dyDescent="0.25">
      <c r="A92" s="2">
        <v>42068</v>
      </c>
      <c r="B92" s="3">
        <v>1.3467592592592594E-2</v>
      </c>
      <c r="C92" s="4">
        <v>13.305</v>
      </c>
      <c r="D92" s="4">
        <v>1.4E-3</v>
      </c>
      <c r="E92" s="4">
        <v>13.940149999999999</v>
      </c>
      <c r="F92" s="4">
        <v>697.5</v>
      </c>
      <c r="G92" s="4">
        <v>24.1</v>
      </c>
      <c r="H92" s="4">
        <v>-25.7</v>
      </c>
      <c r="J92" s="4">
        <v>2.76</v>
      </c>
      <c r="K92" s="4">
        <v>0.8871</v>
      </c>
      <c r="L92" s="4">
        <v>11.8026</v>
      </c>
      <c r="M92" s="4">
        <v>1.1999999999999999E-3</v>
      </c>
      <c r="N92" s="4">
        <v>618.73869999999999</v>
      </c>
      <c r="O92" s="4">
        <v>21.378799999999998</v>
      </c>
      <c r="P92" s="4">
        <v>640.1</v>
      </c>
      <c r="Q92" s="4">
        <v>466.76710000000003</v>
      </c>
      <c r="R92" s="4">
        <v>16.1279</v>
      </c>
      <c r="S92" s="4">
        <v>482.9</v>
      </c>
      <c r="T92" s="4">
        <v>0</v>
      </c>
      <c r="W92" s="4">
        <v>0</v>
      </c>
      <c r="X92" s="4">
        <v>2.4485000000000001</v>
      </c>
      <c r="Y92" s="4">
        <v>11.8</v>
      </c>
      <c r="Z92" s="4">
        <v>882</v>
      </c>
      <c r="AA92" s="4">
        <v>916</v>
      </c>
      <c r="AB92" s="4">
        <v>848</v>
      </c>
      <c r="AC92" s="4">
        <v>58</v>
      </c>
      <c r="AD92" s="4">
        <v>5.73</v>
      </c>
      <c r="AE92" s="4">
        <v>0.13</v>
      </c>
      <c r="AF92" s="4">
        <v>990</v>
      </c>
      <c r="AG92" s="4">
        <v>-13</v>
      </c>
      <c r="AH92" s="4">
        <v>16.799401</v>
      </c>
      <c r="AI92" s="4">
        <v>31</v>
      </c>
      <c r="AJ92" s="4">
        <v>191</v>
      </c>
      <c r="AK92" s="4">
        <v>139</v>
      </c>
      <c r="AL92" s="4">
        <v>2.9</v>
      </c>
      <c r="AM92" s="4">
        <v>195</v>
      </c>
      <c r="AN92" s="4" t="s">
        <v>155</v>
      </c>
      <c r="AO92" s="4">
        <v>2</v>
      </c>
      <c r="AP92" s="5">
        <v>0.68006944444444439</v>
      </c>
      <c r="AQ92" s="4">
        <v>47.164394999999999</v>
      </c>
      <c r="AR92" s="4">
        <v>-88.487610000000004</v>
      </c>
      <c r="AS92" s="4">
        <v>319.3</v>
      </c>
      <c r="AT92" s="4">
        <v>29.3</v>
      </c>
      <c r="AU92" s="4">
        <v>12</v>
      </c>
      <c r="AV92" s="4">
        <v>12</v>
      </c>
      <c r="AW92" s="4" t="s">
        <v>225</v>
      </c>
      <c r="AX92" s="4">
        <v>0.9</v>
      </c>
      <c r="AY92" s="4">
        <v>1</v>
      </c>
      <c r="AZ92" s="4">
        <v>1.6</v>
      </c>
      <c r="BA92" s="4">
        <v>14.023</v>
      </c>
      <c r="BB92" s="4">
        <v>15.91</v>
      </c>
      <c r="BC92" s="4">
        <v>1.1299999999999999</v>
      </c>
      <c r="BD92" s="4">
        <v>12.728</v>
      </c>
      <c r="BE92" s="4">
        <v>3033.3910000000001</v>
      </c>
      <c r="BF92" s="4">
        <v>0.20200000000000001</v>
      </c>
      <c r="BG92" s="4">
        <v>16.652999999999999</v>
      </c>
      <c r="BH92" s="4">
        <v>0.57499999999999996</v>
      </c>
      <c r="BI92" s="4">
        <v>17.228999999999999</v>
      </c>
      <c r="BJ92" s="4">
        <v>12.563000000000001</v>
      </c>
      <c r="BK92" s="4">
        <v>0.434</v>
      </c>
      <c r="BL92" s="4">
        <v>12.997</v>
      </c>
      <c r="BM92" s="4">
        <v>0</v>
      </c>
      <c r="BQ92" s="4">
        <v>457.56200000000001</v>
      </c>
      <c r="BR92" s="4">
        <v>9.1011999999999996E-2</v>
      </c>
      <c r="BS92" s="4">
        <v>-5</v>
      </c>
      <c r="BT92" s="4">
        <v>0.36079899999999998</v>
      </c>
      <c r="BU92" s="4">
        <v>2.2241050000000002</v>
      </c>
      <c r="BV92" s="4">
        <v>7.2881479999999996</v>
      </c>
      <c r="BW92" s="4">
        <f t="shared" si="14"/>
        <v>0.58760854100000004</v>
      </c>
      <c r="BY92" s="4">
        <f t="shared" si="15"/>
        <v>4972.2295263705355</v>
      </c>
      <c r="BZ92" s="4">
        <f t="shared" si="16"/>
        <v>0.33111140777000003</v>
      </c>
      <c r="CA92" s="4">
        <f t="shared" si="17"/>
        <v>20.592834731755001</v>
      </c>
      <c r="CB92" s="4">
        <f t="shared" si="18"/>
        <v>0</v>
      </c>
    </row>
    <row r="93" spans="1:80" x14ac:dyDescent="0.25">
      <c r="A93" s="2">
        <v>42068</v>
      </c>
      <c r="B93" s="3">
        <v>1.3479166666666667E-2</v>
      </c>
      <c r="C93" s="4">
        <v>13.981999999999999</v>
      </c>
      <c r="D93" s="4">
        <v>1E-4</v>
      </c>
      <c r="E93" s="4">
        <v>1.0907579999999999</v>
      </c>
      <c r="F93" s="4">
        <v>720.5</v>
      </c>
      <c r="G93" s="4">
        <v>21.3</v>
      </c>
      <c r="H93" s="4">
        <v>-1</v>
      </c>
      <c r="J93" s="4">
        <v>2.5099999999999998</v>
      </c>
      <c r="K93" s="4">
        <v>0.88180000000000003</v>
      </c>
      <c r="L93" s="4">
        <v>12.3299</v>
      </c>
      <c r="M93" s="4">
        <v>1E-4</v>
      </c>
      <c r="N93" s="4">
        <v>635.35339999999997</v>
      </c>
      <c r="O93" s="4">
        <v>18.768699999999999</v>
      </c>
      <c r="P93" s="4">
        <v>654.1</v>
      </c>
      <c r="Q93" s="4">
        <v>479.30090000000001</v>
      </c>
      <c r="R93" s="4">
        <v>14.158799999999999</v>
      </c>
      <c r="S93" s="4">
        <v>493.5</v>
      </c>
      <c r="T93" s="4">
        <v>0</v>
      </c>
      <c r="W93" s="4">
        <v>0</v>
      </c>
      <c r="X93" s="4">
        <v>2.2126999999999999</v>
      </c>
      <c r="Y93" s="4">
        <v>11.8</v>
      </c>
      <c r="Z93" s="4">
        <v>881</v>
      </c>
      <c r="AA93" s="4">
        <v>915</v>
      </c>
      <c r="AB93" s="4">
        <v>848</v>
      </c>
      <c r="AC93" s="4">
        <v>58</v>
      </c>
      <c r="AD93" s="4">
        <v>5.73</v>
      </c>
      <c r="AE93" s="4">
        <v>0.13</v>
      </c>
      <c r="AF93" s="4">
        <v>990</v>
      </c>
      <c r="AG93" s="4">
        <v>-13</v>
      </c>
      <c r="AH93" s="4">
        <v>16.199199</v>
      </c>
      <c r="AI93" s="4">
        <v>31</v>
      </c>
      <c r="AJ93" s="4">
        <v>191</v>
      </c>
      <c r="AK93" s="4">
        <v>138.80000000000001</v>
      </c>
      <c r="AL93" s="4">
        <v>2.8</v>
      </c>
      <c r="AM93" s="4">
        <v>195</v>
      </c>
      <c r="AN93" s="4" t="s">
        <v>155</v>
      </c>
      <c r="AO93" s="4">
        <v>2</v>
      </c>
      <c r="AP93" s="5">
        <v>0.68006944444444439</v>
      </c>
      <c r="AQ93" s="4">
        <v>47.164319999999996</v>
      </c>
      <c r="AR93" s="4">
        <v>-88.487919000000005</v>
      </c>
      <c r="AS93" s="4">
        <v>319.60000000000002</v>
      </c>
      <c r="AT93" s="4">
        <v>29.2</v>
      </c>
      <c r="AU93" s="4">
        <v>12</v>
      </c>
      <c r="AV93" s="4">
        <v>12</v>
      </c>
      <c r="AW93" s="4" t="s">
        <v>225</v>
      </c>
      <c r="AX93" s="4">
        <v>0.9</v>
      </c>
      <c r="AY93" s="4">
        <v>1</v>
      </c>
      <c r="AZ93" s="4">
        <v>1.6</v>
      </c>
      <c r="BA93" s="4">
        <v>14.023</v>
      </c>
      <c r="BB93" s="4">
        <v>15.19</v>
      </c>
      <c r="BC93" s="4">
        <v>1.08</v>
      </c>
      <c r="BD93" s="4">
        <v>13.401</v>
      </c>
      <c r="BE93" s="4">
        <v>3033.2460000000001</v>
      </c>
      <c r="BF93" s="4">
        <v>1.4999999999999999E-2</v>
      </c>
      <c r="BG93" s="4">
        <v>16.367999999999999</v>
      </c>
      <c r="BH93" s="4">
        <v>0.48399999999999999</v>
      </c>
      <c r="BI93" s="4">
        <v>16.852</v>
      </c>
      <c r="BJ93" s="4">
        <v>12.348000000000001</v>
      </c>
      <c r="BK93" s="4">
        <v>0.36499999999999999</v>
      </c>
      <c r="BL93" s="4">
        <v>12.712999999999999</v>
      </c>
      <c r="BM93" s="4">
        <v>0</v>
      </c>
      <c r="BQ93" s="4">
        <v>395.79</v>
      </c>
      <c r="BR93" s="4">
        <v>0.10620300000000001</v>
      </c>
      <c r="BS93" s="4">
        <v>-5</v>
      </c>
      <c r="BT93" s="4">
        <v>0.360398</v>
      </c>
      <c r="BU93" s="4">
        <v>2.5953400000000002</v>
      </c>
      <c r="BV93" s="4">
        <v>7.2800479999999999</v>
      </c>
      <c r="BW93" s="4">
        <f t="shared" si="14"/>
        <v>0.68568882800000008</v>
      </c>
      <c r="BY93" s="4">
        <f t="shared" si="15"/>
        <v>5801.8885444726811</v>
      </c>
      <c r="BZ93" s="4">
        <f t="shared" si="16"/>
        <v>2.8691483700000003E-2</v>
      </c>
      <c r="CA93" s="4">
        <f t="shared" si="17"/>
        <v>23.618829381840001</v>
      </c>
      <c r="CB93" s="4">
        <f t="shared" si="18"/>
        <v>0</v>
      </c>
    </row>
    <row r="94" spans="1:80" x14ac:dyDescent="0.25">
      <c r="A94" s="2">
        <v>42068</v>
      </c>
      <c r="B94" s="3">
        <v>1.3490740740740741E-2</v>
      </c>
      <c r="C94" s="4">
        <v>14.673</v>
      </c>
      <c r="D94" s="4">
        <v>-1.5E-3</v>
      </c>
      <c r="E94" s="4">
        <v>-14.805531999999999</v>
      </c>
      <c r="F94" s="4">
        <v>698.2</v>
      </c>
      <c r="G94" s="4">
        <v>18.399999999999999</v>
      </c>
      <c r="H94" s="4">
        <v>0</v>
      </c>
      <c r="J94" s="4">
        <v>2.5</v>
      </c>
      <c r="K94" s="4">
        <v>0.87649999999999995</v>
      </c>
      <c r="L94" s="4">
        <v>12.861499999999999</v>
      </c>
      <c r="M94" s="4">
        <v>0</v>
      </c>
      <c r="N94" s="4">
        <v>611.97640000000001</v>
      </c>
      <c r="O94" s="4">
        <v>16.128399999999999</v>
      </c>
      <c r="P94" s="4">
        <v>628.1</v>
      </c>
      <c r="Q94" s="4">
        <v>461.66570000000002</v>
      </c>
      <c r="R94" s="4">
        <v>12.167</v>
      </c>
      <c r="S94" s="4">
        <v>473.8</v>
      </c>
      <c r="T94" s="4">
        <v>0</v>
      </c>
      <c r="W94" s="4">
        <v>0</v>
      </c>
      <c r="X94" s="4">
        <v>2.1913999999999998</v>
      </c>
      <c r="Y94" s="4">
        <v>11.9</v>
      </c>
      <c r="Z94" s="4">
        <v>877</v>
      </c>
      <c r="AA94" s="4">
        <v>911</v>
      </c>
      <c r="AB94" s="4">
        <v>846</v>
      </c>
      <c r="AC94" s="4">
        <v>58</v>
      </c>
      <c r="AD94" s="4">
        <v>5.73</v>
      </c>
      <c r="AE94" s="4">
        <v>0.13</v>
      </c>
      <c r="AF94" s="4">
        <v>990</v>
      </c>
      <c r="AG94" s="4">
        <v>-13</v>
      </c>
      <c r="AH94" s="4">
        <v>16.8</v>
      </c>
      <c r="AI94" s="4">
        <v>31</v>
      </c>
      <c r="AJ94" s="4">
        <v>191</v>
      </c>
      <c r="AK94" s="4">
        <v>138</v>
      </c>
      <c r="AL94" s="4">
        <v>2.9</v>
      </c>
      <c r="AM94" s="4">
        <v>195</v>
      </c>
      <c r="AN94" s="4" t="s">
        <v>155</v>
      </c>
      <c r="AO94" s="4">
        <v>2</v>
      </c>
      <c r="AP94" s="5">
        <v>0.68009259259259258</v>
      </c>
      <c r="AQ94" s="4">
        <v>47.164316999999997</v>
      </c>
      <c r="AR94" s="4">
        <v>-88.487932999999998</v>
      </c>
      <c r="AS94" s="4">
        <v>319.60000000000002</v>
      </c>
      <c r="AT94" s="4">
        <v>29.2</v>
      </c>
      <c r="AU94" s="4">
        <v>12</v>
      </c>
      <c r="AV94" s="4">
        <v>12</v>
      </c>
      <c r="AW94" s="4" t="s">
        <v>225</v>
      </c>
      <c r="AX94" s="4">
        <v>0.9</v>
      </c>
      <c r="AY94" s="4">
        <v>1</v>
      </c>
      <c r="AZ94" s="4">
        <v>1.6</v>
      </c>
      <c r="BA94" s="4">
        <v>14.023</v>
      </c>
      <c r="BB94" s="4">
        <v>14.52</v>
      </c>
      <c r="BC94" s="4">
        <v>1.04</v>
      </c>
      <c r="BD94" s="4">
        <v>14.085000000000001</v>
      </c>
      <c r="BE94" s="4">
        <v>3032.8620000000001</v>
      </c>
      <c r="BF94" s="4">
        <v>0</v>
      </c>
      <c r="BG94" s="4">
        <v>15.112</v>
      </c>
      <c r="BH94" s="4">
        <v>0.39800000000000002</v>
      </c>
      <c r="BI94" s="4">
        <v>15.510999999999999</v>
      </c>
      <c r="BJ94" s="4">
        <v>11.401</v>
      </c>
      <c r="BK94" s="4">
        <v>0.3</v>
      </c>
      <c r="BL94" s="4">
        <v>11.701000000000001</v>
      </c>
      <c r="BM94" s="4">
        <v>0</v>
      </c>
      <c r="BQ94" s="4">
        <v>375.726</v>
      </c>
      <c r="BR94" s="4">
        <v>9.5200000000000007E-2</v>
      </c>
      <c r="BS94" s="4">
        <v>-5</v>
      </c>
      <c r="BT94" s="4">
        <v>0.36259999999999998</v>
      </c>
      <c r="BU94" s="4">
        <v>2.3264499999999999</v>
      </c>
      <c r="BV94" s="4">
        <v>7.3245199999999997</v>
      </c>
      <c r="BW94" s="4">
        <f t="shared" si="14"/>
        <v>0.61464808999999998</v>
      </c>
      <c r="BY94" s="4">
        <f t="shared" si="15"/>
        <v>5200.1259265262997</v>
      </c>
      <c r="BZ94" s="4">
        <f t="shared" si="16"/>
        <v>0</v>
      </c>
      <c r="CA94" s="4">
        <f t="shared" si="17"/>
        <v>19.548082203650001</v>
      </c>
      <c r="CB94" s="4">
        <f t="shared" si="18"/>
        <v>0</v>
      </c>
    </row>
    <row r="95" spans="1:80" x14ac:dyDescent="0.25">
      <c r="A95" s="2">
        <v>42068</v>
      </c>
      <c r="B95" s="3">
        <v>1.3502314814814816E-2</v>
      </c>
      <c r="C95" s="4">
        <v>14.949</v>
      </c>
      <c r="D95" s="4">
        <v>-2.3E-3</v>
      </c>
      <c r="E95" s="4">
        <v>-23.21256</v>
      </c>
      <c r="F95" s="4">
        <v>614.29999999999995</v>
      </c>
      <c r="G95" s="4">
        <v>18.399999999999999</v>
      </c>
      <c r="H95" s="4">
        <v>-4.0999999999999996</v>
      </c>
      <c r="J95" s="4">
        <v>2.41</v>
      </c>
      <c r="K95" s="4">
        <v>0.87439999999999996</v>
      </c>
      <c r="L95" s="4">
        <v>13.0717</v>
      </c>
      <c r="M95" s="4">
        <v>0</v>
      </c>
      <c r="N95" s="4">
        <v>537.18610000000001</v>
      </c>
      <c r="O95" s="4">
        <v>16.089300000000001</v>
      </c>
      <c r="P95" s="4">
        <v>553.29999999999995</v>
      </c>
      <c r="Q95" s="4">
        <v>405.245</v>
      </c>
      <c r="R95" s="4">
        <v>12.137499999999999</v>
      </c>
      <c r="S95" s="4">
        <v>417.4</v>
      </c>
      <c r="T95" s="4">
        <v>0</v>
      </c>
      <c r="W95" s="4">
        <v>0</v>
      </c>
      <c r="X95" s="4">
        <v>2.1065999999999998</v>
      </c>
      <c r="Y95" s="4">
        <v>11.8</v>
      </c>
      <c r="Z95" s="4">
        <v>877</v>
      </c>
      <c r="AA95" s="4">
        <v>910</v>
      </c>
      <c r="AB95" s="4">
        <v>844</v>
      </c>
      <c r="AC95" s="4">
        <v>58</v>
      </c>
      <c r="AD95" s="4">
        <v>5.73</v>
      </c>
      <c r="AE95" s="4">
        <v>0.13</v>
      </c>
      <c r="AF95" s="4">
        <v>990</v>
      </c>
      <c r="AG95" s="4">
        <v>-13</v>
      </c>
      <c r="AH95" s="4">
        <v>16.2</v>
      </c>
      <c r="AI95" s="4">
        <v>31</v>
      </c>
      <c r="AJ95" s="4">
        <v>191</v>
      </c>
      <c r="AK95" s="4">
        <v>138</v>
      </c>
      <c r="AL95" s="4">
        <v>2.8</v>
      </c>
      <c r="AM95" s="4">
        <v>195</v>
      </c>
      <c r="AN95" s="4" t="s">
        <v>155</v>
      </c>
      <c r="AO95" s="4">
        <v>2</v>
      </c>
      <c r="AP95" s="5">
        <v>0.68009259259259258</v>
      </c>
      <c r="AQ95" s="4">
        <v>47.164293999999998</v>
      </c>
      <c r="AR95" s="4">
        <v>-88.48809</v>
      </c>
      <c r="AS95" s="4">
        <v>319.39999999999998</v>
      </c>
      <c r="AT95" s="4">
        <v>28.1</v>
      </c>
      <c r="AU95" s="4">
        <v>12</v>
      </c>
      <c r="AV95" s="4">
        <v>12</v>
      </c>
      <c r="AW95" s="4" t="s">
        <v>225</v>
      </c>
      <c r="AX95" s="4">
        <v>1.0915919999999999</v>
      </c>
      <c r="AY95" s="4">
        <v>1.191592</v>
      </c>
      <c r="AZ95" s="4">
        <v>1.7915920000000001</v>
      </c>
      <c r="BA95" s="4">
        <v>14.023</v>
      </c>
      <c r="BB95" s="4">
        <v>14.27</v>
      </c>
      <c r="BC95" s="4">
        <v>1.02</v>
      </c>
      <c r="BD95" s="4">
        <v>14.362</v>
      </c>
      <c r="BE95" s="4">
        <v>3032.71</v>
      </c>
      <c r="BF95" s="4">
        <v>0</v>
      </c>
      <c r="BG95" s="4">
        <v>13.052</v>
      </c>
      <c r="BH95" s="4">
        <v>0.39100000000000001</v>
      </c>
      <c r="BI95" s="4">
        <v>13.442</v>
      </c>
      <c r="BJ95" s="4">
        <v>9.8460000000000001</v>
      </c>
      <c r="BK95" s="4">
        <v>0.29499999999999998</v>
      </c>
      <c r="BL95" s="4">
        <v>10.141</v>
      </c>
      <c r="BM95" s="4">
        <v>0</v>
      </c>
      <c r="BQ95" s="4">
        <v>355.36599999999999</v>
      </c>
      <c r="BR95" s="4">
        <v>6.4799999999999996E-2</v>
      </c>
      <c r="BS95" s="4">
        <v>-5</v>
      </c>
      <c r="BT95" s="4">
        <v>0.3654</v>
      </c>
      <c r="BU95" s="4">
        <v>1.58355</v>
      </c>
      <c r="BV95" s="4">
        <v>7.3810799999999999</v>
      </c>
      <c r="BW95" s="4">
        <f t="shared" si="14"/>
        <v>0.41837391000000002</v>
      </c>
      <c r="BY95" s="4">
        <f t="shared" si="15"/>
        <v>3539.4041174084996</v>
      </c>
      <c r="BZ95" s="4">
        <f t="shared" si="16"/>
        <v>0</v>
      </c>
      <c r="CA95" s="4">
        <f t="shared" si="17"/>
        <v>11.491033742099999</v>
      </c>
      <c r="CB95" s="4">
        <f t="shared" si="18"/>
        <v>0</v>
      </c>
    </row>
    <row r="96" spans="1:80" x14ac:dyDescent="0.25">
      <c r="A96" s="2">
        <v>42068</v>
      </c>
      <c r="B96" s="3">
        <v>1.351388888888889E-2</v>
      </c>
      <c r="C96" s="4">
        <v>14.34</v>
      </c>
      <c r="D96" s="4">
        <v>-2.7000000000000001E-3</v>
      </c>
      <c r="E96" s="4">
        <v>-27.376774999999999</v>
      </c>
      <c r="F96" s="4">
        <v>452.8</v>
      </c>
      <c r="G96" s="4">
        <v>18.3</v>
      </c>
      <c r="H96" s="4">
        <v>10</v>
      </c>
      <c r="J96" s="4">
        <v>2.16</v>
      </c>
      <c r="K96" s="4">
        <v>0.87909999999999999</v>
      </c>
      <c r="L96" s="4">
        <v>12.605499999999999</v>
      </c>
      <c r="M96" s="4">
        <v>0</v>
      </c>
      <c r="N96" s="4">
        <v>398.065</v>
      </c>
      <c r="O96" s="4">
        <v>16.106000000000002</v>
      </c>
      <c r="P96" s="4">
        <v>414.2</v>
      </c>
      <c r="Q96" s="4">
        <v>300.29419999999999</v>
      </c>
      <c r="R96" s="4">
        <v>12.1501</v>
      </c>
      <c r="S96" s="4">
        <v>312.39999999999998</v>
      </c>
      <c r="T96" s="4">
        <v>10</v>
      </c>
      <c r="W96" s="4">
        <v>0</v>
      </c>
      <c r="X96" s="4">
        <v>1.8954</v>
      </c>
      <c r="Y96" s="4">
        <v>11.9</v>
      </c>
      <c r="Z96" s="4">
        <v>876</v>
      </c>
      <c r="AA96" s="4">
        <v>913</v>
      </c>
      <c r="AB96" s="4">
        <v>841</v>
      </c>
      <c r="AC96" s="4">
        <v>58</v>
      </c>
      <c r="AD96" s="4">
        <v>5.73</v>
      </c>
      <c r="AE96" s="4">
        <v>0.13</v>
      </c>
      <c r="AF96" s="4">
        <v>990</v>
      </c>
      <c r="AG96" s="4">
        <v>-13</v>
      </c>
      <c r="AH96" s="4">
        <v>17</v>
      </c>
      <c r="AI96" s="4">
        <v>31</v>
      </c>
      <c r="AJ96" s="4">
        <v>191</v>
      </c>
      <c r="AK96" s="4">
        <v>138</v>
      </c>
      <c r="AL96" s="4">
        <v>2.8</v>
      </c>
      <c r="AM96" s="4">
        <v>195</v>
      </c>
      <c r="AN96" s="4" t="s">
        <v>155</v>
      </c>
      <c r="AO96" s="4">
        <v>2</v>
      </c>
      <c r="AP96" s="5">
        <v>0.68010416666666673</v>
      </c>
      <c r="AQ96" s="4">
        <v>47.164293000000001</v>
      </c>
      <c r="AR96" s="4">
        <v>-88.488096999999996</v>
      </c>
      <c r="AS96" s="4">
        <v>319.39999999999998</v>
      </c>
      <c r="AT96" s="4">
        <v>28.1</v>
      </c>
      <c r="AU96" s="4">
        <v>12</v>
      </c>
      <c r="AV96" s="4">
        <v>12</v>
      </c>
      <c r="AW96" s="4" t="s">
        <v>225</v>
      </c>
      <c r="AX96" s="4">
        <v>1.1000000000000001</v>
      </c>
      <c r="AY96" s="4">
        <v>1.2</v>
      </c>
      <c r="AZ96" s="4">
        <v>1.8</v>
      </c>
      <c r="BA96" s="4">
        <v>14.023</v>
      </c>
      <c r="BB96" s="4">
        <v>14.83</v>
      </c>
      <c r="BC96" s="4">
        <v>1.06</v>
      </c>
      <c r="BD96" s="4">
        <v>13.759</v>
      </c>
      <c r="BE96" s="4">
        <v>3032.8130000000001</v>
      </c>
      <c r="BF96" s="4">
        <v>0</v>
      </c>
      <c r="BG96" s="4">
        <v>10.029</v>
      </c>
      <c r="BH96" s="4">
        <v>0.40600000000000003</v>
      </c>
      <c r="BI96" s="4">
        <v>10.435</v>
      </c>
      <c r="BJ96" s="4">
        <v>7.5659999999999998</v>
      </c>
      <c r="BK96" s="4">
        <v>0.30599999999999999</v>
      </c>
      <c r="BL96" s="4">
        <v>7.8719999999999999</v>
      </c>
      <c r="BM96" s="4">
        <v>7.9600000000000004E-2</v>
      </c>
      <c r="BQ96" s="4">
        <v>331.572</v>
      </c>
      <c r="BR96" s="4">
        <v>6.8199999999999997E-2</v>
      </c>
      <c r="BS96" s="4">
        <v>-5</v>
      </c>
      <c r="BT96" s="4">
        <v>0.36699999999999999</v>
      </c>
      <c r="BU96" s="4">
        <v>1.666633</v>
      </c>
      <c r="BV96" s="4">
        <v>7.4134000000000002</v>
      </c>
      <c r="BW96" s="4">
        <f t="shared" si="14"/>
        <v>0.44032443859999998</v>
      </c>
      <c r="BY96" s="4">
        <f t="shared" si="15"/>
        <v>3725.2300504995733</v>
      </c>
      <c r="BZ96" s="4">
        <f t="shared" si="16"/>
        <v>0</v>
      </c>
      <c r="CA96" s="4">
        <f t="shared" si="17"/>
        <v>9.2933822698859991</v>
      </c>
      <c r="CB96" s="4">
        <f t="shared" si="18"/>
        <v>9.7773358271600011E-2</v>
      </c>
    </row>
    <row r="97" spans="1:80" x14ac:dyDescent="0.25">
      <c r="A97" s="2">
        <v>42068</v>
      </c>
      <c r="B97" s="3">
        <v>1.3525462962962963E-2</v>
      </c>
      <c r="C97" s="4">
        <v>13.433</v>
      </c>
      <c r="D97" s="4">
        <v>-1.1000000000000001E-3</v>
      </c>
      <c r="E97" s="4">
        <v>-10.668338</v>
      </c>
      <c r="F97" s="4">
        <v>340.6</v>
      </c>
      <c r="G97" s="4">
        <v>18.3</v>
      </c>
      <c r="H97" s="4">
        <v>-5.6</v>
      </c>
      <c r="J97" s="4">
        <v>1.91</v>
      </c>
      <c r="K97" s="4">
        <v>0.8861</v>
      </c>
      <c r="L97" s="4">
        <v>11.9025</v>
      </c>
      <c r="M97" s="4">
        <v>0</v>
      </c>
      <c r="N97" s="4">
        <v>301.76799999999997</v>
      </c>
      <c r="O97" s="4">
        <v>16.215</v>
      </c>
      <c r="P97" s="4">
        <v>318</v>
      </c>
      <c r="Q97" s="4">
        <v>227.64920000000001</v>
      </c>
      <c r="R97" s="4">
        <v>12.2324</v>
      </c>
      <c r="S97" s="4">
        <v>239.9</v>
      </c>
      <c r="T97" s="4">
        <v>0</v>
      </c>
      <c r="W97" s="4">
        <v>0</v>
      </c>
      <c r="X97" s="4">
        <v>1.6917</v>
      </c>
      <c r="Y97" s="4">
        <v>11.8</v>
      </c>
      <c r="Z97" s="4">
        <v>879</v>
      </c>
      <c r="AA97" s="4">
        <v>917</v>
      </c>
      <c r="AB97" s="4">
        <v>844</v>
      </c>
      <c r="AC97" s="4">
        <v>58</v>
      </c>
      <c r="AD97" s="4">
        <v>5.73</v>
      </c>
      <c r="AE97" s="4">
        <v>0.13</v>
      </c>
      <c r="AF97" s="4">
        <v>990</v>
      </c>
      <c r="AG97" s="4">
        <v>-13</v>
      </c>
      <c r="AH97" s="4">
        <v>16.799799</v>
      </c>
      <c r="AI97" s="4">
        <v>31</v>
      </c>
      <c r="AJ97" s="4">
        <v>191</v>
      </c>
      <c r="AK97" s="4">
        <v>138</v>
      </c>
      <c r="AL97" s="4">
        <v>2.8</v>
      </c>
      <c r="AM97" s="4">
        <v>195</v>
      </c>
      <c r="AN97" s="4" t="s">
        <v>155</v>
      </c>
      <c r="AO97" s="4">
        <v>2</v>
      </c>
      <c r="AP97" s="5">
        <v>0.68010416666666673</v>
      </c>
      <c r="AQ97" s="4">
        <v>47.164268</v>
      </c>
      <c r="AR97" s="4">
        <v>-88.488249999999994</v>
      </c>
      <c r="AS97" s="4">
        <v>319.60000000000002</v>
      </c>
      <c r="AT97" s="4">
        <v>28.1</v>
      </c>
      <c r="AU97" s="4">
        <v>12</v>
      </c>
      <c r="AV97" s="4">
        <v>12</v>
      </c>
      <c r="AW97" s="4" t="s">
        <v>225</v>
      </c>
      <c r="AX97" s="4">
        <v>1.1000000000000001</v>
      </c>
      <c r="AY97" s="4">
        <v>1.2</v>
      </c>
      <c r="AZ97" s="4">
        <v>1.8</v>
      </c>
      <c r="BA97" s="4">
        <v>14.023</v>
      </c>
      <c r="BB97" s="4">
        <v>15.77</v>
      </c>
      <c r="BC97" s="4">
        <v>1.1200000000000001</v>
      </c>
      <c r="BD97" s="4">
        <v>12.858000000000001</v>
      </c>
      <c r="BE97" s="4">
        <v>3033.6239999999998</v>
      </c>
      <c r="BF97" s="4">
        <v>0</v>
      </c>
      <c r="BG97" s="4">
        <v>8.0540000000000003</v>
      </c>
      <c r="BH97" s="4">
        <v>0.433</v>
      </c>
      <c r="BI97" s="4">
        <v>8.4870000000000001</v>
      </c>
      <c r="BJ97" s="4">
        <v>6.0759999999999996</v>
      </c>
      <c r="BK97" s="4">
        <v>0.32600000000000001</v>
      </c>
      <c r="BL97" s="4">
        <v>6.4029999999999996</v>
      </c>
      <c r="BM97" s="4">
        <v>0</v>
      </c>
      <c r="BQ97" s="4">
        <v>313.50200000000001</v>
      </c>
      <c r="BR97" s="4">
        <v>7.5606999999999994E-2</v>
      </c>
      <c r="BS97" s="4">
        <v>-5</v>
      </c>
      <c r="BT97" s="4">
        <v>0.36680000000000001</v>
      </c>
      <c r="BU97" s="4">
        <v>1.8476379999999999</v>
      </c>
      <c r="BV97" s="4">
        <v>7.4093559999999998</v>
      </c>
      <c r="BW97" s="4">
        <f t="shared" si="14"/>
        <v>0.48814595959999996</v>
      </c>
      <c r="BY97" s="4">
        <f t="shared" si="15"/>
        <v>4130.9137283425434</v>
      </c>
      <c r="BZ97" s="4">
        <f t="shared" si="16"/>
        <v>0</v>
      </c>
      <c r="CA97" s="4">
        <f t="shared" si="17"/>
        <v>8.2737451356560001</v>
      </c>
      <c r="CB97" s="4">
        <f t="shared" si="18"/>
        <v>0</v>
      </c>
    </row>
    <row r="98" spans="1:80" x14ac:dyDescent="0.25">
      <c r="A98" s="2">
        <v>42068</v>
      </c>
      <c r="B98" s="3">
        <v>1.3537037037037037E-2</v>
      </c>
      <c r="C98" s="4">
        <v>12.911</v>
      </c>
      <c r="D98" s="4">
        <v>1.5E-3</v>
      </c>
      <c r="E98" s="4">
        <v>14.784853999999999</v>
      </c>
      <c r="F98" s="4">
        <v>287.39999999999998</v>
      </c>
      <c r="G98" s="4">
        <v>18.100000000000001</v>
      </c>
      <c r="H98" s="4">
        <v>-4.0999999999999996</v>
      </c>
      <c r="J98" s="4">
        <v>1.51</v>
      </c>
      <c r="K98" s="4">
        <v>0.89019999999999999</v>
      </c>
      <c r="L98" s="4">
        <v>11.4933</v>
      </c>
      <c r="M98" s="4">
        <v>1.2999999999999999E-3</v>
      </c>
      <c r="N98" s="4">
        <v>255.8262</v>
      </c>
      <c r="O98" s="4">
        <v>16.132100000000001</v>
      </c>
      <c r="P98" s="4">
        <v>272</v>
      </c>
      <c r="Q98" s="4">
        <v>192.9914</v>
      </c>
      <c r="R98" s="4">
        <v>12.1698</v>
      </c>
      <c r="S98" s="4">
        <v>205.2</v>
      </c>
      <c r="T98" s="4">
        <v>0</v>
      </c>
      <c r="W98" s="4">
        <v>0</v>
      </c>
      <c r="X98" s="4">
        <v>1.3424</v>
      </c>
      <c r="Y98" s="4">
        <v>11.8</v>
      </c>
      <c r="Z98" s="4">
        <v>884</v>
      </c>
      <c r="AA98" s="4">
        <v>919</v>
      </c>
      <c r="AB98" s="4">
        <v>850</v>
      </c>
      <c r="AC98" s="4">
        <v>58</v>
      </c>
      <c r="AD98" s="4">
        <v>5.73</v>
      </c>
      <c r="AE98" s="4">
        <v>0.13</v>
      </c>
      <c r="AF98" s="4">
        <v>990</v>
      </c>
      <c r="AG98" s="4">
        <v>-13</v>
      </c>
      <c r="AH98" s="4">
        <v>16.204795000000001</v>
      </c>
      <c r="AI98" s="4">
        <v>31</v>
      </c>
      <c r="AJ98" s="4">
        <v>191</v>
      </c>
      <c r="AK98" s="4">
        <v>138</v>
      </c>
      <c r="AL98" s="4">
        <v>2.9</v>
      </c>
      <c r="AM98" s="4">
        <v>195</v>
      </c>
      <c r="AN98" s="4" t="s">
        <v>155</v>
      </c>
      <c r="AO98" s="4">
        <v>2</v>
      </c>
      <c r="AP98" s="5">
        <v>0.68011574074074066</v>
      </c>
      <c r="AQ98" s="4">
        <v>47.164267000000002</v>
      </c>
      <c r="AR98" s="4">
        <v>-88.488257000000004</v>
      </c>
      <c r="AS98" s="4">
        <v>319.60000000000002</v>
      </c>
      <c r="AT98" s="4">
        <v>28.1</v>
      </c>
      <c r="AU98" s="4">
        <v>12</v>
      </c>
      <c r="AV98" s="4">
        <v>12</v>
      </c>
      <c r="AW98" s="4" t="s">
        <v>225</v>
      </c>
      <c r="AX98" s="4">
        <v>1.1000000000000001</v>
      </c>
      <c r="AY98" s="4">
        <v>1.2</v>
      </c>
      <c r="AZ98" s="4">
        <v>1.8</v>
      </c>
      <c r="BA98" s="4">
        <v>14.023</v>
      </c>
      <c r="BB98" s="4">
        <v>16.37</v>
      </c>
      <c r="BC98" s="4">
        <v>1.17</v>
      </c>
      <c r="BD98" s="4">
        <v>12.336</v>
      </c>
      <c r="BE98" s="4">
        <v>3033.6390000000001</v>
      </c>
      <c r="BF98" s="4">
        <v>0.221</v>
      </c>
      <c r="BG98" s="4">
        <v>7.0709999999999997</v>
      </c>
      <c r="BH98" s="4">
        <v>0.44600000000000001</v>
      </c>
      <c r="BI98" s="4">
        <v>7.5170000000000003</v>
      </c>
      <c r="BJ98" s="4">
        <v>5.335</v>
      </c>
      <c r="BK98" s="4">
        <v>0.33600000000000002</v>
      </c>
      <c r="BL98" s="4">
        <v>5.6710000000000003</v>
      </c>
      <c r="BM98" s="4">
        <v>0</v>
      </c>
      <c r="BQ98" s="4">
        <v>257.63600000000002</v>
      </c>
      <c r="BR98" s="4">
        <v>0.110397</v>
      </c>
      <c r="BS98" s="4">
        <v>-5</v>
      </c>
      <c r="BT98" s="4">
        <v>0.366614</v>
      </c>
      <c r="BU98" s="4">
        <v>2.6978170000000001</v>
      </c>
      <c r="BV98" s="4">
        <v>7.4056110000000004</v>
      </c>
      <c r="BW98" s="4">
        <f t="shared" si="14"/>
        <v>0.71276325139999996</v>
      </c>
      <c r="BY98" s="4">
        <f t="shared" si="15"/>
        <v>6031.7575122884309</v>
      </c>
      <c r="BZ98" s="4">
        <f t="shared" si="16"/>
        <v>0.43941233950899999</v>
      </c>
      <c r="CA98" s="4">
        <f t="shared" si="17"/>
        <v>10.607533173215002</v>
      </c>
      <c r="CB98" s="4">
        <f t="shared" si="18"/>
        <v>0</v>
      </c>
    </row>
    <row r="99" spans="1:80" x14ac:dyDescent="0.25">
      <c r="A99" s="2">
        <v>42068</v>
      </c>
      <c r="B99" s="3">
        <v>1.3548611111111114E-2</v>
      </c>
      <c r="C99" s="4">
        <v>12.679</v>
      </c>
      <c r="D99" s="4">
        <v>2.5999999999999999E-3</v>
      </c>
      <c r="E99" s="4">
        <v>26.409638999999999</v>
      </c>
      <c r="F99" s="4">
        <v>311.39999999999998</v>
      </c>
      <c r="G99" s="4">
        <v>18.100000000000001</v>
      </c>
      <c r="H99" s="4">
        <v>2.9</v>
      </c>
      <c r="J99" s="4">
        <v>1.3</v>
      </c>
      <c r="K99" s="4">
        <v>0.89190000000000003</v>
      </c>
      <c r="L99" s="4">
        <v>11.308999999999999</v>
      </c>
      <c r="M99" s="4">
        <v>2.3999999999999998E-3</v>
      </c>
      <c r="N99" s="4">
        <v>277.74250000000001</v>
      </c>
      <c r="O99" s="4">
        <v>16.143699999999999</v>
      </c>
      <c r="P99" s="4">
        <v>293.89999999999998</v>
      </c>
      <c r="Q99" s="4">
        <v>209.5248</v>
      </c>
      <c r="R99" s="4">
        <v>12.1785</v>
      </c>
      <c r="S99" s="4">
        <v>221.7</v>
      </c>
      <c r="T99" s="4">
        <v>2.9215</v>
      </c>
      <c r="W99" s="4">
        <v>0</v>
      </c>
      <c r="X99" s="4">
        <v>1.1595</v>
      </c>
      <c r="Y99" s="4">
        <v>11.9</v>
      </c>
      <c r="Z99" s="4">
        <v>885</v>
      </c>
      <c r="AA99" s="4">
        <v>919</v>
      </c>
      <c r="AB99" s="4">
        <v>851</v>
      </c>
      <c r="AC99" s="4">
        <v>58</v>
      </c>
      <c r="AD99" s="4">
        <v>5.73</v>
      </c>
      <c r="AE99" s="4">
        <v>0.13</v>
      </c>
      <c r="AF99" s="4">
        <v>990</v>
      </c>
      <c r="AG99" s="4">
        <v>-13</v>
      </c>
      <c r="AH99" s="4">
        <v>17</v>
      </c>
      <c r="AI99" s="4">
        <v>31</v>
      </c>
      <c r="AJ99" s="4">
        <v>191</v>
      </c>
      <c r="AK99" s="4">
        <v>138</v>
      </c>
      <c r="AL99" s="4">
        <v>2.6</v>
      </c>
      <c r="AM99" s="4">
        <v>195</v>
      </c>
      <c r="AN99" s="4" t="s">
        <v>155</v>
      </c>
      <c r="AO99" s="4">
        <v>2</v>
      </c>
      <c r="AP99" s="5">
        <v>0.68011574074074066</v>
      </c>
      <c r="AQ99" s="4">
        <v>47.164163000000002</v>
      </c>
      <c r="AR99" s="4">
        <v>-88.488872999999998</v>
      </c>
      <c r="AS99" s="4">
        <v>320</v>
      </c>
      <c r="AT99" s="4">
        <v>28.1</v>
      </c>
      <c r="AU99" s="4">
        <v>12</v>
      </c>
      <c r="AV99" s="4">
        <v>12</v>
      </c>
      <c r="AW99" s="4" t="s">
        <v>225</v>
      </c>
      <c r="AX99" s="4">
        <v>1.1000000000000001</v>
      </c>
      <c r="AY99" s="4">
        <v>1.2</v>
      </c>
      <c r="AZ99" s="4">
        <v>1.8</v>
      </c>
      <c r="BA99" s="4">
        <v>14.023</v>
      </c>
      <c r="BB99" s="4">
        <v>16.649999999999999</v>
      </c>
      <c r="BC99" s="4">
        <v>1.19</v>
      </c>
      <c r="BD99" s="4">
        <v>12.118</v>
      </c>
      <c r="BE99" s="4">
        <v>3033.4470000000001</v>
      </c>
      <c r="BF99" s="4">
        <v>0.40200000000000002</v>
      </c>
      <c r="BG99" s="4">
        <v>7.8019999999999996</v>
      </c>
      <c r="BH99" s="4">
        <v>0.45300000000000001</v>
      </c>
      <c r="BI99" s="4">
        <v>8.2550000000000008</v>
      </c>
      <c r="BJ99" s="4">
        <v>5.8849999999999998</v>
      </c>
      <c r="BK99" s="4">
        <v>0.34200000000000003</v>
      </c>
      <c r="BL99" s="4">
        <v>6.2279999999999998</v>
      </c>
      <c r="BM99" s="4">
        <v>2.5899999999999999E-2</v>
      </c>
      <c r="BQ99" s="4">
        <v>226.14</v>
      </c>
      <c r="BR99" s="4">
        <v>0.14137</v>
      </c>
      <c r="BS99" s="4">
        <v>-5</v>
      </c>
      <c r="BT99" s="4">
        <v>0.36899999999999999</v>
      </c>
      <c r="BU99" s="4">
        <v>3.45472</v>
      </c>
      <c r="BV99" s="4">
        <v>7.4538000000000002</v>
      </c>
      <c r="BW99" s="4">
        <f t="shared" si="14"/>
        <v>0.91273702400000001</v>
      </c>
      <c r="BY99" s="4">
        <f t="shared" si="15"/>
        <v>7723.5462846220798</v>
      </c>
      <c r="BZ99" s="4">
        <f t="shared" si="16"/>
        <v>1.02354371328</v>
      </c>
      <c r="CA99" s="4">
        <f t="shared" si="17"/>
        <v>14.983967046399998</v>
      </c>
      <c r="CB99" s="4">
        <f t="shared" si="18"/>
        <v>6.5944731775999993E-2</v>
      </c>
    </row>
    <row r="100" spans="1:80" x14ac:dyDescent="0.25">
      <c r="A100" s="2">
        <v>42068</v>
      </c>
      <c r="B100" s="3">
        <v>1.3560185185185187E-2</v>
      </c>
      <c r="C100" s="4">
        <v>12.467000000000001</v>
      </c>
      <c r="D100" s="4">
        <v>2.5000000000000001E-3</v>
      </c>
      <c r="E100" s="4">
        <v>25.249141000000002</v>
      </c>
      <c r="F100" s="4">
        <v>401.2</v>
      </c>
      <c r="G100" s="4">
        <v>17.100000000000001</v>
      </c>
      <c r="H100" s="4">
        <v>0</v>
      </c>
      <c r="J100" s="4">
        <v>1.34</v>
      </c>
      <c r="K100" s="4">
        <v>0.89349999999999996</v>
      </c>
      <c r="L100" s="4">
        <v>11.139699999999999</v>
      </c>
      <c r="M100" s="4">
        <v>2.3E-3</v>
      </c>
      <c r="N100" s="4">
        <v>358.476</v>
      </c>
      <c r="O100" s="4">
        <v>15.2506</v>
      </c>
      <c r="P100" s="4">
        <v>373.7</v>
      </c>
      <c r="Q100" s="4">
        <v>270.4289</v>
      </c>
      <c r="R100" s="4">
        <v>11.504799999999999</v>
      </c>
      <c r="S100" s="4">
        <v>281.89999999999998</v>
      </c>
      <c r="T100" s="4">
        <v>0</v>
      </c>
      <c r="W100" s="4">
        <v>0</v>
      </c>
      <c r="X100" s="4">
        <v>1.1994</v>
      </c>
      <c r="Y100" s="4">
        <v>11.9</v>
      </c>
      <c r="Z100" s="4">
        <v>885</v>
      </c>
      <c r="AA100" s="4">
        <v>919</v>
      </c>
      <c r="AB100" s="4">
        <v>850</v>
      </c>
      <c r="AC100" s="4">
        <v>58</v>
      </c>
      <c r="AD100" s="4">
        <v>5.73</v>
      </c>
      <c r="AE100" s="4">
        <v>0.13</v>
      </c>
      <c r="AF100" s="4">
        <v>990</v>
      </c>
      <c r="AG100" s="4">
        <v>-13</v>
      </c>
      <c r="AH100" s="4">
        <v>17</v>
      </c>
      <c r="AI100" s="4">
        <v>31</v>
      </c>
      <c r="AJ100" s="4">
        <v>191</v>
      </c>
      <c r="AK100" s="4">
        <v>138</v>
      </c>
      <c r="AL100" s="4">
        <v>2.4</v>
      </c>
      <c r="AM100" s="4">
        <v>195</v>
      </c>
      <c r="AN100" s="4" t="s">
        <v>155</v>
      </c>
      <c r="AO100" s="4">
        <v>2</v>
      </c>
      <c r="AP100" s="5">
        <v>0.68016203703703704</v>
      </c>
      <c r="AQ100" s="4">
        <v>47.16433</v>
      </c>
      <c r="AR100" s="4">
        <v>-88.488967000000002</v>
      </c>
      <c r="AS100" s="4">
        <v>319.5</v>
      </c>
      <c r="AT100" s="4">
        <v>24.7</v>
      </c>
      <c r="AU100" s="4">
        <v>12</v>
      </c>
      <c r="AV100" s="4">
        <v>8</v>
      </c>
      <c r="AW100" s="4" t="s">
        <v>208</v>
      </c>
      <c r="AX100" s="4">
        <v>1.1000000000000001</v>
      </c>
      <c r="AY100" s="4">
        <v>1.2</v>
      </c>
      <c r="AZ100" s="4">
        <v>1.8</v>
      </c>
      <c r="BA100" s="4">
        <v>14.023</v>
      </c>
      <c r="BB100" s="4">
        <v>16.91</v>
      </c>
      <c r="BC100" s="4">
        <v>1.21</v>
      </c>
      <c r="BD100" s="4">
        <v>11.914999999999999</v>
      </c>
      <c r="BE100" s="4">
        <v>3033.7069999999999</v>
      </c>
      <c r="BF100" s="4">
        <v>0.39100000000000001</v>
      </c>
      <c r="BG100" s="4">
        <v>10.223000000000001</v>
      </c>
      <c r="BH100" s="4">
        <v>0.435</v>
      </c>
      <c r="BI100" s="4">
        <v>10.657999999999999</v>
      </c>
      <c r="BJ100" s="4">
        <v>7.7119999999999997</v>
      </c>
      <c r="BK100" s="4">
        <v>0.32800000000000001</v>
      </c>
      <c r="BL100" s="4">
        <v>8.0399999999999991</v>
      </c>
      <c r="BM100" s="4">
        <v>0</v>
      </c>
      <c r="BQ100" s="4">
        <v>237.5</v>
      </c>
      <c r="BR100" s="4">
        <v>0.14250299999999999</v>
      </c>
      <c r="BS100" s="4">
        <v>-5</v>
      </c>
      <c r="BT100" s="4">
        <v>0.369203</v>
      </c>
      <c r="BU100" s="4">
        <v>3.4824299999999999</v>
      </c>
      <c r="BV100" s="4">
        <v>7.457897</v>
      </c>
      <c r="BW100" s="4">
        <f t="shared" si="14"/>
        <v>0.92005800599999998</v>
      </c>
      <c r="BY100" s="4">
        <f t="shared" si="15"/>
        <v>7786.1634615233697</v>
      </c>
      <c r="BZ100" s="4">
        <f t="shared" si="16"/>
        <v>1.0035214058099999</v>
      </c>
      <c r="CA100" s="4">
        <f t="shared" si="17"/>
        <v>19.793240617919999</v>
      </c>
      <c r="CB100" s="4">
        <f t="shared" si="18"/>
        <v>0</v>
      </c>
    </row>
    <row r="101" spans="1:80" x14ac:dyDescent="0.25">
      <c r="A101" s="2">
        <v>42068</v>
      </c>
      <c r="B101" s="3">
        <v>1.3571759259259257E-2</v>
      </c>
      <c r="C101" s="4">
        <v>12.451000000000001</v>
      </c>
      <c r="D101" s="4">
        <v>2E-3</v>
      </c>
      <c r="E101" s="4">
        <v>20</v>
      </c>
      <c r="F101" s="4">
        <v>575.29999999999995</v>
      </c>
      <c r="G101" s="4">
        <v>16.7</v>
      </c>
      <c r="H101" s="4">
        <v>30.1</v>
      </c>
      <c r="J101" s="4">
        <v>1.59</v>
      </c>
      <c r="K101" s="4">
        <v>0.89370000000000005</v>
      </c>
      <c r="L101" s="4">
        <v>11.1265</v>
      </c>
      <c r="M101" s="4">
        <v>1.8E-3</v>
      </c>
      <c r="N101" s="4">
        <v>514.07230000000004</v>
      </c>
      <c r="O101" s="4">
        <v>14.923999999999999</v>
      </c>
      <c r="P101" s="4">
        <v>529</v>
      </c>
      <c r="Q101" s="4">
        <v>387.80829999999997</v>
      </c>
      <c r="R101" s="4">
        <v>11.2584</v>
      </c>
      <c r="S101" s="4">
        <v>399.1</v>
      </c>
      <c r="T101" s="4">
        <v>30.1</v>
      </c>
      <c r="W101" s="4">
        <v>0</v>
      </c>
      <c r="X101" s="4">
        <v>1.4215</v>
      </c>
      <c r="Y101" s="4">
        <v>11.8</v>
      </c>
      <c r="Z101" s="4">
        <v>887</v>
      </c>
      <c r="AA101" s="4">
        <v>920</v>
      </c>
      <c r="AB101" s="4">
        <v>855</v>
      </c>
      <c r="AC101" s="4">
        <v>58</v>
      </c>
      <c r="AD101" s="4">
        <v>5.73</v>
      </c>
      <c r="AE101" s="4">
        <v>0.13</v>
      </c>
      <c r="AF101" s="4">
        <v>990</v>
      </c>
      <c r="AG101" s="4">
        <v>-13</v>
      </c>
      <c r="AH101" s="4">
        <v>17</v>
      </c>
      <c r="AI101" s="4">
        <v>31</v>
      </c>
      <c r="AJ101" s="4">
        <v>191</v>
      </c>
      <c r="AK101" s="4">
        <v>138</v>
      </c>
      <c r="AL101" s="4">
        <v>2.4</v>
      </c>
      <c r="AM101" s="4">
        <v>195</v>
      </c>
      <c r="AN101" s="4" t="s">
        <v>155</v>
      </c>
      <c r="AO101" s="4">
        <v>2</v>
      </c>
      <c r="AP101" s="5">
        <v>0.68017361111111108</v>
      </c>
      <c r="AQ101" s="4">
        <v>47.164338000000001</v>
      </c>
      <c r="AR101" s="4">
        <v>-88.488969999999995</v>
      </c>
      <c r="AS101" s="4">
        <v>319.5</v>
      </c>
      <c r="AT101" s="4">
        <v>24.6</v>
      </c>
      <c r="AU101" s="4">
        <v>12</v>
      </c>
      <c r="AV101" s="4">
        <v>6</v>
      </c>
      <c r="AW101" s="4" t="s">
        <v>227</v>
      </c>
      <c r="AX101" s="4">
        <v>1.1958</v>
      </c>
      <c r="AY101" s="4">
        <v>1.3915999999999999</v>
      </c>
      <c r="AZ101" s="4">
        <v>1.9916</v>
      </c>
      <c r="BA101" s="4">
        <v>14.023</v>
      </c>
      <c r="BB101" s="4">
        <v>16.93</v>
      </c>
      <c r="BC101" s="4">
        <v>1.21</v>
      </c>
      <c r="BD101" s="4">
        <v>11.901</v>
      </c>
      <c r="BE101" s="4">
        <v>3033.0239999999999</v>
      </c>
      <c r="BF101" s="4">
        <v>0.31</v>
      </c>
      <c r="BG101" s="4">
        <v>14.675000000000001</v>
      </c>
      <c r="BH101" s="4">
        <v>0.42599999999999999</v>
      </c>
      <c r="BI101" s="4">
        <v>15.101000000000001</v>
      </c>
      <c r="BJ101" s="4">
        <v>11.071</v>
      </c>
      <c r="BK101" s="4">
        <v>0.32100000000000001</v>
      </c>
      <c r="BL101" s="4">
        <v>11.391999999999999</v>
      </c>
      <c r="BM101" s="4">
        <v>0.27129999999999999</v>
      </c>
      <c r="BQ101" s="4">
        <v>281.75</v>
      </c>
      <c r="BR101" s="4">
        <v>0.17765</v>
      </c>
      <c r="BS101" s="4">
        <v>-5</v>
      </c>
      <c r="BT101" s="4">
        <v>0.37040400000000001</v>
      </c>
      <c r="BU101" s="4">
        <v>4.3413300000000001</v>
      </c>
      <c r="BV101" s="4">
        <v>7.4821530000000003</v>
      </c>
      <c r="BW101" s="4">
        <f t="shared" si="14"/>
        <v>1.1469793859999999</v>
      </c>
      <c r="BY101" s="4">
        <f t="shared" si="15"/>
        <v>9704.3429063750391</v>
      </c>
      <c r="BZ101" s="4">
        <f t="shared" si="16"/>
        <v>0.9918636650999999</v>
      </c>
      <c r="CA101" s="4">
        <f t="shared" si="17"/>
        <v>35.422331084909999</v>
      </c>
      <c r="CB101" s="4">
        <f t="shared" si="18"/>
        <v>0.86804068497300002</v>
      </c>
    </row>
    <row r="102" spans="1:80" x14ac:dyDescent="0.25">
      <c r="A102" s="2">
        <v>42068</v>
      </c>
      <c r="B102" s="3">
        <v>1.3583333333333331E-2</v>
      </c>
      <c r="C102" s="4">
        <v>12.442</v>
      </c>
      <c r="D102" s="4">
        <v>2E-3</v>
      </c>
      <c r="E102" s="4">
        <v>20</v>
      </c>
      <c r="F102" s="4">
        <v>598.29999999999995</v>
      </c>
      <c r="G102" s="4">
        <v>13.8</v>
      </c>
      <c r="H102" s="4">
        <v>4.4000000000000004</v>
      </c>
      <c r="J102" s="4">
        <v>1.74</v>
      </c>
      <c r="K102" s="4">
        <v>0.89380000000000004</v>
      </c>
      <c r="L102" s="4">
        <v>11.120699999999999</v>
      </c>
      <c r="M102" s="4">
        <v>1.8E-3</v>
      </c>
      <c r="N102" s="4">
        <v>534.779</v>
      </c>
      <c r="O102" s="4">
        <v>12.327299999999999</v>
      </c>
      <c r="P102" s="4">
        <v>547.1</v>
      </c>
      <c r="Q102" s="4">
        <v>403.42919999999998</v>
      </c>
      <c r="R102" s="4">
        <v>9.2995000000000001</v>
      </c>
      <c r="S102" s="4">
        <v>412.7</v>
      </c>
      <c r="T102" s="4">
        <v>4.3962000000000003</v>
      </c>
      <c r="W102" s="4">
        <v>0</v>
      </c>
      <c r="X102" s="4">
        <v>1.5537000000000001</v>
      </c>
      <c r="Y102" s="4">
        <v>11.9</v>
      </c>
      <c r="Z102" s="4">
        <v>887</v>
      </c>
      <c r="AA102" s="4">
        <v>922</v>
      </c>
      <c r="AB102" s="4">
        <v>855</v>
      </c>
      <c r="AC102" s="4">
        <v>58</v>
      </c>
      <c r="AD102" s="4">
        <v>5.73</v>
      </c>
      <c r="AE102" s="4">
        <v>0.13</v>
      </c>
      <c r="AF102" s="4">
        <v>990</v>
      </c>
      <c r="AG102" s="4">
        <v>-13</v>
      </c>
      <c r="AH102" s="4">
        <v>17</v>
      </c>
      <c r="AI102" s="4">
        <v>31</v>
      </c>
      <c r="AJ102" s="4">
        <v>191</v>
      </c>
      <c r="AK102" s="4">
        <v>138</v>
      </c>
      <c r="AL102" s="4">
        <v>2.6</v>
      </c>
      <c r="AM102" s="4">
        <v>195</v>
      </c>
      <c r="AN102" s="4" t="s">
        <v>155</v>
      </c>
      <c r="AO102" s="4">
        <v>2</v>
      </c>
      <c r="AP102" s="5">
        <v>0.68017361111111108</v>
      </c>
      <c r="AQ102" s="4">
        <v>47.164352000000001</v>
      </c>
      <c r="AR102" s="4">
        <v>-88.489248000000003</v>
      </c>
      <c r="AS102" s="4">
        <v>319.5</v>
      </c>
      <c r="AT102" s="4">
        <v>24.6</v>
      </c>
      <c r="AU102" s="4">
        <v>12</v>
      </c>
      <c r="AV102" s="4">
        <v>6</v>
      </c>
      <c r="AW102" s="4" t="s">
        <v>228</v>
      </c>
      <c r="AX102" s="4">
        <v>1.2</v>
      </c>
      <c r="AY102" s="4">
        <v>1.4</v>
      </c>
      <c r="AZ102" s="4">
        <v>2</v>
      </c>
      <c r="BA102" s="4">
        <v>14.023</v>
      </c>
      <c r="BB102" s="4">
        <v>16.95</v>
      </c>
      <c r="BC102" s="4">
        <v>1.21</v>
      </c>
      <c r="BD102" s="4">
        <v>11.882</v>
      </c>
      <c r="BE102" s="4">
        <v>3033.732</v>
      </c>
      <c r="BF102" s="4">
        <v>0.31</v>
      </c>
      <c r="BG102" s="4">
        <v>15.278</v>
      </c>
      <c r="BH102" s="4">
        <v>0.35199999999999998</v>
      </c>
      <c r="BI102" s="4">
        <v>15.63</v>
      </c>
      <c r="BJ102" s="4">
        <v>11.525</v>
      </c>
      <c r="BK102" s="4">
        <v>0.26600000000000001</v>
      </c>
      <c r="BL102" s="4">
        <v>11.791</v>
      </c>
      <c r="BM102" s="4">
        <v>3.9699999999999999E-2</v>
      </c>
      <c r="BQ102" s="4">
        <v>308.18099999999998</v>
      </c>
      <c r="BR102" s="4">
        <v>0.19216900000000001</v>
      </c>
      <c r="BS102" s="4">
        <v>-5</v>
      </c>
      <c r="BT102" s="4">
        <v>0.372201</v>
      </c>
      <c r="BU102" s="4">
        <v>4.6961259999999996</v>
      </c>
      <c r="BV102" s="4">
        <v>7.5184559999999996</v>
      </c>
      <c r="BW102" s="4">
        <f t="shared" si="14"/>
        <v>1.2407164891999998</v>
      </c>
      <c r="BY102" s="4">
        <f t="shared" si="15"/>
        <v>10499.882551284983</v>
      </c>
      <c r="BZ102" s="4">
        <f t="shared" si="16"/>
        <v>1.0729239072199999</v>
      </c>
      <c r="CA102" s="4">
        <f t="shared" si="17"/>
        <v>39.888542034549999</v>
      </c>
      <c r="CB102" s="4">
        <f t="shared" si="18"/>
        <v>0.13740348102139999</v>
      </c>
    </row>
    <row r="103" spans="1:80" x14ac:dyDescent="0.25">
      <c r="A103" s="2">
        <v>42068</v>
      </c>
      <c r="B103" s="3">
        <v>1.3594907407407408E-2</v>
      </c>
      <c r="C103" s="4">
        <v>12.025</v>
      </c>
      <c r="D103" s="4">
        <v>2E-3</v>
      </c>
      <c r="E103" s="4">
        <v>20</v>
      </c>
      <c r="F103" s="4">
        <v>598.20000000000005</v>
      </c>
      <c r="G103" s="4">
        <v>8.1</v>
      </c>
      <c r="H103" s="4">
        <v>17.899999999999999</v>
      </c>
      <c r="J103" s="4">
        <v>2.08</v>
      </c>
      <c r="K103" s="4">
        <v>0.8972</v>
      </c>
      <c r="L103" s="4">
        <v>10.788399999999999</v>
      </c>
      <c r="M103" s="4">
        <v>1.8E-3</v>
      </c>
      <c r="N103" s="4">
        <v>536.69970000000001</v>
      </c>
      <c r="O103" s="4">
        <v>7.2808999999999999</v>
      </c>
      <c r="P103" s="4">
        <v>544</v>
      </c>
      <c r="Q103" s="4">
        <v>404.87810000000002</v>
      </c>
      <c r="R103" s="4">
        <v>5.4926000000000004</v>
      </c>
      <c r="S103" s="4">
        <v>410.4</v>
      </c>
      <c r="T103" s="4">
        <v>17.9268</v>
      </c>
      <c r="W103" s="4">
        <v>0</v>
      </c>
      <c r="X103" s="4">
        <v>1.8673</v>
      </c>
      <c r="Y103" s="4">
        <v>11.9</v>
      </c>
      <c r="Z103" s="4">
        <v>887</v>
      </c>
      <c r="AA103" s="4">
        <v>923</v>
      </c>
      <c r="AB103" s="4">
        <v>856</v>
      </c>
      <c r="AC103" s="4">
        <v>58</v>
      </c>
      <c r="AD103" s="4">
        <v>5.73</v>
      </c>
      <c r="AE103" s="4">
        <v>0.13</v>
      </c>
      <c r="AF103" s="4">
        <v>990</v>
      </c>
      <c r="AG103" s="4">
        <v>-13</v>
      </c>
      <c r="AH103" s="4">
        <v>17</v>
      </c>
      <c r="AI103" s="4">
        <v>30.8</v>
      </c>
      <c r="AJ103" s="4">
        <v>191</v>
      </c>
      <c r="AK103" s="4">
        <v>138</v>
      </c>
      <c r="AL103" s="4">
        <v>2.8</v>
      </c>
      <c r="AM103" s="4">
        <v>195</v>
      </c>
      <c r="AN103" s="4" t="s">
        <v>155</v>
      </c>
      <c r="AO103" s="4">
        <v>2</v>
      </c>
      <c r="AP103" s="5">
        <v>0.68019675925925915</v>
      </c>
      <c r="AQ103" s="4">
        <v>47.164352999999998</v>
      </c>
      <c r="AR103" s="4">
        <v>-88.489260000000002</v>
      </c>
      <c r="AS103" s="4">
        <v>319.5</v>
      </c>
      <c r="AT103" s="4">
        <v>24.6</v>
      </c>
      <c r="AU103" s="4">
        <v>12</v>
      </c>
      <c r="AV103" s="4">
        <v>5</v>
      </c>
      <c r="AW103" s="4" t="s">
        <v>228</v>
      </c>
      <c r="AX103" s="4">
        <v>1.2</v>
      </c>
      <c r="AY103" s="4">
        <v>1.4</v>
      </c>
      <c r="AZ103" s="4">
        <v>2</v>
      </c>
      <c r="BA103" s="4">
        <v>14.023</v>
      </c>
      <c r="BB103" s="4">
        <v>17.5</v>
      </c>
      <c r="BC103" s="4">
        <v>1.25</v>
      </c>
      <c r="BD103" s="4">
        <v>11.462999999999999</v>
      </c>
      <c r="BE103" s="4">
        <v>3033.6669999999999</v>
      </c>
      <c r="BF103" s="4">
        <v>0.32100000000000001</v>
      </c>
      <c r="BG103" s="4">
        <v>15.804</v>
      </c>
      <c r="BH103" s="4">
        <v>0.214</v>
      </c>
      <c r="BI103" s="4">
        <v>16.018999999999998</v>
      </c>
      <c r="BJ103" s="4">
        <v>11.923</v>
      </c>
      <c r="BK103" s="4">
        <v>0.16200000000000001</v>
      </c>
      <c r="BL103" s="4">
        <v>12.084</v>
      </c>
      <c r="BM103" s="4">
        <v>0.16669999999999999</v>
      </c>
      <c r="BQ103" s="4">
        <v>381.78899999999999</v>
      </c>
      <c r="BR103" s="4">
        <v>0.16739999999999999</v>
      </c>
      <c r="BS103" s="4">
        <v>-5</v>
      </c>
      <c r="BT103" s="4">
        <v>0.37340000000000001</v>
      </c>
      <c r="BU103" s="4">
        <v>4.0908379999999998</v>
      </c>
      <c r="BV103" s="4">
        <v>7.5426799999999998</v>
      </c>
      <c r="BW103" s="4">
        <f t="shared" si="14"/>
        <v>1.0807993995999998</v>
      </c>
      <c r="BY103" s="4">
        <f t="shared" si="15"/>
        <v>9146.3470590512006</v>
      </c>
      <c r="BZ103" s="4">
        <f t="shared" si="16"/>
        <v>0.96779818152599995</v>
      </c>
      <c r="CA103" s="4">
        <f t="shared" si="17"/>
        <v>35.947220306337996</v>
      </c>
      <c r="CB103" s="4">
        <f t="shared" si="18"/>
        <v>0.50259176592019994</v>
      </c>
    </row>
    <row r="104" spans="1:80" x14ac:dyDescent="0.25">
      <c r="A104" s="2">
        <v>42068</v>
      </c>
      <c r="B104" s="3">
        <v>1.3606481481481482E-2</v>
      </c>
      <c r="C104" s="4">
        <v>11.78</v>
      </c>
      <c r="D104" s="4">
        <v>3.5999999999999999E-3</v>
      </c>
      <c r="E104" s="4">
        <v>35.907207999999997</v>
      </c>
      <c r="F104" s="4">
        <v>608.5</v>
      </c>
      <c r="G104" s="4">
        <v>7</v>
      </c>
      <c r="H104" s="4">
        <v>39.5</v>
      </c>
      <c r="J104" s="4">
        <v>2.34</v>
      </c>
      <c r="K104" s="4">
        <v>0.89910000000000001</v>
      </c>
      <c r="L104" s="4">
        <v>10.5916</v>
      </c>
      <c r="M104" s="4">
        <v>3.2000000000000002E-3</v>
      </c>
      <c r="N104" s="4">
        <v>547.14739999999995</v>
      </c>
      <c r="O104" s="4">
        <v>6.2938000000000001</v>
      </c>
      <c r="P104" s="4">
        <v>553.4</v>
      </c>
      <c r="Q104" s="4">
        <v>412.75970000000001</v>
      </c>
      <c r="R104" s="4">
        <v>4.7480000000000002</v>
      </c>
      <c r="S104" s="4">
        <v>417.5</v>
      </c>
      <c r="T104" s="4">
        <v>39.540199999999999</v>
      </c>
      <c r="W104" s="4">
        <v>0</v>
      </c>
      <c r="X104" s="4">
        <v>2.1080000000000001</v>
      </c>
      <c r="Y104" s="4">
        <v>12</v>
      </c>
      <c r="Z104" s="4">
        <v>888</v>
      </c>
      <c r="AA104" s="4">
        <v>924</v>
      </c>
      <c r="AB104" s="4">
        <v>858</v>
      </c>
      <c r="AC104" s="4">
        <v>58</v>
      </c>
      <c r="AD104" s="4">
        <v>5.73</v>
      </c>
      <c r="AE104" s="4">
        <v>0.13</v>
      </c>
      <c r="AF104" s="4">
        <v>990</v>
      </c>
      <c r="AG104" s="4">
        <v>-13</v>
      </c>
      <c r="AH104" s="4">
        <v>17</v>
      </c>
      <c r="AI104" s="4">
        <v>30</v>
      </c>
      <c r="AJ104" s="4">
        <v>191</v>
      </c>
      <c r="AK104" s="4">
        <v>138</v>
      </c>
      <c r="AL104" s="4">
        <v>3</v>
      </c>
      <c r="AM104" s="4">
        <v>195</v>
      </c>
      <c r="AN104" s="4" t="s">
        <v>155</v>
      </c>
      <c r="AO104" s="4">
        <v>2</v>
      </c>
      <c r="AP104" s="5">
        <v>0.68019675925925915</v>
      </c>
      <c r="AQ104" s="4">
        <v>47.164278000000003</v>
      </c>
      <c r="AR104" s="4">
        <v>-88.489377000000005</v>
      </c>
      <c r="AS104" s="4">
        <v>319.3</v>
      </c>
      <c r="AT104" s="4">
        <v>23.7</v>
      </c>
      <c r="AU104" s="4">
        <v>12</v>
      </c>
      <c r="AV104" s="4">
        <v>5</v>
      </c>
      <c r="AW104" s="4" t="s">
        <v>229</v>
      </c>
      <c r="AX104" s="4">
        <v>1.0084</v>
      </c>
      <c r="AY104" s="4">
        <v>1.4</v>
      </c>
      <c r="AZ104" s="4">
        <v>1.8084</v>
      </c>
      <c r="BA104" s="4">
        <v>14.023</v>
      </c>
      <c r="BB104" s="4">
        <v>17.84</v>
      </c>
      <c r="BC104" s="4">
        <v>1.27</v>
      </c>
      <c r="BD104" s="4">
        <v>11.22</v>
      </c>
      <c r="BE104" s="4">
        <v>3032.8240000000001</v>
      </c>
      <c r="BF104" s="4">
        <v>0.58799999999999997</v>
      </c>
      <c r="BG104" s="4">
        <v>16.407</v>
      </c>
      <c r="BH104" s="4">
        <v>0.189</v>
      </c>
      <c r="BI104" s="4">
        <v>16.596</v>
      </c>
      <c r="BJ104" s="4">
        <v>12.377000000000001</v>
      </c>
      <c r="BK104" s="4">
        <v>0.14199999999999999</v>
      </c>
      <c r="BL104" s="4">
        <v>12.519</v>
      </c>
      <c r="BM104" s="4">
        <v>0.37440000000000001</v>
      </c>
      <c r="BQ104" s="4">
        <v>438.88400000000001</v>
      </c>
      <c r="BR104" s="4">
        <v>0.195797</v>
      </c>
      <c r="BS104" s="4">
        <v>-5</v>
      </c>
      <c r="BT104" s="4">
        <v>0.37459999999999999</v>
      </c>
      <c r="BU104" s="4">
        <v>4.7847939999999998</v>
      </c>
      <c r="BV104" s="4">
        <v>7.5669279999999999</v>
      </c>
      <c r="BW104" s="4">
        <f t="shared" si="14"/>
        <v>1.2641425747999999</v>
      </c>
      <c r="BY104" s="4">
        <f t="shared" si="15"/>
        <v>10694.929863674672</v>
      </c>
      <c r="BZ104" s="4">
        <f t="shared" si="16"/>
        <v>2.0735191886639996</v>
      </c>
      <c r="CA104" s="4">
        <f t="shared" si="17"/>
        <v>43.646168364105996</v>
      </c>
      <c r="CB104" s="4">
        <f t="shared" si="18"/>
        <v>1.3202816058431999</v>
      </c>
    </row>
    <row r="105" spans="1:80" x14ac:dyDescent="0.25">
      <c r="A105" s="2">
        <v>42068</v>
      </c>
      <c r="B105" s="3">
        <v>1.3618055555555555E-2</v>
      </c>
      <c r="C105" s="4">
        <v>11.912000000000001</v>
      </c>
      <c r="D105" s="4">
        <v>4.0000000000000001E-3</v>
      </c>
      <c r="E105" s="4">
        <v>40</v>
      </c>
      <c r="F105" s="4">
        <v>610.29999999999995</v>
      </c>
      <c r="G105" s="4">
        <v>7</v>
      </c>
      <c r="H105" s="4">
        <v>20</v>
      </c>
      <c r="J105" s="4">
        <v>2.59</v>
      </c>
      <c r="K105" s="4">
        <v>0.89800000000000002</v>
      </c>
      <c r="L105" s="4">
        <v>10.6973</v>
      </c>
      <c r="M105" s="4">
        <v>3.5999999999999999E-3</v>
      </c>
      <c r="N105" s="4">
        <v>548.06410000000005</v>
      </c>
      <c r="O105" s="4">
        <v>6.2862</v>
      </c>
      <c r="P105" s="4">
        <v>554.4</v>
      </c>
      <c r="Q105" s="4">
        <v>413.4513</v>
      </c>
      <c r="R105" s="4">
        <v>4.7422000000000004</v>
      </c>
      <c r="S105" s="4">
        <v>418.2</v>
      </c>
      <c r="T105" s="4">
        <v>20</v>
      </c>
      <c r="W105" s="4">
        <v>0</v>
      </c>
      <c r="X105" s="4">
        <v>2.3264999999999998</v>
      </c>
      <c r="Y105" s="4">
        <v>11.9</v>
      </c>
      <c r="Z105" s="4">
        <v>890</v>
      </c>
      <c r="AA105" s="4">
        <v>927</v>
      </c>
      <c r="AB105" s="4">
        <v>859</v>
      </c>
      <c r="AC105" s="4">
        <v>58</v>
      </c>
      <c r="AD105" s="4">
        <v>5.73</v>
      </c>
      <c r="AE105" s="4">
        <v>0.13</v>
      </c>
      <c r="AF105" s="4">
        <v>990</v>
      </c>
      <c r="AG105" s="4">
        <v>-13</v>
      </c>
      <c r="AH105" s="4">
        <v>17</v>
      </c>
      <c r="AI105" s="4">
        <v>30</v>
      </c>
      <c r="AJ105" s="4">
        <v>191</v>
      </c>
      <c r="AK105" s="4">
        <v>138</v>
      </c>
      <c r="AL105" s="4">
        <v>2.8</v>
      </c>
      <c r="AM105" s="4">
        <v>195</v>
      </c>
      <c r="AN105" s="4" t="s">
        <v>155</v>
      </c>
      <c r="AO105" s="4">
        <v>2</v>
      </c>
      <c r="AP105" s="5">
        <v>0.6802083333333333</v>
      </c>
      <c r="AQ105" s="4">
        <v>47.164239000000002</v>
      </c>
      <c r="AR105" s="4">
        <v>-88.489643999999998</v>
      </c>
      <c r="AS105" s="4">
        <v>319.2</v>
      </c>
      <c r="AT105" s="4">
        <v>23.7</v>
      </c>
      <c r="AU105" s="4">
        <v>12</v>
      </c>
      <c r="AV105" s="4">
        <v>9</v>
      </c>
      <c r="AW105" s="4" t="s">
        <v>230</v>
      </c>
      <c r="AX105" s="4">
        <v>1</v>
      </c>
      <c r="AY105" s="4">
        <v>1.4</v>
      </c>
      <c r="AZ105" s="4">
        <v>1.8</v>
      </c>
      <c r="BA105" s="4">
        <v>14.023</v>
      </c>
      <c r="BB105" s="4">
        <v>17.649999999999999</v>
      </c>
      <c r="BC105" s="4">
        <v>1.26</v>
      </c>
      <c r="BD105" s="4">
        <v>11.356</v>
      </c>
      <c r="BE105" s="4">
        <v>3033.183</v>
      </c>
      <c r="BF105" s="4">
        <v>0.64800000000000002</v>
      </c>
      <c r="BG105" s="4">
        <v>16.274000000000001</v>
      </c>
      <c r="BH105" s="4">
        <v>0.187</v>
      </c>
      <c r="BI105" s="4">
        <v>16.460999999999999</v>
      </c>
      <c r="BJ105" s="4">
        <v>12.276999999999999</v>
      </c>
      <c r="BK105" s="4">
        <v>0.14099999999999999</v>
      </c>
      <c r="BL105" s="4">
        <v>12.417999999999999</v>
      </c>
      <c r="BM105" s="4">
        <v>0.1875</v>
      </c>
      <c r="BQ105" s="4">
        <v>479.64499999999998</v>
      </c>
      <c r="BR105" s="4">
        <v>0.21217900000000001</v>
      </c>
      <c r="BS105" s="4">
        <v>-5</v>
      </c>
      <c r="BT105" s="4">
        <v>0.373</v>
      </c>
      <c r="BU105" s="4">
        <v>5.1851279999999997</v>
      </c>
      <c r="BV105" s="4">
        <v>7.5346000000000002</v>
      </c>
      <c r="BW105" s="4">
        <f t="shared" si="14"/>
        <v>1.3699108175999999</v>
      </c>
      <c r="BY105" s="4">
        <f t="shared" si="15"/>
        <v>11591.124829486487</v>
      </c>
      <c r="BZ105" s="4">
        <f t="shared" si="16"/>
        <v>2.476292689728</v>
      </c>
      <c r="CA105" s="4">
        <f t="shared" si="17"/>
        <v>46.915810728071996</v>
      </c>
      <c r="CB105" s="4">
        <f t="shared" si="18"/>
        <v>0.71651987549999996</v>
      </c>
    </row>
    <row r="106" spans="1:80" x14ac:dyDescent="0.25">
      <c r="A106" s="2">
        <v>42068</v>
      </c>
      <c r="B106" s="3">
        <v>1.3629629629629629E-2</v>
      </c>
      <c r="C106" s="4">
        <v>12.196999999999999</v>
      </c>
      <c r="D106" s="4">
        <v>3.0000000000000001E-3</v>
      </c>
      <c r="E106" s="4">
        <v>30.404126999999999</v>
      </c>
      <c r="F106" s="4">
        <v>529.70000000000005</v>
      </c>
      <c r="G106" s="4">
        <v>7.1</v>
      </c>
      <c r="H106" s="4">
        <v>26.8</v>
      </c>
      <c r="J106" s="4">
        <v>2.88</v>
      </c>
      <c r="K106" s="4">
        <v>0.89570000000000005</v>
      </c>
      <c r="L106" s="4">
        <v>10.925599999999999</v>
      </c>
      <c r="M106" s="4">
        <v>2.7000000000000001E-3</v>
      </c>
      <c r="N106" s="4">
        <v>474.45400000000001</v>
      </c>
      <c r="O106" s="4">
        <v>6.3398000000000003</v>
      </c>
      <c r="P106" s="4">
        <v>480.8</v>
      </c>
      <c r="Q106" s="4">
        <v>357.92090000000002</v>
      </c>
      <c r="R106" s="4">
        <v>4.7826000000000004</v>
      </c>
      <c r="S106" s="4">
        <v>362.7</v>
      </c>
      <c r="T106" s="4">
        <v>26.827999999999999</v>
      </c>
      <c r="W106" s="4">
        <v>0</v>
      </c>
      <c r="X106" s="4">
        <v>2.5777000000000001</v>
      </c>
      <c r="Y106" s="4">
        <v>11.9</v>
      </c>
      <c r="Z106" s="4">
        <v>890</v>
      </c>
      <c r="AA106" s="4">
        <v>925</v>
      </c>
      <c r="AB106" s="4">
        <v>857</v>
      </c>
      <c r="AC106" s="4">
        <v>58</v>
      </c>
      <c r="AD106" s="4">
        <v>5.73</v>
      </c>
      <c r="AE106" s="4">
        <v>0.13</v>
      </c>
      <c r="AF106" s="4">
        <v>990</v>
      </c>
      <c r="AG106" s="4">
        <v>-13</v>
      </c>
      <c r="AH106" s="4">
        <v>17</v>
      </c>
      <c r="AI106" s="4">
        <v>30</v>
      </c>
      <c r="AJ106" s="4">
        <v>191</v>
      </c>
      <c r="AK106" s="4">
        <v>138</v>
      </c>
      <c r="AL106" s="4">
        <v>2.7</v>
      </c>
      <c r="AM106" s="4">
        <v>195</v>
      </c>
      <c r="AN106" s="4" t="s">
        <v>155</v>
      </c>
      <c r="AO106" s="4">
        <v>2</v>
      </c>
      <c r="AP106" s="5">
        <v>0.68023148148148149</v>
      </c>
      <c r="AQ106" s="4">
        <v>47.164237</v>
      </c>
      <c r="AR106" s="4">
        <v>-88.489654999999999</v>
      </c>
      <c r="AS106" s="4">
        <v>319.2</v>
      </c>
      <c r="AT106" s="4">
        <v>23.7</v>
      </c>
      <c r="AU106" s="4">
        <v>12</v>
      </c>
      <c r="AV106" s="4">
        <v>7</v>
      </c>
      <c r="AW106" s="4" t="s">
        <v>217</v>
      </c>
      <c r="AX106" s="4">
        <v>1</v>
      </c>
      <c r="AY106" s="4">
        <v>1.4</v>
      </c>
      <c r="AZ106" s="4">
        <v>1.8</v>
      </c>
      <c r="BA106" s="4">
        <v>14.023</v>
      </c>
      <c r="BB106" s="4">
        <v>17.260000000000002</v>
      </c>
      <c r="BC106" s="4">
        <v>1.23</v>
      </c>
      <c r="BD106" s="4">
        <v>11.64</v>
      </c>
      <c r="BE106" s="4">
        <v>3033.0309999999999</v>
      </c>
      <c r="BF106" s="4">
        <v>0.48099999999999998</v>
      </c>
      <c r="BG106" s="4">
        <v>13.792999999999999</v>
      </c>
      <c r="BH106" s="4">
        <v>0.184</v>
      </c>
      <c r="BI106" s="4">
        <v>13.977</v>
      </c>
      <c r="BJ106" s="4">
        <v>10.404999999999999</v>
      </c>
      <c r="BK106" s="4">
        <v>0.13900000000000001</v>
      </c>
      <c r="BL106" s="4">
        <v>10.544</v>
      </c>
      <c r="BM106" s="4">
        <v>0.24629999999999999</v>
      </c>
      <c r="BQ106" s="4">
        <v>520.31299999999999</v>
      </c>
      <c r="BR106" s="4">
        <v>0.22220000000000001</v>
      </c>
      <c r="BS106" s="4">
        <v>-5</v>
      </c>
      <c r="BT106" s="4">
        <v>0.37319999999999998</v>
      </c>
      <c r="BU106" s="4">
        <v>5.4300129999999998</v>
      </c>
      <c r="BV106" s="4">
        <v>7.53864</v>
      </c>
      <c r="BW106" s="4">
        <f t="shared" si="14"/>
        <v>1.4346094345999998</v>
      </c>
      <c r="BY106" s="4">
        <f t="shared" si="15"/>
        <v>12137.94614868001</v>
      </c>
      <c r="BZ106" s="4">
        <f t="shared" si="16"/>
        <v>1.924923318461</v>
      </c>
      <c r="CA106" s="4">
        <f t="shared" si="17"/>
        <v>41.639973240304997</v>
      </c>
      <c r="CB106" s="4">
        <f t="shared" si="18"/>
        <v>0.98567279280029985</v>
      </c>
    </row>
    <row r="107" spans="1:80" x14ac:dyDescent="0.25">
      <c r="A107" s="2">
        <v>42068</v>
      </c>
      <c r="B107" s="3">
        <v>1.3641203703703704E-2</v>
      </c>
      <c r="C107" s="4">
        <v>12.180999999999999</v>
      </c>
      <c r="D107" s="4">
        <v>2E-3</v>
      </c>
      <c r="E107" s="4">
        <v>20</v>
      </c>
      <c r="F107" s="4">
        <v>522.6</v>
      </c>
      <c r="G107" s="4">
        <v>7.2</v>
      </c>
      <c r="H107" s="4">
        <v>6.8</v>
      </c>
      <c r="J107" s="4">
        <v>3.19</v>
      </c>
      <c r="K107" s="4">
        <v>0.89590000000000003</v>
      </c>
      <c r="L107" s="4">
        <v>10.913</v>
      </c>
      <c r="M107" s="4">
        <v>1.8E-3</v>
      </c>
      <c r="N107" s="4">
        <v>468.23099999999999</v>
      </c>
      <c r="O107" s="4">
        <v>6.4309000000000003</v>
      </c>
      <c r="P107" s="4">
        <v>474.7</v>
      </c>
      <c r="Q107" s="4">
        <v>353.22629999999998</v>
      </c>
      <c r="R107" s="4">
        <v>4.8513999999999999</v>
      </c>
      <c r="S107" s="4">
        <v>358.1</v>
      </c>
      <c r="T107" s="4">
        <v>6.7662000000000004</v>
      </c>
      <c r="W107" s="4">
        <v>0</v>
      </c>
      <c r="X107" s="4">
        <v>2.8586999999999998</v>
      </c>
      <c r="Y107" s="4">
        <v>11.9</v>
      </c>
      <c r="Z107" s="4">
        <v>888</v>
      </c>
      <c r="AA107" s="4">
        <v>923</v>
      </c>
      <c r="AB107" s="4">
        <v>854</v>
      </c>
      <c r="AC107" s="4">
        <v>58</v>
      </c>
      <c r="AD107" s="4">
        <v>5.73</v>
      </c>
      <c r="AE107" s="4">
        <v>0.13</v>
      </c>
      <c r="AF107" s="4">
        <v>990</v>
      </c>
      <c r="AG107" s="4">
        <v>-13</v>
      </c>
      <c r="AH107" s="4">
        <v>17</v>
      </c>
      <c r="AI107" s="4">
        <v>30</v>
      </c>
      <c r="AJ107" s="4">
        <v>191.2</v>
      </c>
      <c r="AK107" s="4">
        <v>138</v>
      </c>
      <c r="AL107" s="4">
        <v>2.8</v>
      </c>
      <c r="AM107" s="4">
        <v>195</v>
      </c>
      <c r="AN107" s="4" t="s">
        <v>155</v>
      </c>
      <c r="AO107" s="4">
        <v>2</v>
      </c>
      <c r="AP107" s="5">
        <v>0.68023148148148149</v>
      </c>
      <c r="AQ107" s="4">
        <v>47.164109000000003</v>
      </c>
      <c r="AR107" s="4">
        <v>-88.489769999999993</v>
      </c>
      <c r="AS107" s="4">
        <v>318.8</v>
      </c>
      <c r="AT107" s="4">
        <v>26.1</v>
      </c>
      <c r="AU107" s="4">
        <v>12</v>
      </c>
      <c r="AV107" s="4">
        <v>7</v>
      </c>
      <c r="AW107" s="4" t="s">
        <v>217</v>
      </c>
      <c r="AX107" s="4">
        <v>1</v>
      </c>
      <c r="AY107" s="4">
        <v>1.2083999999999999</v>
      </c>
      <c r="AZ107" s="4">
        <v>1.7041999999999999</v>
      </c>
      <c r="BA107" s="4">
        <v>14.023</v>
      </c>
      <c r="BB107" s="4">
        <v>17.29</v>
      </c>
      <c r="BC107" s="4">
        <v>1.23</v>
      </c>
      <c r="BD107" s="4">
        <v>11.616</v>
      </c>
      <c r="BE107" s="4">
        <v>3033.8609999999999</v>
      </c>
      <c r="BF107" s="4">
        <v>0.317</v>
      </c>
      <c r="BG107" s="4">
        <v>13.632</v>
      </c>
      <c r="BH107" s="4">
        <v>0.187</v>
      </c>
      <c r="BI107" s="4">
        <v>13.819000000000001</v>
      </c>
      <c r="BJ107" s="4">
        <v>10.284000000000001</v>
      </c>
      <c r="BK107" s="4">
        <v>0.14099999999999999</v>
      </c>
      <c r="BL107" s="4">
        <v>10.425000000000001</v>
      </c>
      <c r="BM107" s="4">
        <v>6.2199999999999998E-2</v>
      </c>
      <c r="BQ107" s="4">
        <v>577.86099999999999</v>
      </c>
      <c r="BR107" s="4">
        <v>0.17560300000000001</v>
      </c>
      <c r="BS107" s="4">
        <v>-5</v>
      </c>
      <c r="BT107" s="4">
        <v>0.37359999999999999</v>
      </c>
      <c r="BU107" s="4">
        <v>4.2913079999999999</v>
      </c>
      <c r="BV107" s="4">
        <v>7.5467279999999999</v>
      </c>
      <c r="BW107" s="4">
        <f t="shared" si="14"/>
        <v>1.1337635736</v>
      </c>
      <c r="BY107" s="4">
        <f t="shared" si="15"/>
        <v>9595.1739693985546</v>
      </c>
      <c r="BZ107" s="4">
        <f t="shared" si="16"/>
        <v>1.002573996732</v>
      </c>
      <c r="CA107" s="4">
        <f t="shared" si="17"/>
        <v>32.525145054863998</v>
      </c>
      <c r="CB107" s="4">
        <f t="shared" si="18"/>
        <v>0.19671956655119996</v>
      </c>
    </row>
    <row r="108" spans="1:80" x14ac:dyDescent="0.25">
      <c r="A108" s="2">
        <v>42068</v>
      </c>
      <c r="B108" s="3">
        <v>1.3652777777777778E-2</v>
      </c>
      <c r="C108" s="4">
        <v>11.785</v>
      </c>
      <c r="D108" s="4">
        <v>2.0999999999999999E-3</v>
      </c>
      <c r="E108" s="4">
        <v>21.403798999999999</v>
      </c>
      <c r="F108" s="4">
        <v>594.5</v>
      </c>
      <c r="G108" s="4">
        <v>7.2</v>
      </c>
      <c r="H108" s="4">
        <v>15.6</v>
      </c>
      <c r="J108" s="4">
        <v>3.4</v>
      </c>
      <c r="K108" s="4">
        <v>0.89910000000000001</v>
      </c>
      <c r="L108" s="4">
        <v>10.596500000000001</v>
      </c>
      <c r="M108" s="4">
        <v>1.9E-3</v>
      </c>
      <c r="N108" s="4">
        <v>534.51210000000003</v>
      </c>
      <c r="O108" s="4">
        <v>6.4737999999999998</v>
      </c>
      <c r="P108" s="4">
        <v>541</v>
      </c>
      <c r="Q108" s="4">
        <v>403.2278</v>
      </c>
      <c r="R108" s="4">
        <v>4.8837000000000002</v>
      </c>
      <c r="S108" s="4">
        <v>408.1</v>
      </c>
      <c r="T108" s="4">
        <v>15.562099999999999</v>
      </c>
      <c r="W108" s="4">
        <v>0</v>
      </c>
      <c r="X108" s="4">
        <v>3.0571000000000002</v>
      </c>
      <c r="Y108" s="4">
        <v>11.9</v>
      </c>
      <c r="Z108" s="4">
        <v>887</v>
      </c>
      <c r="AA108" s="4">
        <v>921</v>
      </c>
      <c r="AB108" s="4">
        <v>852</v>
      </c>
      <c r="AC108" s="4">
        <v>58</v>
      </c>
      <c r="AD108" s="4">
        <v>5.73</v>
      </c>
      <c r="AE108" s="4">
        <v>0.13</v>
      </c>
      <c r="AF108" s="4">
        <v>990</v>
      </c>
      <c r="AG108" s="4">
        <v>-13</v>
      </c>
      <c r="AH108" s="4">
        <v>17</v>
      </c>
      <c r="AI108" s="4">
        <v>30</v>
      </c>
      <c r="AJ108" s="4">
        <v>192</v>
      </c>
      <c r="AK108" s="4">
        <v>138</v>
      </c>
      <c r="AL108" s="4">
        <v>3.1</v>
      </c>
      <c r="AM108" s="4">
        <v>195</v>
      </c>
      <c r="AN108" s="4" t="s">
        <v>155</v>
      </c>
      <c r="AO108" s="4">
        <v>2</v>
      </c>
      <c r="AP108" s="5">
        <v>0.68024305555555553</v>
      </c>
      <c r="AQ108" s="4">
        <v>47.163995</v>
      </c>
      <c r="AR108" s="4">
        <v>-88.490026</v>
      </c>
      <c r="AS108" s="4">
        <v>318.7</v>
      </c>
      <c r="AT108" s="4">
        <v>26.2</v>
      </c>
      <c r="AU108" s="4">
        <v>12</v>
      </c>
      <c r="AV108" s="4">
        <v>10</v>
      </c>
      <c r="AW108" s="4" t="s">
        <v>213</v>
      </c>
      <c r="AX108" s="4">
        <v>1</v>
      </c>
      <c r="AY108" s="4">
        <v>1.2</v>
      </c>
      <c r="AZ108" s="4">
        <v>1.7</v>
      </c>
      <c r="BA108" s="4">
        <v>14.023</v>
      </c>
      <c r="BB108" s="4">
        <v>17.829999999999998</v>
      </c>
      <c r="BC108" s="4">
        <v>1.27</v>
      </c>
      <c r="BD108" s="4">
        <v>11.217000000000001</v>
      </c>
      <c r="BE108" s="4">
        <v>3033.8829999999998</v>
      </c>
      <c r="BF108" s="4">
        <v>0.35099999999999998</v>
      </c>
      <c r="BG108" s="4">
        <v>16.026</v>
      </c>
      <c r="BH108" s="4">
        <v>0.19400000000000001</v>
      </c>
      <c r="BI108" s="4">
        <v>16.22</v>
      </c>
      <c r="BJ108" s="4">
        <v>12.09</v>
      </c>
      <c r="BK108" s="4">
        <v>0.14599999999999999</v>
      </c>
      <c r="BL108" s="4">
        <v>12.236000000000001</v>
      </c>
      <c r="BM108" s="4">
        <v>0.14729999999999999</v>
      </c>
      <c r="BQ108" s="4">
        <v>636.41700000000003</v>
      </c>
      <c r="BR108" s="4">
        <v>0.16839999999999999</v>
      </c>
      <c r="BS108" s="4">
        <v>-5</v>
      </c>
      <c r="BT108" s="4">
        <v>0.37240000000000001</v>
      </c>
      <c r="BU108" s="4">
        <v>4.1152749999999996</v>
      </c>
      <c r="BV108" s="4">
        <v>7.5224799999999998</v>
      </c>
      <c r="BW108" s="4">
        <f t="shared" si="14"/>
        <v>1.0872556549999999</v>
      </c>
      <c r="BY108" s="4">
        <f t="shared" si="15"/>
        <v>9201.6387299020244</v>
      </c>
      <c r="BZ108" s="4">
        <f t="shared" si="16"/>
        <v>1.0645681439249997</v>
      </c>
      <c r="CA108" s="4">
        <f t="shared" si="17"/>
        <v>36.668458290749996</v>
      </c>
      <c r="CB108" s="4">
        <f t="shared" si="18"/>
        <v>0.44675466552749993</v>
      </c>
    </row>
    <row r="109" spans="1:80" x14ac:dyDescent="0.25">
      <c r="A109" s="2">
        <v>42068</v>
      </c>
      <c r="B109" s="3">
        <v>1.3664351851851851E-2</v>
      </c>
      <c r="C109" s="4">
        <v>11.577</v>
      </c>
      <c r="D109" s="4">
        <v>3.0000000000000001E-3</v>
      </c>
      <c r="E109" s="4">
        <v>29.661436999999999</v>
      </c>
      <c r="F109" s="4">
        <v>659.4</v>
      </c>
      <c r="G109" s="4">
        <v>7.1</v>
      </c>
      <c r="H109" s="4">
        <v>38.4</v>
      </c>
      <c r="J109" s="4">
        <v>3.5</v>
      </c>
      <c r="K109" s="4">
        <v>0.90090000000000003</v>
      </c>
      <c r="L109" s="4">
        <v>10.4293</v>
      </c>
      <c r="M109" s="4">
        <v>2.7000000000000001E-3</v>
      </c>
      <c r="N109" s="4">
        <v>594.02819999999997</v>
      </c>
      <c r="O109" s="4">
        <v>6.3959999999999999</v>
      </c>
      <c r="P109" s="4">
        <v>600.4</v>
      </c>
      <c r="Q109" s="4">
        <v>448.12580000000003</v>
      </c>
      <c r="R109" s="4">
        <v>4.8250999999999999</v>
      </c>
      <c r="S109" s="4">
        <v>453</v>
      </c>
      <c r="T109" s="4">
        <v>38.423200000000001</v>
      </c>
      <c r="W109" s="4">
        <v>0</v>
      </c>
      <c r="X109" s="4">
        <v>3.153</v>
      </c>
      <c r="Y109" s="4">
        <v>12</v>
      </c>
      <c r="Z109" s="4">
        <v>887</v>
      </c>
      <c r="AA109" s="4">
        <v>922</v>
      </c>
      <c r="AB109" s="4">
        <v>854</v>
      </c>
      <c r="AC109" s="4">
        <v>58</v>
      </c>
      <c r="AD109" s="4">
        <v>5.73</v>
      </c>
      <c r="AE109" s="4">
        <v>0.13</v>
      </c>
      <c r="AF109" s="4">
        <v>990</v>
      </c>
      <c r="AG109" s="4">
        <v>-13</v>
      </c>
      <c r="AH109" s="4">
        <v>17</v>
      </c>
      <c r="AI109" s="4">
        <v>30</v>
      </c>
      <c r="AJ109" s="4">
        <v>192</v>
      </c>
      <c r="AK109" s="4">
        <v>138</v>
      </c>
      <c r="AL109" s="4">
        <v>3.3</v>
      </c>
      <c r="AM109" s="4">
        <v>195</v>
      </c>
      <c r="AN109" s="4" t="s">
        <v>155</v>
      </c>
      <c r="AO109" s="4">
        <v>2</v>
      </c>
      <c r="AP109" s="5">
        <v>0.68026620370370372</v>
      </c>
      <c r="AQ109" s="4">
        <v>47.163859000000002</v>
      </c>
      <c r="AR109" s="4">
        <v>-88.490160000000003</v>
      </c>
      <c r="AS109" s="4">
        <v>318.7</v>
      </c>
      <c r="AT109" s="4">
        <v>29.8</v>
      </c>
      <c r="AU109" s="4">
        <v>12</v>
      </c>
      <c r="AV109" s="4">
        <v>10</v>
      </c>
      <c r="AW109" s="4" t="s">
        <v>213</v>
      </c>
      <c r="AX109" s="4">
        <v>1.0958000000000001</v>
      </c>
      <c r="AY109" s="4">
        <v>1.2958000000000001</v>
      </c>
      <c r="AZ109" s="4">
        <v>1.7958000000000001</v>
      </c>
      <c r="BA109" s="4">
        <v>14.023</v>
      </c>
      <c r="BB109" s="4">
        <v>18.13</v>
      </c>
      <c r="BC109" s="4">
        <v>1.29</v>
      </c>
      <c r="BD109" s="4">
        <v>11.006</v>
      </c>
      <c r="BE109" s="4">
        <v>3033.1660000000002</v>
      </c>
      <c r="BF109" s="4">
        <v>0.495</v>
      </c>
      <c r="BG109" s="4">
        <v>18.091999999999999</v>
      </c>
      <c r="BH109" s="4">
        <v>0.19500000000000001</v>
      </c>
      <c r="BI109" s="4">
        <v>18.286999999999999</v>
      </c>
      <c r="BJ109" s="4">
        <v>13.648</v>
      </c>
      <c r="BK109" s="4">
        <v>0.14699999999999999</v>
      </c>
      <c r="BL109" s="4">
        <v>13.795</v>
      </c>
      <c r="BM109" s="4">
        <v>0.3695</v>
      </c>
      <c r="BQ109" s="4">
        <v>666.75</v>
      </c>
      <c r="BR109" s="4">
        <v>0.19237000000000001</v>
      </c>
      <c r="BS109" s="4">
        <v>-5</v>
      </c>
      <c r="BT109" s="4">
        <v>0.37379600000000002</v>
      </c>
      <c r="BU109" s="4">
        <v>4.7010329999999998</v>
      </c>
      <c r="BV109" s="4">
        <v>7.5506830000000003</v>
      </c>
      <c r="BW109" s="4">
        <f t="shared" si="14"/>
        <v>1.2420129186</v>
      </c>
      <c r="BY109" s="4">
        <f t="shared" si="15"/>
        <v>10508.892920372286</v>
      </c>
      <c r="BZ109" s="4">
        <f t="shared" si="16"/>
        <v>1.7150073538949999</v>
      </c>
      <c r="CA109" s="4">
        <f t="shared" si="17"/>
        <v>47.285697709007998</v>
      </c>
      <c r="CB109" s="4">
        <f t="shared" si="18"/>
        <v>1.2801923581094998</v>
      </c>
    </row>
    <row r="110" spans="1:80" x14ac:dyDescent="0.25">
      <c r="A110" s="2">
        <v>42068</v>
      </c>
      <c r="B110" s="3">
        <v>1.3675925925925926E-2</v>
      </c>
      <c r="C110" s="4">
        <v>11.515000000000001</v>
      </c>
      <c r="D110" s="4">
        <v>2.2000000000000001E-3</v>
      </c>
      <c r="E110" s="4">
        <v>21.961442000000002</v>
      </c>
      <c r="F110" s="4">
        <v>635.5</v>
      </c>
      <c r="G110" s="4">
        <v>7.1</v>
      </c>
      <c r="H110" s="4">
        <v>20</v>
      </c>
      <c r="J110" s="4">
        <v>3.54</v>
      </c>
      <c r="K110" s="4">
        <v>0.90139999999999998</v>
      </c>
      <c r="L110" s="4">
        <v>10.379300000000001</v>
      </c>
      <c r="M110" s="4">
        <v>2E-3</v>
      </c>
      <c r="N110" s="4">
        <v>572.79849999999999</v>
      </c>
      <c r="O110" s="4">
        <v>6.3997999999999999</v>
      </c>
      <c r="P110" s="4">
        <v>579.20000000000005</v>
      </c>
      <c r="Q110" s="4">
        <v>432.1105</v>
      </c>
      <c r="R110" s="4">
        <v>4.8278999999999996</v>
      </c>
      <c r="S110" s="4">
        <v>436.9</v>
      </c>
      <c r="T110" s="4">
        <v>20</v>
      </c>
      <c r="W110" s="4">
        <v>0</v>
      </c>
      <c r="X110" s="4">
        <v>3.1916000000000002</v>
      </c>
      <c r="Y110" s="4">
        <v>11.9</v>
      </c>
      <c r="Z110" s="4">
        <v>888</v>
      </c>
      <c r="AA110" s="4">
        <v>921</v>
      </c>
      <c r="AB110" s="4">
        <v>856</v>
      </c>
      <c r="AC110" s="4">
        <v>58</v>
      </c>
      <c r="AD110" s="4">
        <v>5.73</v>
      </c>
      <c r="AE110" s="4">
        <v>0.13</v>
      </c>
      <c r="AF110" s="4">
        <v>990</v>
      </c>
      <c r="AG110" s="4">
        <v>-13</v>
      </c>
      <c r="AH110" s="4">
        <v>17</v>
      </c>
      <c r="AI110" s="4">
        <v>30</v>
      </c>
      <c r="AJ110" s="4">
        <v>192</v>
      </c>
      <c r="AK110" s="4">
        <v>138</v>
      </c>
      <c r="AL110" s="4">
        <v>3.3</v>
      </c>
      <c r="AM110" s="4">
        <v>195</v>
      </c>
      <c r="AN110" s="4" t="s">
        <v>155</v>
      </c>
      <c r="AO110" s="4">
        <v>2</v>
      </c>
      <c r="AP110" s="5">
        <v>0.68027777777777787</v>
      </c>
      <c r="AQ110" s="4">
        <v>47.163800000000002</v>
      </c>
      <c r="AR110" s="4">
        <v>-88.490323000000004</v>
      </c>
      <c r="AS110" s="4">
        <v>318.5</v>
      </c>
      <c r="AT110" s="4">
        <v>30.2</v>
      </c>
      <c r="AU110" s="4">
        <v>12</v>
      </c>
      <c r="AV110" s="4">
        <v>11</v>
      </c>
      <c r="AW110" s="4" t="s">
        <v>231</v>
      </c>
      <c r="AX110" s="4">
        <v>0.81259999999999999</v>
      </c>
      <c r="AY110" s="4">
        <v>1.1084000000000001</v>
      </c>
      <c r="AZ110" s="4">
        <v>1.4168000000000001</v>
      </c>
      <c r="BA110" s="4">
        <v>14.023</v>
      </c>
      <c r="BB110" s="4">
        <v>18.23</v>
      </c>
      <c r="BC110" s="4">
        <v>1.3</v>
      </c>
      <c r="BD110" s="4">
        <v>10.941000000000001</v>
      </c>
      <c r="BE110" s="4">
        <v>3033.9560000000001</v>
      </c>
      <c r="BF110" s="4">
        <v>0.36799999999999999</v>
      </c>
      <c r="BG110" s="4">
        <v>17.533999999999999</v>
      </c>
      <c r="BH110" s="4">
        <v>0.19600000000000001</v>
      </c>
      <c r="BI110" s="4">
        <v>17.73</v>
      </c>
      <c r="BJ110" s="4">
        <v>13.227</v>
      </c>
      <c r="BK110" s="4">
        <v>0.14799999999999999</v>
      </c>
      <c r="BL110" s="4">
        <v>13.375</v>
      </c>
      <c r="BM110" s="4">
        <v>0.1933</v>
      </c>
      <c r="BQ110" s="4">
        <v>678.34</v>
      </c>
      <c r="BR110" s="4">
        <v>0.19289500000000001</v>
      </c>
      <c r="BS110" s="4">
        <v>-5</v>
      </c>
      <c r="BT110" s="4">
        <v>0.37279699999999999</v>
      </c>
      <c r="BU110" s="4">
        <v>4.7138739999999997</v>
      </c>
      <c r="BV110" s="4">
        <v>7.5305030000000004</v>
      </c>
      <c r="BW110" s="4">
        <f t="shared" si="14"/>
        <v>1.2454055107999999</v>
      </c>
      <c r="BY110" s="4">
        <f t="shared" si="15"/>
        <v>10540.342807185927</v>
      </c>
      <c r="BZ110" s="4">
        <f t="shared" si="16"/>
        <v>1.2784780507839999</v>
      </c>
      <c r="CA110" s="4">
        <f t="shared" si="17"/>
        <v>45.952253200325998</v>
      </c>
      <c r="CB110" s="4">
        <f t="shared" si="18"/>
        <v>0.67154838917539994</v>
      </c>
    </row>
    <row r="111" spans="1:80" x14ac:dyDescent="0.25">
      <c r="A111" s="2">
        <v>42068</v>
      </c>
      <c r="B111" s="3">
        <v>1.36875E-2</v>
      </c>
      <c r="C111" s="4">
        <v>11.523</v>
      </c>
      <c r="D111" s="4">
        <v>2E-3</v>
      </c>
      <c r="E111" s="4">
        <v>20</v>
      </c>
      <c r="F111" s="4">
        <v>533.6</v>
      </c>
      <c r="G111" s="4">
        <v>7.1</v>
      </c>
      <c r="H111" s="4">
        <v>50.7</v>
      </c>
      <c r="J111" s="4">
        <v>3.69</v>
      </c>
      <c r="K111" s="4">
        <v>0.90129999999999999</v>
      </c>
      <c r="L111" s="4">
        <v>10.386100000000001</v>
      </c>
      <c r="M111" s="4">
        <v>1.8E-3</v>
      </c>
      <c r="N111" s="4">
        <v>480.94290000000001</v>
      </c>
      <c r="O111" s="4">
        <v>6.3994</v>
      </c>
      <c r="P111" s="4">
        <v>487.3</v>
      </c>
      <c r="Q111" s="4">
        <v>362.81599999999997</v>
      </c>
      <c r="R111" s="4">
        <v>4.8276000000000003</v>
      </c>
      <c r="S111" s="4">
        <v>367.6</v>
      </c>
      <c r="T111" s="4">
        <v>50.715400000000002</v>
      </c>
      <c r="W111" s="4">
        <v>0</v>
      </c>
      <c r="X111" s="4">
        <v>3.3264999999999998</v>
      </c>
      <c r="Y111" s="4">
        <v>11.9</v>
      </c>
      <c r="Z111" s="4">
        <v>888</v>
      </c>
      <c r="AA111" s="4">
        <v>922</v>
      </c>
      <c r="AB111" s="4">
        <v>858</v>
      </c>
      <c r="AC111" s="4">
        <v>58</v>
      </c>
      <c r="AD111" s="4">
        <v>5.73</v>
      </c>
      <c r="AE111" s="4">
        <v>0.13</v>
      </c>
      <c r="AF111" s="4">
        <v>990</v>
      </c>
      <c r="AG111" s="4">
        <v>-13</v>
      </c>
      <c r="AH111" s="4">
        <v>17</v>
      </c>
      <c r="AI111" s="4">
        <v>30</v>
      </c>
      <c r="AJ111" s="4">
        <v>192</v>
      </c>
      <c r="AK111" s="4">
        <v>138</v>
      </c>
      <c r="AL111" s="4">
        <v>3.4</v>
      </c>
      <c r="AM111" s="4">
        <v>195</v>
      </c>
      <c r="AN111" s="4" t="s">
        <v>155</v>
      </c>
      <c r="AO111" s="4">
        <v>2</v>
      </c>
      <c r="AP111" s="5">
        <v>0.6802893518518518</v>
      </c>
      <c r="AQ111" s="4">
        <v>47.163764</v>
      </c>
      <c r="AR111" s="4">
        <v>-88.490504000000001</v>
      </c>
      <c r="AS111" s="4">
        <v>318.5</v>
      </c>
      <c r="AT111" s="4">
        <v>30.7</v>
      </c>
      <c r="AU111" s="4">
        <v>12</v>
      </c>
      <c r="AV111" s="4">
        <v>11</v>
      </c>
      <c r="AW111" s="4" t="s">
        <v>231</v>
      </c>
      <c r="AX111" s="4">
        <v>0.8</v>
      </c>
      <c r="AY111" s="4">
        <v>1.1958</v>
      </c>
      <c r="AZ111" s="4">
        <v>1.4958</v>
      </c>
      <c r="BA111" s="4">
        <v>14.023</v>
      </c>
      <c r="BB111" s="4">
        <v>18.21</v>
      </c>
      <c r="BC111" s="4">
        <v>1.3</v>
      </c>
      <c r="BD111" s="4">
        <v>10.949</v>
      </c>
      <c r="BE111" s="4">
        <v>3033.1010000000001</v>
      </c>
      <c r="BF111" s="4">
        <v>0.33500000000000002</v>
      </c>
      <c r="BG111" s="4">
        <v>14.708</v>
      </c>
      <c r="BH111" s="4">
        <v>0.19600000000000001</v>
      </c>
      <c r="BI111" s="4">
        <v>14.904</v>
      </c>
      <c r="BJ111" s="4">
        <v>11.096</v>
      </c>
      <c r="BK111" s="4">
        <v>0.14799999999999999</v>
      </c>
      <c r="BL111" s="4">
        <v>11.243</v>
      </c>
      <c r="BM111" s="4">
        <v>0.48980000000000001</v>
      </c>
      <c r="BQ111" s="4">
        <v>706.34299999999996</v>
      </c>
      <c r="BR111" s="4">
        <v>0.21979799999999999</v>
      </c>
      <c r="BS111" s="4">
        <v>-5</v>
      </c>
      <c r="BT111" s="4">
        <v>0.37260500000000002</v>
      </c>
      <c r="BU111" s="4">
        <v>5.3713189999999997</v>
      </c>
      <c r="BV111" s="4">
        <v>7.5266289999999998</v>
      </c>
      <c r="BW111" s="4">
        <f t="shared" si="14"/>
        <v>1.4191024797999998</v>
      </c>
      <c r="BY111" s="4">
        <f t="shared" si="15"/>
        <v>12007.021983271403</v>
      </c>
      <c r="BZ111" s="4">
        <f t="shared" si="16"/>
        <v>1.326151804505</v>
      </c>
      <c r="CA111" s="4">
        <f t="shared" si="17"/>
        <v>43.925314694887994</v>
      </c>
      <c r="CB111" s="4">
        <f t="shared" si="18"/>
        <v>1.9389526980493998</v>
      </c>
    </row>
    <row r="112" spans="1:80" x14ac:dyDescent="0.25">
      <c r="A112" s="2">
        <v>42068</v>
      </c>
      <c r="B112" s="3">
        <v>1.3699074074074074E-2</v>
      </c>
      <c r="C112" s="4">
        <v>11.536</v>
      </c>
      <c r="D112" s="4">
        <v>2E-3</v>
      </c>
      <c r="E112" s="4">
        <v>20</v>
      </c>
      <c r="F112" s="4">
        <v>462.4</v>
      </c>
      <c r="G112" s="4">
        <v>7.2</v>
      </c>
      <c r="H112" s="4">
        <v>44.3</v>
      </c>
      <c r="J112" s="4">
        <v>3.85</v>
      </c>
      <c r="K112" s="4">
        <v>0.9012</v>
      </c>
      <c r="L112" s="4">
        <v>10.396800000000001</v>
      </c>
      <c r="M112" s="4">
        <v>1.8E-3</v>
      </c>
      <c r="N112" s="4">
        <v>416.71100000000001</v>
      </c>
      <c r="O112" s="4">
        <v>6.4688999999999997</v>
      </c>
      <c r="P112" s="4">
        <v>423.2</v>
      </c>
      <c r="Q112" s="4">
        <v>314.36040000000003</v>
      </c>
      <c r="R112" s="4">
        <v>4.88</v>
      </c>
      <c r="S112" s="4">
        <v>319.2</v>
      </c>
      <c r="T112" s="4">
        <v>44.253500000000003</v>
      </c>
      <c r="W112" s="4">
        <v>0</v>
      </c>
      <c r="X112" s="4">
        <v>3.4693000000000001</v>
      </c>
      <c r="Y112" s="4">
        <v>12</v>
      </c>
      <c r="Z112" s="4">
        <v>888</v>
      </c>
      <c r="AA112" s="4">
        <v>923</v>
      </c>
      <c r="AB112" s="4">
        <v>857</v>
      </c>
      <c r="AC112" s="4">
        <v>58</v>
      </c>
      <c r="AD112" s="4">
        <v>5.73</v>
      </c>
      <c r="AE112" s="4">
        <v>0.13</v>
      </c>
      <c r="AF112" s="4">
        <v>990</v>
      </c>
      <c r="AG112" s="4">
        <v>-13</v>
      </c>
      <c r="AH112" s="4">
        <v>17</v>
      </c>
      <c r="AI112" s="4">
        <v>30</v>
      </c>
      <c r="AJ112" s="4">
        <v>192</v>
      </c>
      <c r="AK112" s="4">
        <v>138</v>
      </c>
      <c r="AL112" s="4">
        <v>3.4</v>
      </c>
      <c r="AM112" s="4">
        <v>195</v>
      </c>
      <c r="AN112" s="4" t="s">
        <v>155</v>
      </c>
      <c r="AO112" s="4">
        <v>2</v>
      </c>
      <c r="AP112" s="5">
        <v>0.68030092592592595</v>
      </c>
      <c r="AQ112" s="4">
        <v>47.163736</v>
      </c>
      <c r="AR112" s="4">
        <v>-88.490684000000002</v>
      </c>
      <c r="AS112" s="4">
        <v>319</v>
      </c>
      <c r="AT112" s="4">
        <v>30.7</v>
      </c>
      <c r="AU112" s="4">
        <v>12</v>
      </c>
      <c r="AV112" s="4">
        <v>12</v>
      </c>
      <c r="AW112" s="4" t="s">
        <v>225</v>
      </c>
      <c r="AX112" s="4">
        <v>0.89580000000000004</v>
      </c>
      <c r="AY112" s="4">
        <v>1.679</v>
      </c>
      <c r="AZ112" s="4">
        <v>1.8832</v>
      </c>
      <c r="BA112" s="4">
        <v>14.023</v>
      </c>
      <c r="BB112" s="4">
        <v>18.190000000000001</v>
      </c>
      <c r="BC112" s="4">
        <v>1.3</v>
      </c>
      <c r="BD112" s="4">
        <v>10.961</v>
      </c>
      <c r="BE112" s="4">
        <v>3033.28</v>
      </c>
      <c r="BF112" s="4">
        <v>0.33500000000000002</v>
      </c>
      <c r="BG112" s="4">
        <v>12.731999999999999</v>
      </c>
      <c r="BH112" s="4">
        <v>0.19800000000000001</v>
      </c>
      <c r="BI112" s="4">
        <v>12.929</v>
      </c>
      <c r="BJ112" s="4">
        <v>9.6050000000000004</v>
      </c>
      <c r="BK112" s="4">
        <v>0.14899999999999999</v>
      </c>
      <c r="BL112" s="4">
        <v>9.7539999999999996</v>
      </c>
      <c r="BM112" s="4">
        <v>0.42699999999999999</v>
      </c>
      <c r="BQ112" s="4">
        <v>735.96799999999996</v>
      </c>
      <c r="BR112" s="4">
        <v>0.212173</v>
      </c>
      <c r="BS112" s="4">
        <v>-5</v>
      </c>
      <c r="BT112" s="4">
        <v>0.37479899999999999</v>
      </c>
      <c r="BU112" s="4">
        <v>5.1849740000000004</v>
      </c>
      <c r="BV112" s="4">
        <v>7.5709439999999999</v>
      </c>
      <c r="BW112" s="4">
        <f t="shared" si="14"/>
        <v>1.3698701308000001</v>
      </c>
      <c r="BY112" s="4">
        <f t="shared" si="15"/>
        <v>11591.151237888642</v>
      </c>
      <c r="BZ112" s="4">
        <f t="shared" si="16"/>
        <v>1.2801441557300002</v>
      </c>
      <c r="CA112" s="4">
        <f t="shared" si="17"/>
        <v>36.703834673990002</v>
      </c>
      <c r="CB112" s="4">
        <f t="shared" si="18"/>
        <v>1.6317061328259999</v>
      </c>
    </row>
    <row r="113" spans="1:80" x14ac:dyDescent="0.25">
      <c r="A113" s="2">
        <v>42068</v>
      </c>
      <c r="B113" s="3">
        <v>1.3710648148148147E-2</v>
      </c>
      <c r="C113" s="4">
        <v>11.569000000000001</v>
      </c>
      <c r="D113" s="4">
        <v>2E-3</v>
      </c>
      <c r="E113" s="4">
        <v>20</v>
      </c>
      <c r="F113" s="4">
        <v>414.8</v>
      </c>
      <c r="G113" s="4">
        <v>7.4</v>
      </c>
      <c r="H113" s="4">
        <v>37.200000000000003</v>
      </c>
      <c r="J113" s="4">
        <v>4</v>
      </c>
      <c r="K113" s="4">
        <v>0.90090000000000003</v>
      </c>
      <c r="L113" s="4">
        <v>10.4223</v>
      </c>
      <c r="M113" s="4">
        <v>1.8E-3</v>
      </c>
      <c r="N113" s="4">
        <v>373.67360000000002</v>
      </c>
      <c r="O113" s="4">
        <v>6.6269999999999998</v>
      </c>
      <c r="P113" s="4">
        <v>380.3</v>
      </c>
      <c r="Q113" s="4">
        <v>281.89370000000002</v>
      </c>
      <c r="R113" s="4">
        <v>4.9992999999999999</v>
      </c>
      <c r="S113" s="4">
        <v>286.89999999999998</v>
      </c>
      <c r="T113" s="4">
        <v>37.153100000000002</v>
      </c>
      <c r="W113" s="4">
        <v>0</v>
      </c>
      <c r="X113" s="4">
        <v>3.6036000000000001</v>
      </c>
      <c r="Y113" s="4">
        <v>11.9</v>
      </c>
      <c r="Z113" s="4">
        <v>889</v>
      </c>
      <c r="AA113" s="4">
        <v>924</v>
      </c>
      <c r="AB113" s="4">
        <v>855</v>
      </c>
      <c r="AC113" s="4">
        <v>58</v>
      </c>
      <c r="AD113" s="4">
        <v>5.73</v>
      </c>
      <c r="AE113" s="4">
        <v>0.13</v>
      </c>
      <c r="AF113" s="4">
        <v>990</v>
      </c>
      <c r="AG113" s="4">
        <v>-13</v>
      </c>
      <c r="AH113" s="4">
        <v>17</v>
      </c>
      <c r="AI113" s="4">
        <v>30</v>
      </c>
      <c r="AJ113" s="4">
        <v>192</v>
      </c>
      <c r="AK113" s="4">
        <v>138</v>
      </c>
      <c r="AL113" s="4">
        <v>3.2</v>
      </c>
      <c r="AM113" s="4">
        <v>195</v>
      </c>
      <c r="AN113" s="4" t="s">
        <v>155</v>
      </c>
      <c r="AO113" s="4">
        <v>2</v>
      </c>
      <c r="AP113" s="5">
        <v>0.68031249999999999</v>
      </c>
      <c r="AQ113" s="4">
        <v>47.163705999999998</v>
      </c>
      <c r="AR113" s="4">
        <v>-88.490864000000002</v>
      </c>
      <c r="AS113" s="4">
        <v>318.7</v>
      </c>
      <c r="AT113" s="4">
        <v>30.6</v>
      </c>
      <c r="AU113" s="4">
        <v>12</v>
      </c>
      <c r="AV113" s="4">
        <v>12</v>
      </c>
      <c r="AW113" s="4" t="s">
        <v>225</v>
      </c>
      <c r="AX113" s="4">
        <v>0.80429600000000001</v>
      </c>
      <c r="AY113" s="4">
        <v>1.1257740000000001</v>
      </c>
      <c r="AZ113" s="4">
        <v>1.4214789999999999</v>
      </c>
      <c r="BA113" s="4">
        <v>14.023</v>
      </c>
      <c r="BB113" s="4">
        <v>18.149999999999999</v>
      </c>
      <c r="BC113" s="4">
        <v>1.29</v>
      </c>
      <c r="BD113" s="4">
        <v>11</v>
      </c>
      <c r="BE113" s="4">
        <v>3033.4630000000002</v>
      </c>
      <c r="BF113" s="4">
        <v>0.33400000000000002</v>
      </c>
      <c r="BG113" s="4">
        <v>11.39</v>
      </c>
      <c r="BH113" s="4">
        <v>0.20200000000000001</v>
      </c>
      <c r="BI113" s="4">
        <v>11.592000000000001</v>
      </c>
      <c r="BJ113" s="4">
        <v>8.5920000000000005</v>
      </c>
      <c r="BK113" s="4">
        <v>0.152</v>
      </c>
      <c r="BL113" s="4">
        <v>8.7439999999999998</v>
      </c>
      <c r="BM113" s="4">
        <v>0.35759999999999997</v>
      </c>
      <c r="BQ113" s="4">
        <v>762.62800000000004</v>
      </c>
      <c r="BR113" s="4">
        <v>0.19159999999999999</v>
      </c>
      <c r="BS113" s="4">
        <v>-5</v>
      </c>
      <c r="BT113" s="4">
        <v>0.374</v>
      </c>
      <c r="BU113" s="4">
        <v>4.6822249999999999</v>
      </c>
      <c r="BV113" s="4">
        <v>7.5548000000000002</v>
      </c>
      <c r="BW113" s="4">
        <f t="shared" si="14"/>
        <v>1.2370438449999999</v>
      </c>
      <c r="BY113" s="4">
        <f t="shared" si="15"/>
        <v>10467.873589543975</v>
      </c>
      <c r="BZ113" s="4">
        <f t="shared" si="16"/>
        <v>1.1525671415500001</v>
      </c>
      <c r="CA113" s="4">
        <f t="shared" si="17"/>
        <v>29.649272096400004</v>
      </c>
      <c r="CB113" s="4">
        <f t="shared" si="18"/>
        <v>1.2340060174199998</v>
      </c>
    </row>
    <row r="114" spans="1:80" x14ac:dyDescent="0.25">
      <c r="A114" s="2">
        <v>42068</v>
      </c>
      <c r="B114" s="3">
        <v>1.3722222222222224E-2</v>
      </c>
      <c r="C114" s="4">
        <v>11.57</v>
      </c>
      <c r="D114" s="4">
        <v>2E-3</v>
      </c>
      <c r="E114" s="4">
        <v>20</v>
      </c>
      <c r="F114" s="4">
        <v>390.6</v>
      </c>
      <c r="G114" s="4">
        <v>7.5</v>
      </c>
      <c r="H114" s="4">
        <v>48.4</v>
      </c>
      <c r="J114" s="4">
        <v>4.0999999999999996</v>
      </c>
      <c r="K114" s="4">
        <v>0.90100000000000002</v>
      </c>
      <c r="L114" s="4">
        <v>10.4245</v>
      </c>
      <c r="M114" s="4">
        <v>1.8E-3</v>
      </c>
      <c r="N114" s="4">
        <v>351.9033</v>
      </c>
      <c r="O114" s="4">
        <v>6.7375999999999996</v>
      </c>
      <c r="P114" s="4">
        <v>358.6</v>
      </c>
      <c r="Q114" s="4">
        <v>265.47050000000002</v>
      </c>
      <c r="R114" s="4">
        <v>5.0827</v>
      </c>
      <c r="S114" s="4">
        <v>270.60000000000002</v>
      </c>
      <c r="T114" s="4">
        <v>48.3887</v>
      </c>
      <c r="W114" s="4">
        <v>0</v>
      </c>
      <c r="X114" s="4">
        <v>3.6941000000000002</v>
      </c>
      <c r="Y114" s="4">
        <v>12</v>
      </c>
      <c r="Z114" s="4">
        <v>887</v>
      </c>
      <c r="AA114" s="4">
        <v>922</v>
      </c>
      <c r="AB114" s="4">
        <v>854</v>
      </c>
      <c r="AC114" s="4">
        <v>58</v>
      </c>
      <c r="AD114" s="4">
        <v>5.73</v>
      </c>
      <c r="AE114" s="4">
        <v>0.13</v>
      </c>
      <c r="AF114" s="4">
        <v>990</v>
      </c>
      <c r="AG114" s="4">
        <v>-13</v>
      </c>
      <c r="AH114" s="4">
        <v>17</v>
      </c>
      <c r="AI114" s="4">
        <v>30</v>
      </c>
      <c r="AJ114" s="4">
        <v>192</v>
      </c>
      <c r="AK114" s="4">
        <v>138</v>
      </c>
      <c r="AL114" s="4">
        <v>3.6</v>
      </c>
      <c r="AM114" s="4">
        <v>195</v>
      </c>
      <c r="AN114" s="4" t="s">
        <v>155</v>
      </c>
      <c r="AO114" s="4">
        <v>2</v>
      </c>
      <c r="AP114" s="5">
        <v>0.68032407407407414</v>
      </c>
      <c r="AQ114" s="4">
        <v>47.163673000000003</v>
      </c>
      <c r="AR114" s="4">
        <v>-88.491039999999998</v>
      </c>
      <c r="AS114" s="4">
        <v>318.8</v>
      </c>
      <c r="AT114" s="4">
        <v>30.4</v>
      </c>
      <c r="AU114" s="4">
        <v>12</v>
      </c>
      <c r="AV114" s="4">
        <v>12</v>
      </c>
      <c r="AW114" s="4" t="s">
        <v>225</v>
      </c>
      <c r="AX114" s="4">
        <v>0.8</v>
      </c>
      <c r="AY114" s="4">
        <v>1.1000000000000001</v>
      </c>
      <c r="AZ114" s="4">
        <v>1.4</v>
      </c>
      <c r="BA114" s="4">
        <v>14.023</v>
      </c>
      <c r="BB114" s="4">
        <v>18.14</v>
      </c>
      <c r="BC114" s="4">
        <v>1.29</v>
      </c>
      <c r="BD114" s="4">
        <v>10.989000000000001</v>
      </c>
      <c r="BE114" s="4">
        <v>3033.1329999999998</v>
      </c>
      <c r="BF114" s="4">
        <v>0.33400000000000002</v>
      </c>
      <c r="BG114" s="4">
        <v>10.723000000000001</v>
      </c>
      <c r="BH114" s="4">
        <v>0.20499999999999999</v>
      </c>
      <c r="BI114" s="4">
        <v>10.928000000000001</v>
      </c>
      <c r="BJ114" s="4">
        <v>8.0890000000000004</v>
      </c>
      <c r="BK114" s="4">
        <v>0.155</v>
      </c>
      <c r="BL114" s="4">
        <v>8.2439999999999998</v>
      </c>
      <c r="BM114" s="4">
        <v>0.46560000000000001</v>
      </c>
      <c r="BQ114" s="4">
        <v>781.52099999999996</v>
      </c>
      <c r="BR114" s="4">
        <v>0.210008</v>
      </c>
      <c r="BS114" s="4">
        <v>-5</v>
      </c>
      <c r="BT114" s="4">
        <v>0.374</v>
      </c>
      <c r="BU114" s="4">
        <v>5.1320699999999997</v>
      </c>
      <c r="BV114" s="4">
        <v>7.5548000000000002</v>
      </c>
      <c r="BW114" s="4">
        <f t="shared" si="14"/>
        <v>1.3558928939999999</v>
      </c>
      <c r="BY114" s="4">
        <f t="shared" si="15"/>
        <v>11472.326895103468</v>
      </c>
      <c r="BZ114" s="4">
        <f t="shared" si="16"/>
        <v>1.26330008706</v>
      </c>
      <c r="CA114" s="4">
        <f t="shared" si="17"/>
        <v>30.595312587509998</v>
      </c>
      <c r="CB114" s="4">
        <f t="shared" si="18"/>
        <v>1.7610554507039999</v>
      </c>
    </row>
    <row r="115" spans="1:80" x14ac:dyDescent="0.25">
      <c r="A115" s="2">
        <v>42068</v>
      </c>
      <c r="B115" s="3">
        <v>1.3733796296296298E-2</v>
      </c>
      <c r="C115" s="4">
        <v>11.57</v>
      </c>
      <c r="D115" s="4">
        <v>2E-3</v>
      </c>
      <c r="E115" s="4">
        <v>20</v>
      </c>
      <c r="F115" s="4">
        <v>404.1</v>
      </c>
      <c r="G115" s="4">
        <v>19.600000000000001</v>
      </c>
      <c r="H115" s="4">
        <v>14.3</v>
      </c>
      <c r="J115" s="4">
        <v>4.1900000000000004</v>
      </c>
      <c r="K115" s="4">
        <v>0.90100000000000002</v>
      </c>
      <c r="L115" s="4">
        <v>10.4246</v>
      </c>
      <c r="M115" s="4">
        <v>1.8E-3</v>
      </c>
      <c r="N115" s="4">
        <v>364.11380000000003</v>
      </c>
      <c r="O115" s="4">
        <v>17.639700000000001</v>
      </c>
      <c r="P115" s="4">
        <v>381.8</v>
      </c>
      <c r="Q115" s="4">
        <v>274.68189999999998</v>
      </c>
      <c r="R115" s="4">
        <v>13.3071</v>
      </c>
      <c r="S115" s="4">
        <v>288</v>
      </c>
      <c r="T115" s="4">
        <v>14.272</v>
      </c>
      <c r="W115" s="4">
        <v>0</v>
      </c>
      <c r="X115" s="4">
        <v>3.7761</v>
      </c>
      <c r="Y115" s="4">
        <v>12</v>
      </c>
      <c r="Z115" s="4">
        <v>886</v>
      </c>
      <c r="AA115" s="4">
        <v>920</v>
      </c>
      <c r="AB115" s="4">
        <v>853</v>
      </c>
      <c r="AC115" s="4">
        <v>58</v>
      </c>
      <c r="AD115" s="4">
        <v>5.73</v>
      </c>
      <c r="AE115" s="4">
        <v>0.13</v>
      </c>
      <c r="AF115" s="4">
        <v>990</v>
      </c>
      <c r="AG115" s="4">
        <v>-13</v>
      </c>
      <c r="AH115" s="4">
        <v>17</v>
      </c>
      <c r="AI115" s="4">
        <v>30</v>
      </c>
      <c r="AJ115" s="4">
        <v>192</v>
      </c>
      <c r="AK115" s="4">
        <v>138</v>
      </c>
      <c r="AL115" s="4">
        <v>3.5</v>
      </c>
      <c r="AM115" s="4">
        <v>195</v>
      </c>
      <c r="AN115" s="4" t="s">
        <v>155</v>
      </c>
      <c r="AO115" s="4">
        <v>2</v>
      </c>
      <c r="AP115" s="5">
        <v>0.68033564814814806</v>
      </c>
      <c r="AQ115" s="4">
        <v>47.163629999999998</v>
      </c>
      <c r="AR115" s="4">
        <v>-88.491213000000002</v>
      </c>
      <c r="AS115" s="4">
        <v>318.7</v>
      </c>
      <c r="AT115" s="4">
        <v>30.6</v>
      </c>
      <c r="AU115" s="4">
        <v>12</v>
      </c>
      <c r="AV115" s="4">
        <v>12</v>
      </c>
      <c r="AW115" s="4" t="s">
        <v>225</v>
      </c>
      <c r="AX115" s="4">
        <v>0.8</v>
      </c>
      <c r="AY115" s="4">
        <v>1.1958</v>
      </c>
      <c r="AZ115" s="4">
        <v>1.4958</v>
      </c>
      <c r="BA115" s="4">
        <v>14.023</v>
      </c>
      <c r="BB115" s="4">
        <v>18.149999999999999</v>
      </c>
      <c r="BC115" s="4">
        <v>1.29</v>
      </c>
      <c r="BD115" s="4">
        <v>10.988</v>
      </c>
      <c r="BE115" s="4">
        <v>3034.1289999999999</v>
      </c>
      <c r="BF115" s="4">
        <v>0.33400000000000002</v>
      </c>
      <c r="BG115" s="4">
        <v>11.098000000000001</v>
      </c>
      <c r="BH115" s="4">
        <v>0.53800000000000003</v>
      </c>
      <c r="BI115" s="4">
        <v>11.635999999999999</v>
      </c>
      <c r="BJ115" s="4">
        <v>8.3719999999999999</v>
      </c>
      <c r="BK115" s="4">
        <v>0.40600000000000003</v>
      </c>
      <c r="BL115" s="4">
        <v>8.7780000000000005</v>
      </c>
      <c r="BM115" s="4">
        <v>0.13739999999999999</v>
      </c>
      <c r="BQ115" s="4">
        <v>799.12400000000002</v>
      </c>
      <c r="BR115" s="4">
        <v>0.184972</v>
      </c>
      <c r="BS115" s="4">
        <v>-5</v>
      </c>
      <c r="BT115" s="4">
        <v>0.37360199999999999</v>
      </c>
      <c r="BU115" s="4">
        <v>4.5202530000000003</v>
      </c>
      <c r="BV115" s="4">
        <v>7.5467519999999997</v>
      </c>
      <c r="BW115" s="4">
        <f t="shared" si="14"/>
        <v>1.1942508426</v>
      </c>
      <c r="BY115" s="4">
        <f t="shared" si="15"/>
        <v>10107.977636687468</v>
      </c>
      <c r="BZ115" s="4">
        <f t="shared" si="16"/>
        <v>1.1126964379740001</v>
      </c>
      <c r="CA115" s="4">
        <f t="shared" si="17"/>
        <v>27.890702331492001</v>
      </c>
      <c r="CB115" s="4">
        <f t="shared" si="18"/>
        <v>0.45773799574140001</v>
      </c>
    </row>
    <row r="116" spans="1:80" x14ac:dyDescent="0.25">
      <c r="A116" s="2">
        <v>42068</v>
      </c>
      <c r="B116" s="3">
        <v>1.3745370370370371E-2</v>
      </c>
      <c r="C116" s="4">
        <v>11.651</v>
      </c>
      <c r="D116" s="4">
        <v>2.8E-3</v>
      </c>
      <c r="E116" s="4">
        <v>27.927333000000001</v>
      </c>
      <c r="F116" s="4">
        <v>386.6</v>
      </c>
      <c r="G116" s="4">
        <v>19.5</v>
      </c>
      <c r="H116" s="4">
        <v>32.700000000000003</v>
      </c>
      <c r="J116" s="4">
        <v>4.2</v>
      </c>
      <c r="K116" s="4">
        <v>0.90029999999999999</v>
      </c>
      <c r="L116" s="4">
        <v>10.489699999999999</v>
      </c>
      <c r="M116" s="4">
        <v>2.5000000000000001E-3</v>
      </c>
      <c r="N116" s="4">
        <v>348.08260000000001</v>
      </c>
      <c r="O116" s="4">
        <v>17.5761</v>
      </c>
      <c r="P116" s="4">
        <v>365.7</v>
      </c>
      <c r="Q116" s="4">
        <v>262.58819999999997</v>
      </c>
      <c r="R116" s="4">
        <v>13.2591</v>
      </c>
      <c r="S116" s="4">
        <v>275.8</v>
      </c>
      <c r="T116" s="4">
        <v>32.717799999999997</v>
      </c>
      <c r="W116" s="4">
        <v>0</v>
      </c>
      <c r="X116" s="4">
        <v>3.7814000000000001</v>
      </c>
      <c r="Y116" s="4">
        <v>11.9</v>
      </c>
      <c r="Z116" s="4">
        <v>886</v>
      </c>
      <c r="AA116" s="4">
        <v>918</v>
      </c>
      <c r="AB116" s="4">
        <v>854</v>
      </c>
      <c r="AC116" s="4">
        <v>58</v>
      </c>
      <c r="AD116" s="4">
        <v>5.73</v>
      </c>
      <c r="AE116" s="4">
        <v>0.13</v>
      </c>
      <c r="AF116" s="4">
        <v>990</v>
      </c>
      <c r="AG116" s="4">
        <v>-13</v>
      </c>
      <c r="AH116" s="4">
        <v>17</v>
      </c>
      <c r="AI116" s="4">
        <v>30</v>
      </c>
      <c r="AJ116" s="4">
        <v>192</v>
      </c>
      <c r="AK116" s="4">
        <v>138.19999999999999</v>
      </c>
      <c r="AL116" s="4">
        <v>3.5</v>
      </c>
      <c r="AM116" s="4">
        <v>195</v>
      </c>
      <c r="AN116" s="4" t="s">
        <v>155</v>
      </c>
      <c r="AO116" s="4">
        <v>2</v>
      </c>
      <c r="AP116" s="5">
        <v>0.68034722222222221</v>
      </c>
      <c r="AQ116" s="4">
        <v>47.163628000000003</v>
      </c>
      <c r="AR116" s="4">
        <v>-88.491219999999998</v>
      </c>
      <c r="AS116" s="4">
        <v>318.7</v>
      </c>
      <c r="AT116" s="4">
        <v>30.8</v>
      </c>
      <c r="AU116" s="4">
        <v>12</v>
      </c>
      <c r="AV116" s="4">
        <v>12</v>
      </c>
      <c r="AW116" s="4" t="s">
        <v>225</v>
      </c>
      <c r="AX116" s="4">
        <v>0.8</v>
      </c>
      <c r="AY116" s="4">
        <v>1.2</v>
      </c>
      <c r="AZ116" s="4">
        <v>1.5</v>
      </c>
      <c r="BA116" s="4">
        <v>14.023</v>
      </c>
      <c r="BB116" s="4">
        <v>18.03</v>
      </c>
      <c r="BC116" s="4">
        <v>1.29</v>
      </c>
      <c r="BD116" s="4">
        <v>11.071</v>
      </c>
      <c r="BE116" s="4">
        <v>3033.3209999999999</v>
      </c>
      <c r="BF116" s="4">
        <v>0.46300000000000002</v>
      </c>
      <c r="BG116" s="4">
        <v>10.541</v>
      </c>
      <c r="BH116" s="4">
        <v>0.53200000000000003</v>
      </c>
      <c r="BI116" s="4">
        <v>11.073</v>
      </c>
      <c r="BJ116" s="4">
        <v>7.952</v>
      </c>
      <c r="BK116" s="4">
        <v>0.40200000000000002</v>
      </c>
      <c r="BL116" s="4">
        <v>8.3529999999999998</v>
      </c>
      <c r="BM116" s="4">
        <v>0.31290000000000001</v>
      </c>
      <c r="BQ116" s="4">
        <v>795.06100000000004</v>
      </c>
      <c r="BR116" s="4">
        <v>0.20699999999999999</v>
      </c>
      <c r="BS116" s="4">
        <v>-5</v>
      </c>
      <c r="BT116" s="4">
        <v>0.37240000000000001</v>
      </c>
      <c r="BU116" s="4">
        <v>5.0585630000000004</v>
      </c>
      <c r="BV116" s="4">
        <v>7.5224799999999998</v>
      </c>
      <c r="BW116" s="4">
        <f t="shared" si="14"/>
        <v>1.3364723446</v>
      </c>
      <c r="BY116" s="4">
        <f t="shared" si="15"/>
        <v>11308.708843381852</v>
      </c>
      <c r="BZ116" s="4">
        <f t="shared" si="16"/>
        <v>1.7261385110530003</v>
      </c>
      <c r="CA116" s="4">
        <f t="shared" si="17"/>
        <v>29.646335723312003</v>
      </c>
      <c r="CB116" s="4">
        <f t="shared" si="18"/>
        <v>1.1665415553099001</v>
      </c>
    </row>
    <row r="117" spans="1:80" x14ac:dyDescent="0.25">
      <c r="A117" s="2">
        <v>42068</v>
      </c>
      <c r="B117" s="3">
        <v>1.3756944444444445E-2</v>
      </c>
      <c r="C117" s="4">
        <v>11.74</v>
      </c>
      <c r="D117" s="4">
        <v>2.3999999999999998E-3</v>
      </c>
      <c r="E117" s="4">
        <v>23.630952000000001</v>
      </c>
      <c r="F117" s="4">
        <v>350.9</v>
      </c>
      <c r="G117" s="4">
        <v>19.3</v>
      </c>
      <c r="H117" s="4">
        <v>38.200000000000003</v>
      </c>
      <c r="J117" s="4">
        <v>4.2</v>
      </c>
      <c r="K117" s="4">
        <v>0.89959999999999996</v>
      </c>
      <c r="L117" s="4">
        <v>10.561199999999999</v>
      </c>
      <c r="M117" s="4">
        <v>2.0999999999999999E-3</v>
      </c>
      <c r="N117" s="4">
        <v>315.66590000000002</v>
      </c>
      <c r="O117" s="4">
        <v>17.362100000000002</v>
      </c>
      <c r="P117" s="4">
        <v>333</v>
      </c>
      <c r="Q117" s="4">
        <v>238.1336</v>
      </c>
      <c r="R117" s="4">
        <v>13.0977</v>
      </c>
      <c r="S117" s="4">
        <v>251.2</v>
      </c>
      <c r="T117" s="4">
        <v>38.171599999999998</v>
      </c>
      <c r="W117" s="4">
        <v>0</v>
      </c>
      <c r="X117" s="4">
        <v>3.7783000000000002</v>
      </c>
      <c r="Y117" s="4">
        <v>12</v>
      </c>
      <c r="Z117" s="4">
        <v>887</v>
      </c>
      <c r="AA117" s="4">
        <v>921</v>
      </c>
      <c r="AB117" s="4">
        <v>856</v>
      </c>
      <c r="AC117" s="4">
        <v>58</v>
      </c>
      <c r="AD117" s="4">
        <v>5.73</v>
      </c>
      <c r="AE117" s="4">
        <v>0.13</v>
      </c>
      <c r="AF117" s="4">
        <v>990</v>
      </c>
      <c r="AG117" s="4">
        <v>-13</v>
      </c>
      <c r="AH117" s="4">
        <v>16.8</v>
      </c>
      <c r="AI117" s="4">
        <v>30</v>
      </c>
      <c r="AJ117" s="4">
        <v>192</v>
      </c>
      <c r="AK117" s="4">
        <v>138.80000000000001</v>
      </c>
      <c r="AL117" s="4">
        <v>3.4</v>
      </c>
      <c r="AM117" s="4">
        <v>195</v>
      </c>
      <c r="AN117" s="4" t="s">
        <v>155</v>
      </c>
      <c r="AO117" s="4">
        <v>2</v>
      </c>
      <c r="AP117" s="5">
        <v>0.68034722222222221</v>
      </c>
      <c r="AQ117" s="4">
        <v>47.163508</v>
      </c>
      <c r="AR117" s="4">
        <v>-88.491533000000004</v>
      </c>
      <c r="AS117" s="4">
        <v>318.5</v>
      </c>
      <c r="AT117" s="4">
        <v>30.8</v>
      </c>
      <c r="AU117" s="4">
        <v>12</v>
      </c>
      <c r="AV117" s="4">
        <v>12</v>
      </c>
      <c r="AW117" s="4" t="s">
        <v>225</v>
      </c>
      <c r="AX117" s="4">
        <v>0.89580000000000004</v>
      </c>
      <c r="AY117" s="4">
        <v>1.2</v>
      </c>
      <c r="AZ117" s="4">
        <v>1.5</v>
      </c>
      <c r="BA117" s="4">
        <v>14.023</v>
      </c>
      <c r="BB117" s="4">
        <v>17.899999999999999</v>
      </c>
      <c r="BC117" s="4">
        <v>1.28</v>
      </c>
      <c r="BD117" s="4">
        <v>11.162000000000001</v>
      </c>
      <c r="BE117" s="4">
        <v>3033.2080000000001</v>
      </c>
      <c r="BF117" s="4">
        <v>0.38900000000000001</v>
      </c>
      <c r="BG117" s="4">
        <v>9.4939999999999998</v>
      </c>
      <c r="BH117" s="4">
        <v>0.52200000000000002</v>
      </c>
      <c r="BI117" s="4">
        <v>10.016</v>
      </c>
      <c r="BJ117" s="4">
        <v>7.1619999999999999</v>
      </c>
      <c r="BK117" s="4">
        <v>0.39400000000000002</v>
      </c>
      <c r="BL117" s="4">
        <v>7.556</v>
      </c>
      <c r="BM117" s="4">
        <v>0.36249999999999999</v>
      </c>
      <c r="BQ117" s="4">
        <v>789.00900000000001</v>
      </c>
      <c r="BR117" s="4">
        <v>0.19259999999999999</v>
      </c>
      <c r="BS117" s="4">
        <v>-5</v>
      </c>
      <c r="BT117" s="4">
        <v>0.37340000000000001</v>
      </c>
      <c r="BU117" s="4">
        <v>4.7066619999999997</v>
      </c>
      <c r="BV117" s="4">
        <v>7.5426799999999998</v>
      </c>
      <c r="BW117" s="4">
        <f t="shared" si="14"/>
        <v>1.2435001003999999</v>
      </c>
      <c r="BY117" s="4">
        <f t="shared" si="15"/>
        <v>10521.621920959951</v>
      </c>
      <c r="BZ117" s="4">
        <f t="shared" si="16"/>
        <v>1.3493670487659999</v>
      </c>
      <c r="CA117" s="4">
        <f t="shared" si="17"/>
        <v>24.843616460827995</v>
      </c>
      <c r="CB117" s="4">
        <f t="shared" si="18"/>
        <v>1.2574435865749998</v>
      </c>
    </row>
    <row r="118" spans="1:80" x14ac:dyDescent="0.25">
      <c r="A118" s="2">
        <v>42068</v>
      </c>
      <c r="B118" s="3">
        <v>1.376851851851852E-2</v>
      </c>
      <c r="C118" s="4">
        <v>11.74</v>
      </c>
      <c r="D118" s="4">
        <v>3.0000000000000001E-3</v>
      </c>
      <c r="E118" s="4">
        <v>29.720102000000001</v>
      </c>
      <c r="F118" s="4">
        <v>329.9</v>
      </c>
      <c r="G118" s="4">
        <v>19.2</v>
      </c>
      <c r="H118" s="4">
        <v>20</v>
      </c>
      <c r="J118" s="4">
        <v>4.3</v>
      </c>
      <c r="K118" s="4">
        <v>0.89949999999999997</v>
      </c>
      <c r="L118" s="4">
        <v>10.5603</v>
      </c>
      <c r="M118" s="4">
        <v>2.7000000000000001E-3</v>
      </c>
      <c r="N118" s="4">
        <v>296.78800000000001</v>
      </c>
      <c r="O118" s="4">
        <v>17.270700000000001</v>
      </c>
      <c r="P118" s="4">
        <v>314.10000000000002</v>
      </c>
      <c r="Q118" s="4">
        <v>223.89240000000001</v>
      </c>
      <c r="R118" s="4">
        <v>13.028700000000001</v>
      </c>
      <c r="S118" s="4">
        <v>236.9</v>
      </c>
      <c r="T118" s="4">
        <v>20</v>
      </c>
      <c r="W118" s="4">
        <v>0</v>
      </c>
      <c r="X118" s="4">
        <v>3.8679000000000001</v>
      </c>
      <c r="Y118" s="4">
        <v>11.9</v>
      </c>
      <c r="Z118" s="4">
        <v>888</v>
      </c>
      <c r="AA118" s="4">
        <v>923</v>
      </c>
      <c r="AB118" s="4">
        <v>858</v>
      </c>
      <c r="AC118" s="4">
        <v>58</v>
      </c>
      <c r="AD118" s="4">
        <v>5.73</v>
      </c>
      <c r="AE118" s="4">
        <v>0.13</v>
      </c>
      <c r="AF118" s="4">
        <v>990</v>
      </c>
      <c r="AG118" s="4">
        <v>-13</v>
      </c>
      <c r="AH118" s="4">
        <v>16</v>
      </c>
      <c r="AI118" s="4">
        <v>30</v>
      </c>
      <c r="AJ118" s="4">
        <v>191.8</v>
      </c>
      <c r="AK118" s="4">
        <v>138</v>
      </c>
      <c r="AL118" s="4">
        <v>3.1</v>
      </c>
      <c r="AM118" s="4">
        <v>195</v>
      </c>
      <c r="AN118" s="4" t="s">
        <v>155</v>
      </c>
      <c r="AO118" s="4">
        <v>2</v>
      </c>
      <c r="AP118" s="5">
        <v>0.6803703703703704</v>
      </c>
      <c r="AQ118" s="4">
        <v>47.163406999999999</v>
      </c>
      <c r="AR118" s="4">
        <v>-88.491664999999998</v>
      </c>
      <c r="AS118" s="4">
        <v>318.5</v>
      </c>
      <c r="AT118" s="4">
        <v>30.7</v>
      </c>
      <c r="AU118" s="4">
        <v>12</v>
      </c>
      <c r="AV118" s="4">
        <v>12</v>
      </c>
      <c r="AW118" s="4" t="s">
        <v>225</v>
      </c>
      <c r="AX118" s="4">
        <v>0.9</v>
      </c>
      <c r="AY118" s="4">
        <v>1.2</v>
      </c>
      <c r="AZ118" s="4">
        <v>1.5958000000000001</v>
      </c>
      <c r="BA118" s="4">
        <v>14.023</v>
      </c>
      <c r="BB118" s="4">
        <v>17.899999999999999</v>
      </c>
      <c r="BC118" s="4">
        <v>1.28</v>
      </c>
      <c r="BD118" s="4">
        <v>11.170999999999999</v>
      </c>
      <c r="BE118" s="4">
        <v>3033.5749999999998</v>
      </c>
      <c r="BF118" s="4">
        <v>0.48899999999999999</v>
      </c>
      <c r="BG118" s="4">
        <v>8.9280000000000008</v>
      </c>
      <c r="BH118" s="4">
        <v>0.52</v>
      </c>
      <c r="BI118" s="4">
        <v>9.4480000000000004</v>
      </c>
      <c r="BJ118" s="4">
        <v>6.7350000000000003</v>
      </c>
      <c r="BK118" s="4">
        <v>0.39200000000000002</v>
      </c>
      <c r="BL118" s="4">
        <v>7.1269999999999998</v>
      </c>
      <c r="BM118" s="4">
        <v>0.19</v>
      </c>
      <c r="BQ118" s="4">
        <v>807.89300000000003</v>
      </c>
      <c r="BR118" s="4">
        <v>0.233797</v>
      </c>
      <c r="BS118" s="4">
        <v>-5</v>
      </c>
      <c r="BT118" s="4">
        <v>0.37119999999999997</v>
      </c>
      <c r="BU118" s="4">
        <v>5.713419</v>
      </c>
      <c r="BV118" s="4">
        <v>7.4982360000000003</v>
      </c>
      <c r="BW118" s="4">
        <f t="shared" si="14"/>
        <v>1.5094852997999999</v>
      </c>
      <c r="BY118" s="4">
        <f t="shared" si="15"/>
        <v>12773.746676635723</v>
      </c>
      <c r="BZ118" s="4">
        <f t="shared" si="16"/>
        <v>2.0590762136670002</v>
      </c>
      <c r="CA118" s="4">
        <f t="shared" si="17"/>
        <v>28.359669323205001</v>
      </c>
      <c r="CB118" s="4">
        <f t="shared" si="18"/>
        <v>0.80005006257</v>
      </c>
    </row>
    <row r="119" spans="1:80" x14ac:dyDescent="0.25">
      <c r="A119" s="2">
        <v>42068</v>
      </c>
      <c r="B119" s="3">
        <v>1.3780092592592594E-2</v>
      </c>
      <c r="C119" s="4">
        <v>11.74</v>
      </c>
      <c r="D119" s="4">
        <v>4.0000000000000001E-3</v>
      </c>
      <c r="E119" s="4">
        <v>40</v>
      </c>
      <c r="F119" s="4">
        <v>344.3</v>
      </c>
      <c r="G119" s="4">
        <v>19.2</v>
      </c>
      <c r="H119" s="4">
        <v>67.7</v>
      </c>
      <c r="J119" s="4">
        <v>4.3</v>
      </c>
      <c r="K119" s="4">
        <v>0.89939999999999998</v>
      </c>
      <c r="L119" s="4">
        <v>10.558999999999999</v>
      </c>
      <c r="M119" s="4">
        <v>3.5999999999999999E-3</v>
      </c>
      <c r="N119" s="4">
        <v>309.67689999999999</v>
      </c>
      <c r="O119" s="4">
        <v>17.2685</v>
      </c>
      <c r="P119" s="4">
        <v>326.89999999999998</v>
      </c>
      <c r="Q119" s="4">
        <v>233.6156</v>
      </c>
      <c r="R119" s="4">
        <v>13.027100000000001</v>
      </c>
      <c r="S119" s="4">
        <v>246.6</v>
      </c>
      <c r="T119" s="4">
        <v>67.744699999999995</v>
      </c>
      <c r="W119" s="4">
        <v>0</v>
      </c>
      <c r="X119" s="4">
        <v>3.8673999999999999</v>
      </c>
      <c r="Y119" s="4">
        <v>12</v>
      </c>
      <c r="Z119" s="4">
        <v>890</v>
      </c>
      <c r="AA119" s="4">
        <v>924</v>
      </c>
      <c r="AB119" s="4">
        <v>859</v>
      </c>
      <c r="AC119" s="4">
        <v>58</v>
      </c>
      <c r="AD119" s="4">
        <v>5.73</v>
      </c>
      <c r="AE119" s="4">
        <v>0.13</v>
      </c>
      <c r="AF119" s="4">
        <v>990</v>
      </c>
      <c r="AG119" s="4">
        <v>-13</v>
      </c>
      <c r="AH119" s="4">
        <v>16</v>
      </c>
      <c r="AI119" s="4">
        <v>30</v>
      </c>
      <c r="AJ119" s="4">
        <v>191.2</v>
      </c>
      <c r="AK119" s="4">
        <v>138</v>
      </c>
      <c r="AL119" s="4">
        <v>2.9</v>
      </c>
      <c r="AM119" s="4">
        <v>195</v>
      </c>
      <c r="AN119" s="4" t="s">
        <v>155</v>
      </c>
      <c r="AO119" s="4">
        <v>2</v>
      </c>
      <c r="AP119" s="5">
        <v>0.68038194444444444</v>
      </c>
      <c r="AQ119" s="4">
        <v>47.163403000000002</v>
      </c>
      <c r="AR119" s="4">
        <v>-88.491669999999999</v>
      </c>
      <c r="AS119" s="4">
        <v>318.5</v>
      </c>
      <c r="AT119" s="4">
        <v>30.7</v>
      </c>
      <c r="AU119" s="4">
        <v>12</v>
      </c>
      <c r="AV119" s="4">
        <v>12</v>
      </c>
      <c r="AW119" s="4" t="s">
        <v>225</v>
      </c>
      <c r="AX119" s="4">
        <v>1.0915999999999999</v>
      </c>
      <c r="AY119" s="4">
        <v>1.0084</v>
      </c>
      <c r="AZ119" s="4">
        <v>1.6958</v>
      </c>
      <c r="BA119" s="4">
        <v>14.023</v>
      </c>
      <c r="BB119" s="4">
        <v>17.89</v>
      </c>
      <c r="BC119" s="4">
        <v>1.28</v>
      </c>
      <c r="BD119" s="4">
        <v>11.185</v>
      </c>
      <c r="BE119" s="4">
        <v>3031.9340000000002</v>
      </c>
      <c r="BF119" s="4">
        <v>0.65700000000000003</v>
      </c>
      <c r="BG119" s="4">
        <v>9.3119999999999994</v>
      </c>
      <c r="BH119" s="4">
        <v>0.51900000000000002</v>
      </c>
      <c r="BI119" s="4">
        <v>9.8309999999999995</v>
      </c>
      <c r="BJ119" s="4">
        <v>7.0250000000000004</v>
      </c>
      <c r="BK119" s="4">
        <v>0.39200000000000002</v>
      </c>
      <c r="BL119" s="4">
        <v>7.4169999999999998</v>
      </c>
      <c r="BM119" s="4">
        <v>0.64329999999999998</v>
      </c>
      <c r="BQ119" s="4">
        <v>807.45600000000002</v>
      </c>
      <c r="BR119" s="4">
        <v>0.25919999999999999</v>
      </c>
      <c r="BS119" s="4">
        <v>-5</v>
      </c>
      <c r="BT119" s="4">
        <v>0.37219999999999998</v>
      </c>
      <c r="BU119" s="4">
        <v>6.3342000000000001</v>
      </c>
      <c r="BV119" s="4">
        <v>7.51844</v>
      </c>
      <c r="BW119" s="4">
        <f t="shared" si="14"/>
        <v>1.6734956400000001</v>
      </c>
      <c r="BY119" s="4">
        <f t="shared" si="15"/>
        <v>14153.993864643602</v>
      </c>
      <c r="BZ119" s="4">
        <f t="shared" si="16"/>
        <v>3.0670766478</v>
      </c>
      <c r="CA119" s="4">
        <f t="shared" si="17"/>
        <v>32.794845435000006</v>
      </c>
      <c r="CB119" s="4">
        <f t="shared" si="18"/>
        <v>3.00312086382</v>
      </c>
    </row>
    <row r="120" spans="1:80" x14ac:dyDescent="0.25">
      <c r="A120" s="2">
        <v>42068</v>
      </c>
      <c r="B120" s="3">
        <v>1.3791666666666667E-2</v>
      </c>
      <c r="C120" s="4">
        <v>11.942</v>
      </c>
      <c r="D120" s="4">
        <v>4.0000000000000001E-3</v>
      </c>
      <c r="E120" s="4">
        <v>40</v>
      </c>
      <c r="F120" s="4">
        <v>389.2</v>
      </c>
      <c r="G120" s="4">
        <v>19.2</v>
      </c>
      <c r="H120" s="4">
        <v>60.1</v>
      </c>
      <c r="J120" s="4">
        <v>4.3</v>
      </c>
      <c r="K120" s="4">
        <v>0.89780000000000004</v>
      </c>
      <c r="L120" s="4">
        <v>10.721500000000001</v>
      </c>
      <c r="M120" s="4">
        <v>3.5999999999999999E-3</v>
      </c>
      <c r="N120" s="4">
        <v>349.42500000000001</v>
      </c>
      <c r="O120" s="4">
        <v>17.238499999999998</v>
      </c>
      <c r="P120" s="4">
        <v>366.7</v>
      </c>
      <c r="Q120" s="4">
        <v>263.60090000000002</v>
      </c>
      <c r="R120" s="4">
        <v>13.0044</v>
      </c>
      <c r="S120" s="4">
        <v>276.60000000000002</v>
      </c>
      <c r="T120" s="4">
        <v>60.1</v>
      </c>
      <c r="W120" s="4">
        <v>0</v>
      </c>
      <c r="X120" s="4">
        <v>3.8607</v>
      </c>
      <c r="Y120" s="4">
        <v>12</v>
      </c>
      <c r="Z120" s="4">
        <v>892</v>
      </c>
      <c r="AA120" s="4">
        <v>926</v>
      </c>
      <c r="AB120" s="4">
        <v>860</v>
      </c>
      <c r="AC120" s="4">
        <v>58</v>
      </c>
      <c r="AD120" s="4">
        <v>5.73</v>
      </c>
      <c r="AE120" s="4">
        <v>0.13</v>
      </c>
      <c r="AF120" s="4">
        <v>990</v>
      </c>
      <c r="AG120" s="4">
        <v>-13</v>
      </c>
      <c r="AH120" s="4">
        <v>16</v>
      </c>
      <c r="AI120" s="4">
        <v>30.203796000000001</v>
      </c>
      <c r="AJ120" s="4">
        <v>191.8</v>
      </c>
      <c r="AK120" s="4">
        <v>138.19999999999999</v>
      </c>
      <c r="AL120" s="4">
        <v>3.1</v>
      </c>
      <c r="AM120" s="4">
        <v>195</v>
      </c>
      <c r="AN120" s="4" t="s">
        <v>155</v>
      </c>
      <c r="AO120" s="4">
        <v>2</v>
      </c>
      <c r="AP120" s="5">
        <v>0.68038194444444444</v>
      </c>
      <c r="AQ120" s="4">
        <v>47.163291999999998</v>
      </c>
      <c r="AR120" s="4">
        <v>-88.491765999999998</v>
      </c>
      <c r="AS120" s="4">
        <v>318.39999999999998</v>
      </c>
      <c r="AT120" s="4">
        <v>31.3</v>
      </c>
      <c r="AU120" s="4">
        <v>12</v>
      </c>
      <c r="AV120" s="4">
        <v>12</v>
      </c>
      <c r="AW120" s="4" t="s">
        <v>225</v>
      </c>
      <c r="AX120" s="4">
        <v>1.3874</v>
      </c>
      <c r="AY120" s="4">
        <v>1</v>
      </c>
      <c r="AZ120" s="4">
        <v>1.9874000000000001</v>
      </c>
      <c r="BA120" s="4">
        <v>14.023</v>
      </c>
      <c r="BB120" s="4">
        <v>17.600000000000001</v>
      </c>
      <c r="BC120" s="4">
        <v>1.26</v>
      </c>
      <c r="BD120" s="4">
        <v>11.379</v>
      </c>
      <c r="BE120" s="4">
        <v>3032.0239999999999</v>
      </c>
      <c r="BF120" s="4">
        <v>0.64600000000000002</v>
      </c>
      <c r="BG120" s="4">
        <v>10.348000000000001</v>
      </c>
      <c r="BH120" s="4">
        <v>0.51100000000000001</v>
      </c>
      <c r="BI120" s="4">
        <v>10.859</v>
      </c>
      <c r="BJ120" s="4">
        <v>7.8070000000000004</v>
      </c>
      <c r="BK120" s="4">
        <v>0.38500000000000001</v>
      </c>
      <c r="BL120" s="4">
        <v>8.1920000000000002</v>
      </c>
      <c r="BM120" s="4">
        <v>0.56200000000000006</v>
      </c>
      <c r="BQ120" s="4">
        <v>793.85400000000004</v>
      </c>
      <c r="BR120" s="4">
        <v>0.30825599999999997</v>
      </c>
      <c r="BS120" s="4">
        <v>-5</v>
      </c>
      <c r="BT120" s="4">
        <v>0.37279600000000002</v>
      </c>
      <c r="BU120" s="4">
        <v>7.5330000000000004</v>
      </c>
      <c r="BV120" s="4">
        <v>7.5304830000000003</v>
      </c>
      <c r="BW120" s="4">
        <f t="shared" si="14"/>
        <v>1.9902185999999999</v>
      </c>
      <c r="BY120" s="4">
        <f t="shared" si="15"/>
        <v>16833.254515704</v>
      </c>
      <c r="BZ120" s="4">
        <f t="shared" si="16"/>
        <v>3.5864763660000003</v>
      </c>
      <c r="CA120" s="4">
        <f t="shared" si="17"/>
        <v>43.343066547000006</v>
      </c>
      <c r="CB120" s="4">
        <f t="shared" si="18"/>
        <v>3.1201234020000004</v>
      </c>
    </row>
    <row r="121" spans="1:80" x14ac:dyDescent="0.25">
      <c r="A121" s="2">
        <v>42068</v>
      </c>
      <c r="B121" s="3">
        <v>1.3803240740740739E-2</v>
      </c>
      <c r="C121" s="4">
        <v>11.984</v>
      </c>
      <c r="D121" s="4">
        <v>4.0000000000000001E-3</v>
      </c>
      <c r="E121" s="4">
        <v>40</v>
      </c>
      <c r="F121" s="4">
        <v>449.6</v>
      </c>
      <c r="G121" s="4">
        <v>19.100000000000001</v>
      </c>
      <c r="H121" s="4">
        <v>62.7</v>
      </c>
      <c r="J121" s="4">
        <v>4.3</v>
      </c>
      <c r="K121" s="4">
        <v>0.89749999999999996</v>
      </c>
      <c r="L121" s="4">
        <v>10.755000000000001</v>
      </c>
      <c r="M121" s="4">
        <v>3.5999999999999999E-3</v>
      </c>
      <c r="N121" s="4">
        <v>403.49209999999999</v>
      </c>
      <c r="O121" s="4">
        <v>17.141999999999999</v>
      </c>
      <c r="P121" s="4">
        <v>420.6</v>
      </c>
      <c r="Q121" s="4">
        <v>304.38830000000002</v>
      </c>
      <c r="R121" s="4">
        <v>12.931699999999999</v>
      </c>
      <c r="S121" s="4">
        <v>317.3</v>
      </c>
      <c r="T121" s="4">
        <v>62.656999999999996</v>
      </c>
      <c r="W121" s="4">
        <v>0</v>
      </c>
      <c r="X121" s="4">
        <v>3.8592</v>
      </c>
      <c r="Y121" s="4">
        <v>11.9</v>
      </c>
      <c r="Z121" s="4">
        <v>892</v>
      </c>
      <c r="AA121" s="4">
        <v>928</v>
      </c>
      <c r="AB121" s="4">
        <v>856</v>
      </c>
      <c r="AC121" s="4">
        <v>58</v>
      </c>
      <c r="AD121" s="4">
        <v>5.73</v>
      </c>
      <c r="AE121" s="4">
        <v>0.13</v>
      </c>
      <c r="AF121" s="4">
        <v>990</v>
      </c>
      <c r="AG121" s="4">
        <v>-13</v>
      </c>
      <c r="AH121" s="4">
        <v>16</v>
      </c>
      <c r="AI121" s="4">
        <v>31</v>
      </c>
      <c r="AJ121" s="4">
        <v>191.2</v>
      </c>
      <c r="AK121" s="4">
        <v>139</v>
      </c>
      <c r="AL121" s="4">
        <v>3</v>
      </c>
      <c r="AM121" s="4">
        <v>195</v>
      </c>
      <c r="AN121" s="4" t="s">
        <v>155</v>
      </c>
      <c r="AO121" s="4">
        <v>2</v>
      </c>
      <c r="AP121" s="5">
        <v>0.68039351851851848</v>
      </c>
      <c r="AQ121" s="4">
        <v>47.163193999999997</v>
      </c>
      <c r="AR121" s="4">
        <v>-88.491884999999996</v>
      </c>
      <c r="AS121" s="4">
        <v>318.39999999999998</v>
      </c>
      <c r="AT121" s="4">
        <v>31.3</v>
      </c>
      <c r="AU121" s="4">
        <v>12</v>
      </c>
      <c r="AV121" s="4">
        <v>12</v>
      </c>
      <c r="AW121" s="4" t="s">
        <v>225</v>
      </c>
      <c r="AX121" s="4">
        <v>1.4</v>
      </c>
      <c r="AY121" s="4">
        <v>1</v>
      </c>
      <c r="AZ121" s="4">
        <v>2</v>
      </c>
      <c r="BA121" s="4">
        <v>14.023</v>
      </c>
      <c r="BB121" s="4">
        <v>17.55</v>
      </c>
      <c r="BC121" s="4">
        <v>1.25</v>
      </c>
      <c r="BD121" s="4">
        <v>11.422000000000001</v>
      </c>
      <c r="BE121" s="4">
        <v>3031.9250000000002</v>
      </c>
      <c r="BF121" s="4">
        <v>0.64400000000000002</v>
      </c>
      <c r="BG121" s="4">
        <v>11.912000000000001</v>
      </c>
      <c r="BH121" s="4">
        <v>0.50600000000000001</v>
      </c>
      <c r="BI121" s="4">
        <v>12.417999999999999</v>
      </c>
      <c r="BJ121" s="4">
        <v>8.9860000000000007</v>
      </c>
      <c r="BK121" s="4">
        <v>0.38200000000000001</v>
      </c>
      <c r="BL121" s="4">
        <v>9.3680000000000003</v>
      </c>
      <c r="BM121" s="4">
        <v>0.58409999999999995</v>
      </c>
      <c r="BQ121" s="4">
        <v>791.04499999999996</v>
      </c>
      <c r="BR121" s="4">
        <v>0.273538</v>
      </c>
      <c r="BS121" s="4">
        <v>-5</v>
      </c>
      <c r="BT121" s="4">
        <v>0.37240600000000001</v>
      </c>
      <c r="BU121" s="4">
        <v>6.684596</v>
      </c>
      <c r="BV121" s="4">
        <v>7.5225929999999996</v>
      </c>
      <c r="BW121" s="4">
        <f t="shared" si="14"/>
        <v>1.7660702631999998</v>
      </c>
      <c r="BY121" s="4">
        <f t="shared" si="15"/>
        <v>14936.921777020099</v>
      </c>
      <c r="BZ121" s="4">
        <f t="shared" si="16"/>
        <v>3.1726964302880001</v>
      </c>
      <c r="CA121" s="4">
        <f t="shared" si="17"/>
        <v>44.269953606472001</v>
      </c>
      <c r="CB121" s="4">
        <f t="shared" si="18"/>
        <v>2.8775962498931995</v>
      </c>
    </row>
    <row r="122" spans="1:80" x14ac:dyDescent="0.25">
      <c r="A122" s="2">
        <v>42068</v>
      </c>
      <c r="B122" s="3">
        <v>1.3814814814814814E-2</v>
      </c>
      <c r="C122" s="4">
        <v>11.824</v>
      </c>
      <c r="D122" s="4">
        <v>4.0000000000000001E-3</v>
      </c>
      <c r="E122" s="4">
        <v>40</v>
      </c>
      <c r="F122" s="4">
        <v>552.9</v>
      </c>
      <c r="G122" s="4">
        <v>19</v>
      </c>
      <c r="H122" s="4">
        <v>68.2</v>
      </c>
      <c r="J122" s="4">
        <v>4.3</v>
      </c>
      <c r="K122" s="4">
        <v>0.89880000000000004</v>
      </c>
      <c r="L122" s="4">
        <v>10.6271</v>
      </c>
      <c r="M122" s="4">
        <v>3.5999999999999999E-3</v>
      </c>
      <c r="N122" s="4">
        <v>496.98559999999998</v>
      </c>
      <c r="O122" s="4">
        <v>17.077100000000002</v>
      </c>
      <c r="P122" s="4">
        <v>514.1</v>
      </c>
      <c r="Q122" s="4">
        <v>374.91840000000002</v>
      </c>
      <c r="R122" s="4">
        <v>12.8827</v>
      </c>
      <c r="S122" s="4">
        <v>387.8</v>
      </c>
      <c r="T122" s="4">
        <v>68.196399999999997</v>
      </c>
      <c r="W122" s="4">
        <v>0</v>
      </c>
      <c r="X122" s="4">
        <v>3.8647999999999998</v>
      </c>
      <c r="Y122" s="4">
        <v>12</v>
      </c>
      <c r="Z122" s="4">
        <v>890</v>
      </c>
      <c r="AA122" s="4">
        <v>928</v>
      </c>
      <c r="AB122" s="4">
        <v>858</v>
      </c>
      <c r="AC122" s="4">
        <v>58</v>
      </c>
      <c r="AD122" s="4">
        <v>5.73</v>
      </c>
      <c r="AE122" s="4">
        <v>0.13</v>
      </c>
      <c r="AF122" s="4">
        <v>990</v>
      </c>
      <c r="AG122" s="4">
        <v>-13</v>
      </c>
      <c r="AH122" s="4">
        <v>16</v>
      </c>
      <c r="AI122" s="4">
        <v>31</v>
      </c>
      <c r="AJ122" s="4">
        <v>191.8</v>
      </c>
      <c r="AK122" s="4">
        <v>139</v>
      </c>
      <c r="AL122" s="4">
        <v>3.2</v>
      </c>
      <c r="AM122" s="4">
        <v>195</v>
      </c>
      <c r="AN122" s="4" t="s">
        <v>155</v>
      </c>
      <c r="AO122" s="4">
        <v>2</v>
      </c>
      <c r="AP122" s="5">
        <v>0.68040509259259263</v>
      </c>
      <c r="AQ122" s="4">
        <v>47.163099000000003</v>
      </c>
      <c r="AR122" s="4">
        <v>-88.492005000000006</v>
      </c>
      <c r="AS122" s="4">
        <v>318.5</v>
      </c>
      <c r="AT122" s="4">
        <v>31.3</v>
      </c>
      <c r="AU122" s="4">
        <v>12</v>
      </c>
      <c r="AV122" s="4">
        <v>12</v>
      </c>
      <c r="AW122" s="4" t="s">
        <v>225</v>
      </c>
      <c r="AX122" s="4">
        <v>1.4</v>
      </c>
      <c r="AY122" s="4">
        <v>1</v>
      </c>
      <c r="AZ122" s="4">
        <v>2</v>
      </c>
      <c r="BA122" s="4">
        <v>14.023</v>
      </c>
      <c r="BB122" s="4">
        <v>17.77</v>
      </c>
      <c r="BC122" s="4">
        <v>1.27</v>
      </c>
      <c r="BD122" s="4">
        <v>11.26</v>
      </c>
      <c r="BE122" s="4">
        <v>3031.8679999999999</v>
      </c>
      <c r="BF122" s="4">
        <v>0.65300000000000002</v>
      </c>
      <c r="BG122" s="4">
        <v>14.848000000000001</v>
      </c>
      <c r="BH122" s="4">
        <v>0.51</v>
      </c>
      <c r="BI122" s="4">
        <v>15.358000000000001</v>
      </c>
      <c r="BJ122" s="4">
        <v>11.201000000000001</v>
      </c>
      <c r="BK122" s="4">
        <v>0.38500000000000001</v>
      </c>
      <c r="BL122" s="4">
        <v>11.586</v>
      </c>
      <c r="BM122" s="4">
        <v>0.64339999999999997</v>
      </c>
      <c r="BQ122" s="4">
        <v>801.71900000000005</v>
      </c>
      <c r="BR122" s="4">
        <v>0.26487899999999998</v>
      </c>
      <c r="BS122" s="4">
        <v>-5</v>
      </c>
      <c r="BT122" s="4">
        <v>0.37339499999999998</v>
      </c>
      <c r="BU122" s="4">
        <v>6.4729840000000003</v>
      </c>
      <c r="BV122" s="4">
        <v>7.5425709999999997</v>
      </c>
      <c r="BW122" s="4">
        <f t="shared" si="14"/>
        <v>1.7101623727999999</v>
      </c>
      <c r="BY122" s="4">
        <f t="shared" si="15"/>
        <v>14463.796760880543</v>
      </c>
      <c r="BZ122" s="4">
        <f t="shared" si="16"/>
        <v>3.1151947528240003</v>
      </c>
      <c r="CA122" s="4">
        <f t="shared" si="17"/>
        <v>53.435369718808012</v>
      </c>
      <c r="CB122" s="4">
        <f t="shared" si="18"/>
        <v>3.0693970964271999</v>
      </c>
    </row>
    <row r="123" spans="1:80" x14ac:dyDescent="0.25">
      <c r="A123" s="2">
        <v>42068</v>
      </c>
      <c r="B123" s="3">
        <v>1.3826388888888888E-2</v>
      </c>
      <c r="C123" s="4">
        <v>11.663</v>
      </c>
      <c r="D123" s="4">
        <v>4.5999999999999999E-3</v>
      </c>
      <c r="E123" s="4">
        <v>46.236469999999997</v>
      </c>
      <c r="F123" s="4">
        <v>637.6</v>
      </c>
      <c r="G123" s="4">
        <v>19.2</v>
      </c>
      <c r="H123" s="4">
        <v>54.2</v>
      </c>
      <c r="J123" s="4">
        <v>4.21</v>
      </c>
      <c r="K123" s="4">
        <v>0.9</v>
      </c>
      <c r="L123" s="4">
        <v>10.497400000000001</v>
      </c>
      <c r="M123" s="4">
        <v>4.1999999999999997E-3</v>
      </c>
      <c r="N123" s="4">
        <v>573.86770000000001</v>
      </c>
      <c r="O123" s="4">
        <v>17.280799999999999</v>
      </c>
      <c r="P123" s="4">
        <v>591.1</v>
      </c>
      <c r="Q123" s="4">
        <v>432.9171</v>
      </c>
      <c r="R123" s="4">
        <v>13.0364</v>
      </c>
      <c r="S123" s="4">
        <v>446</v>
      </c>
      <c r="T123" s="4">
        <v>54.2273</v>
      </c>
      <c r="W123" s="4">
        <v>0</v>
      </c>
      <c r="X123" s="4">
        <v>3.7886000000000002</v>
      </c>
      <c r="Y123" s="4">
        <v>11.9</v>
      </c>
      <c r="Z123" s="4">
        <v>892</v>
      </c>
      <c r="AA123" s="4">
        <v>926</v>
      </c>
      <c r="AB123" s="4">
        <v>861</v>
      </c>
      <c r="AC123" s="4">
        <v>58</v>
      </c>
      <c r="AD123" s="4">
        <v>5.73</v>
      </c>
      <c r="AE123" s="4">
        <v>0.13</v>
      </c>
      <c r="AF123" s="4">
        <v>990</v>
      </c>
      <c r="AG123" s="4">
        <v>-13</v>
      </c>
      <c r="AH123" s="4">
        <v>16</v>
      </c>
      <c r="AI123" s="4">
        <v>30.799201</v>
      </c>
      <c r="AJ123" s="4">
        <v>191</v>
      </c>
      <c r="AK123" s="4">
        <v>139</v>
      </c>
      <c r="AL123" s="4">
        <v>3</v>
      </c>
      <c r="AM123" s="4">
        <v>195</v>
      </c>
      <c r="AN123" s="4" t="s">
        <v>155</v>
      </c>
      <c r="AO123" s="4">
        <v>2</v>
      </c>
      <c r="AP123" s="5">
        <v>0.68041666666666656</v>
      </c>
      <c r="AQ123" s="4">
        <v>47.162939000000001</v>
      </c>
      <c r="AR123" s="4">
        <v>-88.491989000000004</v>
      </c>
      <c r="AS123" s="4">
        <v>318.3</v>
      </c>
      <c r="AT123" s="4">
        <v>32.700000000000003</v>
      </c>
      <c r="AU123" s="4">
        <v>12</v>
      </c>
      <c r="AV123" s="4">
        <v>12</v>
      </c>
      <c r="AW123" s="4" t="s">
        <v>225</v>
      </c>
      <c r="AX123" s="4">
        <v>1.4</v>
      </c>
      <c r="AY123" s="4">
        <v>1.0958000000000001</v>
      </c>
      <c r="AZ123" s="4">
        <v>2</v>
      </c>
      <c r="BA123" s="4">
        <v>14.023</v>
      </c>
      <c r="BB123" s="4">
        <v>18</v>
      </c>
      <c r="BC123" s="4">
        <v>1.28</v>
      </c>
      <c r="BD123" s="4">
        <v>11.106</v>
      </c>
      <c r="BE123" s="4">
        <v>3032.2130000000002</v>
      </c>
      <c r="BF123" s="4">
        <v>0.76500000000000001</v>
      </c>
      <c r="BG123" s="4">
        <v>17.359000000000002</v>
      </c>
      <c r="BH123" s="4">
        <v>0.52300000000000002</v>
      </c>
      <c r="BI123" s="4">
        <v>17.882000000000001</v>
      </c>
      <c r="BJ123" s="4">
        <v>13.095000000000001</v>
      </c>
      <c r="BK123" s="4">
        <v>0.39400000000000002</v>
      </c>
      <c r="BL123" s="4">
        <v>13.49</v>
      </c>
      <c r="BM123" s="4">
        <v>0.51800000000000002</v>
      </c>
      <c r="BQ123" s="4">
        <v>795.70500000000004</v>
      </c>
      <c r="BR123" s="4">
        <v>0.311446</v>
      </c>
      <c r="BS123" s="4">
        <v>-5</v>
      </c>
      <c r="BT123" s="4">
        <v>0.371</v>
      </c>
      <c r="BU123" s="4">
        <v>7.610951</v>
      </c>
      <c r="BV123" s="4">
        <v>7.4942000000000002</v>
      </c>
      <c r="BW123" s="4">
        <f t="shared" si="14"/>
        <v>2.0108132541999999</v>
      </c>
      <c r="BY123" s="4">
        <f t="shared" si="15"/>
        <v>17008.504104082931</v>
      </c>
      <c r="BZ123" s="4">
        <f t="shared" si="16"/>
        <v>4.2910922285550006</v>
      </c>
      <c r="CA123" s="4">
        <f t="shared" si="17"/>
        <v>73.453402265264998</v>
      </c>
      <c r="CB123" s="4">
        <f t="shared" si="18"/>
        <v>2.9056023194659999</v>
      </c>
    </row>
    <row r="124" spans="1:80" x14ac:dyDescent="0.25">
      <c r="A124" s="2">
        <v>42068</v>
      </c>
      <c r="B124" s="3">
        <v>1.3837962962962962E-2</v>
      </c>
      <c r="C124" s="4">
        <v>11.664</v>
      </c>
      <c r="D124" s="4">
        <v>5.0000000000000001E-3</v>
      </c>
      <c r="E124" s="4">
        <v>50</v>
      </c>
      <c r="F124" s="4">
        <v>642.6</v>
      </c>
      <c r="G124" s="4">
        <v>19.3</v>
      </c>
      <c r="H124" s="4">
        <v>73.5</v>
      </c>
      <c r="J124" s="4">
        <v>4.16</v>
      </c>
      <c r="K124" s="4">
        <v>0.9</v>
      </c>
      <c r="L124" s="4">
        <v>10.497999999999999</v>
      </c>
      <c r="M124" s="4">
        <v>4.4999999999999997E-3</v>
      </c>
      <c r="N124" s="4">
        <v>578.3587</v>
      </c>
      <c r="O124" s="4">
        <v>17.3504</v>
      </c>
      <c r="P124" s="4">
        <v>595.70000000000005</v>
      </c>
      <c r="Q124" s="4">
        <v>436.3356</v>
      </c>
      <c r="R124" s="4">
        <v>13.0898</v>
      </c>
      <c r="S124" s="4">
        <v>449.4</v>
      </c>
      <c r="T124" s="4">
        <v>73.488600000000005</v>
      </c>
      <c r="W124" s="4">
        <v>0</v>
      </c>
      <c r="X124" s="4">
        <v>3.7422</v>
      </c>
      <c r="Y124" s="4">
        <v>11.9</v>
      </c>
      <c r="Z124" s="4">
        <v>894</v>
      </c>
      <c r="AA124" s="4">
        <v>928</v>
      </c>
      <c r="AB124" s="4">
        <v>863</v>
      </c>
      <c r="AC124" s="4">
        <v>58.2</v>
      </c>
      <c r="AD124" s="4">
        <v>5.75</v>
      </c>
      <c r="AE124" s="4">
        <v>0.13</v>
      </c>
      <c r="AF124" s="4">
        <v>990</v>
      </c>
      <c r="AG124" s="4">
        <v>-13</v>
      </c>
      <c r="AH124" s="4">
        <v>16</v>
      </c>
      <c r="AI124" s="4">
        <v>30</v>
      </c>
      <c r="AJ124" s="4">
        <v>191</v>
      </c>
      <c r="AK124" s="4">
        <v>139</v>
      </c>
      <c r="AL124" s="4">
        <v>3.1</v>
      </c>
      <c r="AM124" s="4">
        <v>195</v>
      </c>
      <c r="AN124" s="4" t="s">
        <v>155</v>
      </c>
      <c r="AO124" s="4">
        <v>2</v>
      </c>
      <c r="AP124" s="5">
        <v>0.68042824074074071</v>
      </c>
      <c r="AQ124" s="4">
        <v>47.162688000000003</v>
      </c>
      <c r="AR124" s="4">
        <v>-88.492082999999994</v>
      </c>
      <c r="AS124" s="4">
        <v>318.3</v>
      </c>
      <c r="AT124" s="4">
        <v>32.799999999999997</v>
      </c>
      <c r="AU124" s="4">
        <v>12</v>
      </c>
      <c r="AV124" s="4">
        <v>12</v>
      </c>
      <c r="AW124" s="4" t="s">
        <v>225</v>
      </c>
      <c r="AX124" s="4">
        <v>1.4</v>
      </c>
      <c r="AY124" s="4">
        <v>1.1000000000000001</v>
      </c>
      <c r="AZ124" s="4">
        <v>2</v>
      </c>
      <c r="BA124" s="4">
        <v>14.023</v>
      </c>
      <c r="BB124" s="4">
        <v>18</v>
      </c>
      <c r="BC124" s="4">
        <v>1.28</v>
      </c>
      <c r="BD124" s="4">
        <v>11.108000000000001</v>
      </c>
      <c r="BE124" s="4">
        <v>3031.556</v>
      </c>
      <c r="BF124" s="4">
        <v>0.82699999999999996</v>
      </c>
      <c r="BG124" s="4">
        <v>17.489999999999998</v>
      </c>
      <c r="BH124" s="4">
        <v>0.52500000000000002</v>
      </c>
      <c r="BI124" s="4">
        <v>18.015000000000001</v>
      </c>
      <c r="BJ124" s="4">
        <v>13.195</v>
      </c>
      <c r="BK124" s="4">
        <v>0.39600000000000002</v>
      </c>
      <c r="BL124" s="4">
        <v>13.590999999999999</v>
      </c>
      <c r="BM124" s="4">
        <v>0.70179999999999998</v>
      </c>
      <c r="BQ124" s="4">
        <v>785.74900000000002</v>
      </c>
      <c r="BR124" s="4">
        <v>0.35120600000000002</v>
      </c>
      <c r="BS124" s="4">
        <v>-5</v>
      </c>
      <c r="BT124" s="4">
        <v>0.371</v>
      </c>
      <c r="BU124" s="4">
        <v>8.5825910000000007</v>
      </c>
      <c r="BV124" s="4">
        <v>7.4942000000000002</v>
      </c>
      <c r="BW124" s="4">
        <f t="shared" si="14"/>
        <v>2.2675205422000002</v>
      </c>
      <c r="BY124" s="4">
        <f t="shared" si="15"/>
        <v>19175.712063056253</v>
      </c>
      <c r="BZ124" s="4">
        <f t="shared" si="16"/>
        <v>5.2310806319090002</v>
      </c>
      <c r="CA124" s="4">
        <f t="shared" si="17"/>
        <v>83.463251436565002</v>
      </c>
      <c r="CB124" s="4">
        <f t="shared" si="18"/>
        <v>4.4391443621206008</v>
      </c>
    </row>
    <row r="125" spans="1:80" x14ac:dyDescent="0.25">
      <c r="A125" s="2">
        <v>42068</v>
      </c>
      <c r="B125" s="3">
        <v>1.3849537037037037E-2</v>
      </c>
      <c r="C125" s="4">
        <v>11.631</v>
      </c>
      <c r="D125" s="4">
        <v>5.3E-3</v>
      </c>
      <c r="E125" s="4">
        <v>53.162118999999997</v>
      </c>
      <c r="F125" s="4">
        <v>575.70000000000005</v>
      </c>
      <c r="G125" s="4">
        <v>23.5</v>
      </c>
      <c r="H125" s="4">
        <v>41.2</v>
      </c>
      <c r="J125" s="4">
        <v>4.0999999999999996</v>
      </c>
      <c r="K125" s="4">
        <v>0.90039999999999998</v>
      </c>
      <c r="L125" s="4">
        <v>10.472</v>
      </c>
      <c r="M125" s="4">
        <v>4.7999999999999996E-3</v>
      </c>
      <c r="N125" s="4">
        <v>518.35799999999995</v>
      </c>
      <c r="O125" s="4">
        <v>21.119</v>
      </c>
      <c r="P125" s="4">
        <v>539.5</v>
      </c>
      <c r="Q125" s="4">
        <v>391.17849999999999</v>
      </c>
      <c r="R125" s="4">
        <v>15.9374</v>
      </c>
      <c r="S125" s="4">
        <v>407.1</v>
      </c>
      <c r="T125" s="4">
        <v>41.175899999999999</v>
      </c>
      <c r="W125" s="4">
        <v>0</v>
      </c>
      <c r="X125" s="4">
        <v>3.6915</v>
      </c>
      <c r="Y125" s="4">
        <v>12</v>
      </c>
      <c r="Z125" s="4">
        <v>893</v>
      </c>
      <c r="AA125" s="4">
        <v>930</v>
      </c>
      <c r="AB125" s="4">
        <v>861</v>
      </c>
      <c r="AC125" s="4">
        <v>59</v>
      </c>
      <c r="AD125" s="4">
        <v>5.83</v>
      </c>
      <c r="AE125" s="4">
        <v>0.13</v>
      </c>
      <c r="AF125" s="4">
        <v>990</v>
      </c>
      <c r="AG125" s="4">
        <v>-13</v>
      </c>
      <c r="AH125" s="4">
        <v>16</v>
      </c>
      <c r="AI125" s="4">
        <v>30</v>
      </c>
      <c r="AJ125" s="4">
        <v>191</v>
      </c>
      <c r="AK125" s="4">
        <v>139</v>
      </c>
      <c r="AL125" s="4">
        <v>3.3</v>
      </c>
      <c r="AM125" s="4">
        <v>195</v>
      </c>
      <c r="AN125" s="4" t="s">
        <v>155</v>
      </c>
      <c r="AO125" s="4">
        <v>2</v>
      </c>
      <c r="AP125" s="5">
        <v>0.6804513888888889</v>
      </c>
      <c r="AQ125" s="4">
        <v>47.162677000000002</v>
      </c>
      <c r="AR125" s="4">
        <v>-88.492086999999998</v>
      </c>
      <c r="AS125" s="4">
        <v>318.3</v>
      </c>
      <c r="AT125" s="4">
        <v>37.299999999999997</v>
      </c>
      <c r="AU125" s="4">
        <v>12</v>
      </c>
      <c r="AV125" s="4">
        <v>10</v>
      </c>
      <c r="AW125" s="4" t="s">
        <v>208</v>
      </c>
      <c r="AX125" s="4">
        <v>1.4</v>
      </c>
      <c r="AY125" s="4">
        <v>1.1000000000000001</v>
      </c>
      <c r="AZ125" s="4">
        <v>2</v>
      </c>
      <c r="BA125" s="4">
        <v>14.023</v>
      </c>
      <c r="BB125" s="4">
        <v>18.05</v>
      </c>
      <c r="BC125" s="4">
        <v>1.29</v>
      </c>
      <c r="BD125" s="4">
        <v>11.066000000000001</v>
      </c>
      <c r="BE125" s="4">
        <v>3032.431</v>
      </c>
      <c r="BF125" s="4">
        <v>0.88200000000000001</v>
      </c>
      <c r="BG125" s="4">
        <v>15.718999999999999</v>
      </c>
      <c r="BH125" s="4">
        <v>0.64</v>
      </c>
      <c r="BI125" s="4">
        <v>16.359000000000002</v>
      </c>
      <c r="BJ125" s="4">
        <v>11.862</v>
      </c>
      <c r="BK125" s="4">
        <v>0.48299999999999998</v>
      </c>
      <c r="BL125" s="4">
        <v>12.346</v>
      </c>
      <c r="BM125" s="4">
        <v>0.39429999999999998</v>
      </c>
      <c r="BQ125" s="4">
        <v>777.24900000000002</v>
      </c>
      <c r="BR125" s="4">
        <v>0.334567</v>
      </c>
      <c r="BS125" s="4">
        <v>-5</v>
      </c>
      <c r="BT125" s="4">
        <v>0.37040299999999998</v>
      </c>
      <c r="BU125" s="4">
        <v>8.1759810000000002</v>
      </c>
      <c r="BV125" s="4">
        <v>7.4821410000000004</v>
      </c>
      <c r="BW125" s="4">
        <f t="shared" si="14"/>
        <v>2.1600941801999998</v>
      </c>
      <c r="BY125" s="4">
        <f t="shared" si="15"/>
        <v>18272.513402740708</v>
      </c>
      <c r="BZ125" s="4">
        <f t="shared" si="16"/>
        <v>5.3146656333540001</v>
      </c>
      <c r="CA125" s="4">
        <f t="shared" si="17"/>
        <v>71.476829640413996</v>
      </c>
      <c r="CB125" s="4">
        <f t="shared" si="18"/>
        <v>2.3759327202170999</v>
      </c>
    </row>
    <row r="126" spans="1:80" x14ac:dyDescent="0.25">
      <c r="A126" s="2">
        <v>42068</v>
      </c>
      <c r="B126" s="3">
        <v>1.3861111111111111E-2</v>
      </c>
      <c r="C126" s="4">
        <v>11.956</v>
      </c>
      <c r="D126" s="4">
        <v>6.0000000000000001E-3</v>
      </c>
      <c r="E126" s="4">
        <v>60</v>
      </c>
      <c r="F126" s="4">
        <v>551.1</v>
      </c>
      <c r="G126" s="4">
        <v>24.9</v>
      </c>
      <c r="H126" s="4">
        <v>31.5</v>
      </c>
      <c r="J126" s="4">
        <v>4.0999999999999996</v>
      </c>
      <c r="K126" s="4">
        <v>0.89770000000000005</v>
      </c>
      <c r="L126" s="4">
        <v>10.732900000000001</v>
      </c>
      <c r="M126" s="4">
        <v>5.4000000000000003E-3</v>
      </c>
      <c r="N126" s="4">
        <v>494.7</v>
      </c>
      <c r="O126" s="4">
        <v>22.383099999999999</v>
      </c>
      <c r="P126" s="4">
        <v>517.1</v>
      </c>
      <c r="Q126" s="4">
        <v>373.32510000000002</v>
      </c>
      <c r="R126" s="4">
        <v>16.891400000000001</v>
      </c>
      <c r="S126" s="4">
        <v>390.2</v>
      </c>
      <c r="T126" s="4">
        <v>31.529599999999999</v>
      </c>
      <c r="W126" s="4">
        <v>0</v>
      </c>
      <c r="X126" s="4">
        <v>3.6806000000000001</v>
      </c>
      <c r="Y126" s="4">
        <v>11.9</v>
      </c>
      <c r="Z126" s="4">
        <v>897</v>
      </c>
      <c r="AA126" s="4">
        <v>932</v>
      </c>
      <c r="AB126" s="4">
        <v>861</v>
      </c>
      <c r="AC126" s="4">
        <v>59</v>
      </c>
      <c r="AD126" s="4">
        <v>5.83</v>
      </c>
      <c r="AE126" s="4">
        <v>0.13</v>
      </c>
      <c r="AF126" s="4">
        <v>990</v>
      </c>
      <c r="AG126" s="4">
        <v>-13</v>
      </c>
      <c r="AH126" s="4">
        <v>16</v>
      </c>
      <c r="AI126" s="4">
        <v>30</v>
      </c>
      <c r="AJ126" s="4">
        <v>191</v>
      </c>
      <c r="AK126" s="4">
        <v>139</v>
      </c>
      <c r="AL126" s="4">
        <v>3.1</v>
      </c>
      <c r="AM126" s="4">
        <v>195</v>
      </c>
      <c r="AN126" s="4" t="s">
        <v>155</v>
      </c>
      <c r="AO126" s="4">
        <v>2</v>
      </c>
      <c r="AP126" s="5">
        <v>0.6804513888888889</v>
      </c>
      <c r="AQ126" s="4">
        <v>47.162328000000002</v>
      </c>
      <c r="AR126" s="4">
        <v>-88.491927000000004</v>
      </c>
      <c r="AS126" s="4">
        <v>318.8</v>
      </c>
      <c r="AT126" s="4">
        <v>40.299999999999997</v>
      </c>
      <c r="AU126" s="4">
        <v>12</v>
      </c>
      <c r="AV126" s="4">
        <v>10</v>
      </c>
      <c r="AW126" s="4" t="s">
        <v>213</v>
      </c>
      <c r="AX126" s="4">
        <v>1.0167999999999999</v>
      </c>
      <c r="AY126" s="4">
        <v>1.1958</v>
      </c>
      <c r="AZ126" s="4">
        <v>1.8084</v>
      </c>
      <c r="BA126" s="4">
        <v>14.023</v>
      </c>
      <c r="BB126" s="4">
        <v>17.59</v>
      </c>
      <c r="BC126" s="4">
        <v>1.25</v>
      </c>
      <c r="BD126" s="4">
        <v>11.395</v>
      </c>
      <c r="BE126" s="4">
        <v>3032.3150000000001</v>
      </c>
      <c r="BF126" s="4">
        <v>0.96899999999999997</v>
      </c>
      <c r="BG126" s="4">
        <v>14.635999999999999</v>
      </c>
      <c r="BH126" s="4">
        <v>0.66200000000000003</v>
      </c>
      <c r="BI126" s="4">
        <v>15.298999999999999</v>
      </c>
      <c r="BJ126" s="4">
        <v>11.045</v>
      </c>
      <c r="BK126" s="4">
        <v>0.5</v>
      </c>
      <c r="BL126" s="4">
        <v>11.545</v>
      </c>
      <c r="BM126" s="4">
        <v>0.29459999999999997</v>
      </c>
      <c r="BQ126" s="4">
        <v>756.09</v>
      </c>
      <c r="BR126" s="4">
        <v>0.37492999999999999</v>
      </c>
      <c r="BS126" s="4">
        <v>-5</v>
      </c>
      <c r="BT126" s="4">
        <v>0.368199</v>
      </c>
      <c r="BU126" s="4">
        <v>9.1623509999999992</v>
      </c>
      <c r="BV126" s="4">
        <v>7.4376199999999999</v>
      </c>
      <c r="BW126" s="4">
        <f t="shared" si="14"/>
        <v>2.4206931341999995</v>
      </c>
      <c r="BY126" s="4">
        <f t="shared" si="15"/>
        <v>20476.170032580401</v>
      </c>
      <c r="BZ126" s="4">
        <f t="shared" si="16"/>
        <v>6.5433204537029992</v>
      </c>
      <c r="CA126" s="4">
        <f t="shared" si="17"/>
        <v>74.583048927914987</v>
      </c>
      <c r="CB126" s="4">
        <f t="shared" si="18"/>
        <v>1.9893314815901997</v>
      </c>
    </row>
    <row r="127" spans="1:80" x14ac:dyDescent="0.25">
      <c r="A127" s="2">
        <v>42068</v>
      </c>
      <c r="B127" s="3">
        <v>1.3872685185185184E-2</v>
      </c>
      <c r="C127" s="4">
        <v>12.202</v>
      </c>
      <c r="D127" s="4">
        <v>6.0000000000000001E-3</v>
      </c>
      <c r="E127" s="4">
        <v>60</v>
      </c>
      <c r="F127" s="4">
        <v>563.4</v>
      </c>
      <c r="G127" s="4">
        <v>36.1</v>
      </c>
      <c r="H127" s="4">
        <v>43.8</v>
      </c>
      <c r="J127" s="4">
        <v>4.0999999999999996</v>
      </c>
      <c r="K127" s="4">
        <v>0.89559999999999995</v>
      </c>
      <c r="L127" s="4">
        <v>10.929</v>
      </c>
      <c r="M127" s="4">
        <v>5.4000000000000003E-3</v>
      </c>
      <c r="N127" s="4">
        <v>504.59289999999999</v>
      </c>
      <c r="O127" s="4">
        <v>32.313200000000002</v>
      </c>
      <c r="P127" s="4">
        <v>536.9</v>
      </c>
      <c r="Q127" s="4">
        <v>380.79070000000002</v>
      </c>
      <c r="R127" s="4">
        <v>24.385200000000001</v>
      </c>
      <c r="S127" s="4">
        <v>405.2</v>
      </c>
      <c r="T127" s="4">
        <v>43.792900000000003</v>
      </c>
      <c r="W127" s="4">
        <v>0</v>
      </c>
      <c r="X127" s="4">
        <v>3.6722000000000001</v>
      </c>
      <c r="Y127" s="4">
        <v>11.9</v>
      </c>
      <c r="Z127" s="4">
        <v>899</v>
      </c>
      <c r="AA127" s="4">
        <v>930</v>
      </c>
      <c r="AB127" s="4">
        <v>863</v>
      </c>
      <c r="AC127" s="4">
        <v>59</v>
      </c>
      <c r="AD127" s="4">
        <v>5.83</v>
      </c>
      <c r="AE127" s="4">
        <v>0.13</v>
      </c>
      <c r="AF127" s="4">
        <v>990</v>
      </c>
      <c r="AG127" s="4">
        <v>-13</v>
      </c>
      <c r="AH127" s="4">
        <v>16</v>
      </c>
      <c r="AI127" s="4">
        <v>30.199000000000002</v>
      </c>
      <c r="AJ127" s="4">
        <v>191</v>
      </c>
      <c r="AK127" s="4">
        <v>139</v>
      </c>
      <c r="AL127" s="4">
        <v>2.8</v>
      </c>
      <c r="AM127" s="4">
        <v>195</v>
      </c>
      <c r="AN127" s="4" t="s">
        <v>155</v>
      </c>
      <c r="AO127" s="4">
        <v>2</v>
      </c>
      <c r="AP127" s="5">
        <v>0.68047453703703698</v>
      </c>
      <c r="AQ127" s="4">
        <v>47.162162000000002</v>
      </c>
      <c r="AR127" s="4">
        <v>-88.491864000000007</v>
      </c>
      <c r="AS127" s="4">
        <v>318.89999999999998</v>
      </c>
      <c r="AT127" s="4">
        <v>40.4</v>
      </c>
      <c r="AU127" s="4">
        <v>12</v>
      </c>
      <c r="AV127" s="4">
        <v>9</v>
      </c>
      <c r="AW127" s="4" t="s">
        <v>213</v>
      </c>
      <c r="AX127" s="4">
        <v>1</v>
      </c>
      <c r="AY127" s="4">
        <v>1.2</v>
      </c>
      <c r="AZ127" s="4">
        <v>1.8</v>
      </c>
      <c r="BA127" s="4">
        <v>14.023</v>
      </c>
      <c r="BB127" s="4">
        <v>17.25</v>
      </c>
      <c r="BC127" s="4">
        <v>1.23</v>
      </c>
      <c r="BD127" s="4">
        <v>11.651</v>
      </c>
      <c r="BE127" s="4">
        <v>3031.8180000000002</v>
      </c>
      <c r="BF127" s="4">
        <v>0.94899999999999995</v>
      </c>
      <c r="BG127" s="4">
        <v>14.659000000000001</v>
      </c>
      <c r="BH127" s="4">
        <v>0.93899999999999995</v>
      </c>
      <c r="BI127" s="4">
        <v>15.598000000000001</v>
      </c>
      <c r="BJ127" s="4">
        <v>11.061999999999999</v>
      </c>
      <c r="BK127" s="4">
        <v>0.70799999999999996</v>
      </c>
      <c r="BL127" s="4">
        <v>11.771000000000001</v>
      </c>
      <c r="BM127" s="4">
        <v>0.4017</v>
      </c>
      <c r="BQ127" s="4">
        <v>740.70399999999995</v>
      </c>
      <c r="BR127" s="4">
        <v>0.431199</v>
      </c>
      <c r="BS127" s="4">
        <v>-5</v>
      </c>
      <c r="BT127" s="4">
        <v>0.36840299999999998</v>
      </c>
      <c r="BU127" s="4">
        <v>10.537425000000001</v>
      </c>
      <c r="BV127" s="4">
        <v>7.4417410000000004</v>
      </c>
      <c r="BW127" s="4">
        <f t="shared" si="14"/>
        <v>2.783987685</v>
      </c>
      <c r="BY127" s="4">
        <f t="shared" si="15"/>
        <v>23545.347879235051</v>
      </c>
      <c r="BZ127" s="4">
        <f t="shared" si="16"/>
        <v>7.3700120315250004</v>
      </c>
      <c r="CA127" s="4">
        <f t="shared" si="17"/>
        <v>85.908401572949998</v>
      </c>
      <c r="CB127" s="4">
        <f t="shared" si="18"/>
        <v>3.1196352297824999</v>
      </c>
    </row>
    <row r="128" spans="1:80" x14ac:dyDescent="0.25">
      <c r="A128" s="2">
        <v>42068</v>
      </c>
      <c r="B128" s="3">
        <v>1.3884259259259258E-2</v>
      </c>
      <c r="C128" s="4">
        <v>12.69</v>
      </c>
      <c r="D128" s="4">
        <v>5.1999999999999998E-3</v>
      </c>
      <c r="E128" s="4">
        <v>51.735880000000002</v>
      </c>
      <c r="F128" s="4">
        <v>559.29999999999995</v>
      </c>
      <c r="G128" s="4">
        <v>37.9</v>
      </c>
      <c r="H128" s="4">
        <v>26.2</v>
      </c>
      <c r="J128" s="4">
        <v>4.0999999999999996</v>
      </c>
      <c r="K128" s="4">
        <v>0.89170000000000005</v>
      </c>
      <c r="L128" s="4">
        <v>11.315300000000001</v>
      </c>
      <c r="M128" s="4">
        <v>4.5999999999999999E-3</v>
      </c>
      <c r="N128" s="4">
        <v>498.75540000000001</v>
      </c>
      <c r="O128" s="4">
        <v>33.789700000000003</v>
      </c>
      <c r="P128" s="4">
        <v>532.5</v>
      </c>
      <c r="Q128" s="4">
        <v>376.3854</v>
      </c>
      <c r="R128" s="4">
        <v>25.499300000000002</v>
      </c>
      <c r="S128" s="4">
        <v>401.9</v>
      </c>
      <c r="T128" s="4">
        <v>26.150500000000001</v>
      </c>
      <c r="W128" s="4">
        <v>0</v>
      </c>
      <c r="X128" s="4">
        <v>3.6558999999999999</v>
      </c>
      <c r="Y128" s="4">
        <v>11.8</v>
      </c>
      <c r="Z128" s="4">
        <v>898</v>
      </c>
      <c r="AA128" s="4">
        <v>929</v>
      </c>
      <c r="AB128" s="4">
        <v>864</v>
      </c>
      <c r="AC128" s="4">
        <v>59</v>
      </c>
      <c r="AD128" s="4">
        <v>5.83</v>
      </c>
      <c r="AE128" s="4">
        <v>0.13</v>
      </c>
      <c r="AF128" s="4">
        <v>990</v>
      </c>
      <c r="AG128" s="4">
        <v>-13</v>
      </c>
      <c r="AH128" s="4">
        <v>16</v>
      </c>
      <c r="AI128" s="4">
        <v>31</v>
      </c>
      <c r="AJ128" s="4">
        <v>191</v>
      </c>
      <c r="AK128" s="4">
        <v>139</v>
      </c>
      <c r="AL128" s="4">
        <v>2.2999999999999998</v>
      </c>
      <c r="AM128" s="4">
        <v>195</v>
      </c>
      <c r="AN128" s="4" t="s">
        <v>155</v>
      </c>
      <c r="AO128" s="4">
        <v>2</v>
      </c>
      <c r="AP128" s="5">
        <v>0.68048611111111112</v>
      </c>
      <c r="AQ128" s="4">
        <v>47.162154999999998</v>
      </c>
      <c r="AR128" s="4">
        <v>-88.491861999999998</v>
      </c>
      <c r="AS128" s="4">
        <v>318.89999999999998</v>
      </c>
      <c r="AT128" s="4">
        <v>42.2</v>
      </c>
      <c r="AU128" s="4">
        <v>12</v>
      </c>
      <c r="AV128" s="4">
        <v>9</v>
      </c>
      <c r="AW128" s="4" t="s">
        <v>213</v>
      </c>
      <c r="AX128" s="4">
        <v>1</v>
      </c>
      <c r="AY128" s="4">
        <v>1.2</v>
      </c>
      <c r="AZ128" s="4">
        <v>1.8</v>
      </c>
      <c r="BA128" s="4">
        <v>14.023</v>
      </c>
      <c r="BB128" s="4">
        <v>16.63</v>
      </c>
      <c r="BC128" s="4">
        <v>1.19</v>
      </c>
      <c r="BD128" s="4">
        <v>12.147</v>
      </c>
      <c r="BE128" s="4">
        <v>3032.21</v>
      </c>
      <c r="BF128" s="4">
        <v>0.78700000000000003</v>
      </c>
      <c r="BG128" s="4">
        <v>13.996</v>
      </c>
      <c r="BH128" s="4">
        <v>0.94799999999999995</v>
      </c>
      <c r="BI128" s="4">
        <v>14.945</v>
      </c>
      <c r="BJ128" s="4">
        <v>10.561999999999999</v>
      </c>
      <c r="BK128" s="4">
        <v>0.71599999999999997</v>
      </c>
      <c r="BL128" s="4">
        <v>11.278</v>
      </c>
      <c r="BM128" s="4">
        <v>0.23169999999999999</v>
      </c>
      <c r="BQ128" s="4">
        <v>712.34100000000001</v>
      </c>
      <c r="BR128" s="4">
        <v>0.427618</v>
      </c>
      <c r="BS128" s="4">
        <v>-5</v>
      </c>
      <c r="BT128" s="4">
        <v>0.36580099999999999</v>
      </c>
      <c r="BU128" s="4">
        <v>10.449906</v>
      </c>
      <c r="BV128" s="4">
        <v>7.389176</v>
      </c>
      <c r="BW128" s="4">
        <f t="shared" si="14"/>
        <v>2.7608651651999998</v>
      </c>
      <c r="BY128" s="4">
        <f t="shared" si="15"/>
        <v>23352.810081055621</v>
      </c>
      <c r="BZ128" s="4">
        <f t="shared" si="16"/>
        <v>6.0611440282139997</v>
      </c>
      <c r="CA128" s="4">
        <f t="shared" si="17"/>
        <v>81.344095585763995</v>
      </c>
      <c r="CB128" s="4">
        <f t="shared" si="18"/>
        <v>1.7844562532874</v>
      </c>
    </row>
    <row r="129" spans="1:80" x14ac:dyDescent="0.25">
      <c r="A129" s="2">
        <v>42068</v>
      </c>
      <c r="B129" s="3">
        <v>1.3895833333333335E-2</v>
      </c>
      <c r="C129" s="4">
        <v>13.042999999999999</v>
      </c>
      <c r="D129" s="4">
        <v>2.5000000000000001E-3</v>
      </c>
      <c r="E129" s="4">
        <v>24.586345000000001</v>
      </c>
      <c r="F129" s="4">
        <v>620.6</v>
      </c>
      <c r="G129" s="4">
        <v>47.6</v>
      </c>
      <c r="H129" s="4">
        <v>40.1</v>
      </c>
      <c r="J129" s="4">
        <v>4.0999999999999996</v>
      </c>
      <c r="K129" s="4">
        <v>0.88900000000000001</v>
      </c>
      <c r="L129" s="4">
        <v>11.5945</v>
      </c>
      <c r="M129" s="4">
        <v>2.2000000000000001E-3</v>
      </c>
      <c r="N129" s="4">
        <v>551.68989999999997</v>
      </c>
      <c r="O129" s="4">
        <v>42.314599999999999</v>
      </c>
      <c r="P129" s="4">
        <v>594</v>
      </c>
      <c r="Q129" s="4">
        <v>416.33240000000001</v>
      </c>
      <c r="R129" s="4">
        <v>31.932700000000001</v>
      </c>
      <c r="S129" s="4">
        <v>448.3</v>
      </c>
      <c r="T129" s="4">
        <v>40.1</v>
      </c>
      <c r="W129" s="4">
        <v>0</v>
      </c>
      <c r="X129" s="4">
        <v>3.6446999999999998</v>
      </c>
      <c r="Y129" s="4">
        <v>11.8</v>
      </c>
      <c r="Z129" s="4">
        <v>895</v>
      </c>
      <c r="AA129" s="4">
        <v>929</v>
      </c>
      <c r="AB129" s="4">
        <v>862</v>
      </c>
      <c r="AC129" s="4">
        <v>59</v>
      </c>
      <c r="AD129" s="4">
        <v>5.83</v>
      </c>
      <c r="AE129" s="4">
        <v>0.13</v>
      </c>
      <c r="AF129" s="4">
        <v>990</v>
      </c>
      <c r="AG129" s="4">
        <v>-13</v>
      </c>
      <c r="AH129" s="4">
        <v>16</v>
      </c>
      <c r="AI129" s="4">
        <v>31</v>
      </c>
      <c r="AJ129" s="4">
        <v>191</v>
      </c>
      <c r="AK129" s="4">
        <v>139</v>
      </c>
      <c r="AL129" s="4">
        <v>2.5</v>
      </c>
      <c r="AM129" s="4">
        <v>195</v>
      </c>
      <c r="AN129" s="4" t="s">
        <v>155</v>
      </c>
      <c r="AO129" s="4">
        <v>2</v>
      </c>
      <c r="AP129" s="5">
        <v>0.68048611111111112</v>
      </c>
      <c r="AQ129" s="4">
        <v>47.161994</v>
      </c>
      <c r="AR129" s="4">
        <v>-88.491722999999993</v>
      </c>
      <c r="AS129" s="4">
        <v>319</v>
      </c>
      <c r="AT129" s="4">
        <v>44.3</v>
      </c>
      <c r="AU129" s="4">
        <v>12</v>
      </c>
      <c r="AV129" s="4">
        <v>9</v>
      </c>
      <c r="AW129" s="4" t="s">
        <v>213</v>
      </c>
      <c r="AX129" s="4">
        <v>1.1914089999999999</v>
      </c>
      <c r="AY129" s="4">
        <v>1.008591</v>
      </c>
      <c r="AZ129" s="4">
        <v>1.991409</v>
      </c>
      <c r="BA129" s="4">
        <v>14.023</v>
      </c>
      <c r="BB129" s="4">
        <v>16.2</v>
      </c>
      <c r="BC129" s="4">
        <v>1.1599999999999999</v>
      </c>
      <c r="BD129" s="4">
        <v>12.491</v>
      </c>
      <c r="BE129" s="4">
        <v>3032.2689999999998</v>
      </c>
      <c r="BF129" s="4">
        <v>0.36399999999999999</v>
      </c>
      <c r="BG129" s="4">
        <v>15.109</v>
      </c>
      <c r="BH129" s="4">
        <v>1.159</v>
      </c>
      <c r="BI129" s="4">
        <v>16.268000000000001</v>
      </c>
      <c r="BJ129" s="4">
        <v>11.401999999999999</v>
      </c>
      <c r="BK129" s="4">
        <v>0.875</v>
      </c>
      <c r="BL129" s="4">
        <v>12.276999999999999</v>
      </c>
      <c r="BM129" s="4">
        <v>0.3468</v>
      </c>
      <c r="BQ129" s="4">
        <v>693.08</v>
      </c>
      <c r="BR129" s="4">
        <v>0.37904500000000002</v>
      </c>
      <c r="BS129" s="4">
        <v>-5</v>
      </c>
      <c r="BT129" s="4">
        <v>0.365402</v>
      </c>
      <c r="BU129" s="4">
        <v>9.2629180000000009</v>
      </c>
      <c r="BV129" s="4">
        <v>7.3811210000000003</v>
      </c>
      <c r="BW129" s="4">
        <f t="shared" si="14"/>
        <v>2.4472629356</v>
      </c>
      <c r="BY129" s="4">
        <f t="shared" si="15"/>
        <v>20700.604757394256</v>
      </c>
      <c r="BZ129" s="4">
        <f t="shared" si="16"/>
        <v>2.4849444860240002</v>
      </c>
      <c r="CA129" s="4">
        <f t="shared" si="17"/>
        <v>77.838837993531996</v>
      </c>
      <c r="CB129" s="4">
        <f t="shared" si="18"/>
        <v>2.3675240322888005</v>
      </c>
    </row>
    <row r="130" spans="1:80" x14ac:dyDescent="0.25">
      <c r="A130" s="2">
        <v>42068</v>
      </c>
      <c r="B130" s="3">
        <v>1.3907407407407408E-2</v>
      </c>
      <c r="C130" s="4">
        <v>12.834</v>
      </c>
      <c r="D130" s="4">
        <v>1E-3</v>
      </c>
      <c r="E130" s="4">
        <v>10</v>
      </c>
      <c r="F130" s="4">
        <v>731.4</v>
      </c>
      <c r="G130" s="4">
        <v>47.5</v>
      </c>
      <c r="H130" s="4">
        <v>8.6999999999999993</v>
      </c>
      <c r="J130" s="4">
        <v>4.0599999999999996</v>
      </c>
      <c r="K130" s="4">
        <v>0.89059999999999995</v>
      </c>
      <c r="L130" s="4">
        <v>11.4299</v>
      </c>
      <c r="M130" s="4">
        <v>8.9999999999999998E-4</v>
      </c>
      <c r="N130" s="4">
        <v>651.40110000000004</v>
      </c>
      <c r="O130" s="4">
        <v>42.323700000000002</v>
      </c>
      <c r="P130" s="4">
        <v>693.7</v>
      </c>
      <c r="Q130" s="4">
        <v>491.5795</v>
      </c>
      <c r="R130" s="4">
        <v>31.939499999999999</v>
      </c>
      <c r="S130" s="4">
        <v>523.5</v>
      </c>
      <c r="T130" s="4">
        <v>8.7025000000000006</v>
      </c>
      <c r="W130" s="4">
        <v>0</v>
      </c>
      <c r="X130" s="4">
        <v>3.6153</v>
      </c>
      <c r="Y130" s="4">
        <v>11.8</v>
      </c>
      <c r="Z130" s="4">
        <v>888</v>
      </c>
      <c r="AA130" s="4">
        <v>923</v>
      </c>
      <c r="AB130" s="4">
        <v>856</v>
      </c>
      <c r="AC130" s="4">
        <v>59</v>
      </c>
      <c r="AD130" s="4">
        <v>5.83</v>
      </c>
      <c r="AE130" s="4">
        <v>0.13</v>
      </c>
      <c r="AF130" s="4">
        <v>990</v>
      </c>
      <c r="AG130" s="4">
        <v>-13</v>
      </c>
      <c r="AH130" s="4">
        <v>16</v>
      </c>
      <c r="AI130" s="4">
        <v>31</v>
      </c>
      <c r="AJ130" s="4">
        <v>190.8</v>
      </c>
      <c r="AK130" s="4">
        <v>138.80000000000001</v>
      </c>
      <c r="AL130" s="4">
        <v>2.4</v>
      </c>
      <c r="AM130" s="4">
        <v>195</v>
      </c>
      <c r="AN130" s="4" t="s">
        <v>155</v>
      </c>
      <c r="AO130" s="4">
        <v>2</v>
      </c>
      <c r="AP130" s="5">
        <v>0.68049768518518527</v>
      </c>
      <c r="AQ130" s="4">
        <v>47.161665999999997</v>
      </c>
      <c r="AR130" s="4">
        <v>-88.491523000000001</v>
      </c>
      <c r="AS130" s="4">
        <v>319</v>
      </c>
      <c r="AT130" s="4">
        <v>44.4</v>
      </c>
      <c r="AU130" s="4">
        <v>12</v>
      </c>
      <c r="AV130" s="4">
        <v>10</v>
      </c>
      <c r="AW130" s="4" t="s">
        <v>232</v>
      </c>
      <c r="AX130" s="4">
        <v>0.91261300000000001</v>
      </c>
      <c r="AY130" s="4">
        <v>1.095796</v>
      </c>
      <c r="AZ130" s="4">
        <v>1.904204</v>
      </c>
      <c r="BA130" s="4">
        <v>14.023</v>
      </c>
      <c r="BB130" s="4">
        <v>16.46</v>
      </c>
      <c r="BC130" s="4">
        <v>1.17</v>
      </c>
      <c r="BD130" s="4">
        <v>12.282</v>
      </c>
      <c r="BE130" s="4">
        <v>3033.5770000000002</v>
      </c>
      <c r="BF130" s="4">
        <v>0.15</v>
      </c>
      <c r="BG130" s="4">
        <v>18.105</v>
      </c>
      <c r="BH130" s="4">
        <v>1.1759999999999999</v>
      </c>
      <c r="BI130" s="4">
        <v>19.280999999999999</v>
      </c>
      <c r="BJ130" s="4">
        <v>13.663</v>
      </c>
      <c r="BK130" s="4">
        <v>0.88800000000000001</v>
      </c>
      <c r="BL130" s="4">
        <v>14.551</v>
      </c>
      <c r="BM130" s="4">
        <v>7.6399999999999996E-2</v>
      </c>
      <c r="BQ130" s="4">
        <v>697.68600000000004</v>
      </c>
      <c r="BR130" s="4">
        <v>0.24227899999999999</v>
      </c>
      <c r="BS130" s="4">
        <v>-5</v>
      </c>
      <c r="BT130" s="4">
        <v>0.36597600000000002</v>
      </c>
      <c r="BU130" s="4">
        <v>5.9206859999999999</v>
      </c>
      <c r="BV130" s="4">
        <v>7.3927160000000001</v>
      </c>
      <c r="BW130" s="4">
        <f t="shared" si="14"/>
        <v>1.5642452411999999</v>
      </c>
      <c r="BY130" s="4">
        <f t="shared" si="15"/>
        <v>13237.151516006816</v>
      </c>
      <c r="BZ130" s="4">
        <f t="shared" si="16"/>
        <v>0.65453183729999997</v>
      </c>
      <c r="CA130" s="4">
        <f t="shared" si="17"/>
        <v>59.619123286865992</v>
      </c>
      <c r="CB130" s="4">
        <f t="shared" si="18"/>
        <v>0.33337488246479996</v>
      </c>
    </row>
    <row r="131" spans="1:80" x14ac:dyDescent="0.25">
      <c r="A131" s="2">
        <v>42068</v>
      </c>
      <c r="B131" s="3">
        <v>1.3918981481481482E-2</v>
      </c>
      <c r="C131" s="4">
        <v>12.563000000000001</v>
      </c>
      <c r="D131" s="4">
        <v>1.6000000000000001E-3</v>
      </c>
      <c r="E131" s="4">
        <v>16.370968000000001</v>
      </c>
      <c r="F131" s="4">
        <v>776</v>
      </c>
      <c r="G131" s="4">
        <v>28.6</v>
      </c>
      <c r="H131" s="4">
        <v>0</v>
      </c>
      <c r="J131" s="4">
        <v>3.9</v>
      </c>
      <c r="K131" s="4">
        <v>0.89270000000000005</v>
      </c>
      <c r="L131" s="4">
        <v>11.2155</v>
      </c>
      <c r="M131" s="4">
        <v>1.5E-3</v>
      </c>
      <c r="N131" s="4">
        <v>692.75229999999999</v>
      </c>
      <c r="O131" s="4">
        <v>25.552499999999998</v>
      </c>
      <c r="P131" s="4">
        <v>718.3</v>
      </c>
      <c r="Q131" s="4">
        <v>522.78510000000006</v>
      </c>
      <c r="R131" s="4">
        <v>19.283200000000001</v>
      </c>
      <c r="S131" s="4">
        <v>542.1</v>
      </c>
      <c r="T131" s="4">
        <v>0</v>
      </c>
      <c r="W131" s="4">
        <v>0</v>
      </c>
      <c r="X131" s="4">
        <v>3.4815999999999998</v>
      </c>
      <c r="Y131" s="4">
        <v>11.8</v>
      </c>
      <c r="Z131" s="4">
        <v>886</v>
      </c>
      <c r="AA131" s="4">
        <v>922</v>
      </c>
      <c r="AB131" s="4">
        <v>854</v>
      </c>
      <c r="AC131" s="4">
        <v>59</v>
      </c>
      <c r="AD131" s="4">
        <v>5.83</v>
      </c>
      <c r="AE131" s="4">
        <v>0.13</v>
      </c>
      <c r="AF131" s="4">
        <v>990</v>
      </c>
      <c r="AG131" s="4">
        <v>-13</v>
      </c>
      <c r="AH131" s="4">
        <v>16</v>
      </c>
      <c r="AI131" s="4">
        <v>31</v>
      </c>
      <c r="AJ131" s="4">
        <v>190</v>
      </c>
      <c r="AK131" s="4">
        <v>138.19999999999999</v>
      </c>
      <c r="AL131" s="4">
        <v>2.2999999999999998</v>
      </c>
      <c r="AM131" s="4">
        <v>195</v>
      </c>
      <c r="AN131" s="4" t="s">
        <v>155</v>
      </c>
      <c r="AO131" s="4">
        <v>2</v>
      </c>
      <c r="AP131" s="5">
        <v>0.68052083333333335</v>
      </c>
      <c r="AQ131" s="4">
        <v>47.161493999999998</v>
      </c>
      <c r="AR131" s="4">
        <v>-88.49136</v>
      </c>
      <c r="AS131" s="4">
        <v>319</v>
      </c>
      <c r="AT131" s="4">
        <v>45.8</v>
      </c>
      <c r="AU131" s="4">
        <v>12</v>
      </c>
      <c r="AV131" s="4">
        <v>10</v>
      </c>
      <c r="AW131" s="4" t="s">
        <v>232</v>
      </c>
      <c r="AX131" s="4">
        <v>0.9</v>
      </c>
      <c r="AY131" s="4">
        <v>1.1000000000000001</v>
      </c>
      <c r="AZ131" s="4">
        <v>1.9</v>
      </c>
      <c r="BA131" s="4">
        <v>14.023</v>
      </c>
      <c r="BB131" s="4">
        <v>16.79</v>
      </c>
      <c r="BC131" s="4">
        <v>1.2</v>
      </c>
      <c r="BD131" s="4">
        <v>12.016999999999999</v>
      </c>
      <c r="BE131" s="4">
        <v>3033.8530000000001</v>
      </c>
      <c r="BF131" s="4">
        <v>0.252</v>
      </c>
      <c r="BG131" s="4">
        <v>19.623999999999999</v>
      </c>
      <c r="BH131" s="4">
        <v>0.72399999999999998</v>
      </c>
      <c r="BI131" s="4">
        <v>20.347999999999999</v>
      </c>
      <c r="BJ131" s="4">
        <v>14.808999999999999</v>
      </c>
      <c r="BK131" s="4">
        <v>0.54600000000000004</v>
      </c>
      <c r="BL131" s="4">
        <v>15.356</v>
      </c>
      <c r="BM131" s="4">
        <v>0</v>
      </c>
      <c r="BQ131" s="4">
        <v>684.78800000000001</v>
      </c>
      <c r="BR131" s="4">
        <v>0.17962500000000001</v>
      </c>
      <c r="BS131" s="4">
        <v>-5</v>
      </c>
      <c r="BT131" s="4">
        <v>0.36220400000000003</v>
      </c>
      <c r="BU131" s="4">
        <v>4.3895949999999999</v>
      </c>
      <c r="BV131" s="4">
        <v>7.3165170000000002</v>
      </c>
      <c r="BW131" s="4">
        <f t="shared" si="14"/>
        <v>1.159730999</v>
      </c>
      <c r="BY131" s="4">
        <f t="shared" si="15"/>
        <v>9814.9134521772958</v>
      </c>
      <c r="BZ131" s="4">
        <f t="shared" si="16"/>
        <v>0.81525314177999997</v>
      </c>
      <c r="CA131" s="4">
        <f t="shared" si="17"/>
        <v>47.909062605634993</v>
      </c>
      <c r="CB131" s="4">
        <f t="shared" si="18"/>
        <v>0</v>
      </c>
    </row>
    <row r="132" spans="1:80" x14ac:dyDescent="0.25">
      <c r="A132" s="2">
        <v>42068</v>
      </c>
      <c r="B132" s="3">
        <v>1.3930555555555555E-2</v>
      </c>
      <c r="C132" s="4">
        <v>12.026999999999999</v>
      </c>
      <c r="D132" s="4">
        <v>3.0999999999999999E-3</v>
      </c>
      <c r="E132" s="4">
        <v>31.297070999999999</v>
      </c>
      <c r="F132" s="4">
        <v>800.6</v>
      </c>
      <c r="G132" s="4">
        <v>17.7</v>
      </c>
      <c r="H132" s="4">
        <v>0</v>
      </c>
      <c r="J132" s="4">
        <v>3.66</v>
      </c>
      <c r="K132" s="4">
        <v>0.89700000000000002</v>
      </c>
      <c r="L132" s="4">
        <v>10.7887</v>
      </c>
      <c r="M132" s="4">
        <v>2.8E-3</v>
      </c>
      <c r="N132" s="4">
        <v>718.13869999999997</v>
      </c>
      <c r="O132" s="4">
        <v>15.879300000000001</v>
      </c>
      <c r="P132" s="4">
        <v>734</v>
      </c>
      <c r="Q132" s="4">
        <v>541.94290000000001</v>
      </c>
      <c r="R132" s="4">
        <v>11.9833</v>
      </c>
      <c r="S132" s="4">
        <v>553.9</v>
      </c>
      <c r="T132" s="4">
        <v>0</v>
      </c>
      <c r="W132" s="4">
        <v>0</v>
      </c>
      <c r="X132" s="4">
        <v>3.2816999999999998</v>
      </c>
      <c r="Y132" s="4">
        <v>11.8</v>
      </c>
      <c r="Z132" s="4">
        <v>886</v>
      </c>
      <c r="AA132" s="4">
        <v>922</v>
      </c>
      <c r="AB132" s="4">
        <v>853</v>
      </c>
      <c r="AC132" s="4">
        <v>59</v>
      </c>
      <c r="AD132" s="4">
        <v>5.83</v>
      </c>
      <c r="AE132" s="4">
        <v>0.13</v>
      </c>
      <c r="AF132" s="4">
        <v>990</v>
      </c>
      <c r="AG132" s="4">
        <v>-13</v>
      </c>
      <c r="AH132" s="4">
        <v>16</v>
      </c>
      <c r="AI132" s="4">
        <v>31</v>
      </c>
      <c r="AJ132" s="4">
        <v>190</v>
      </c>
      <c r="AK132" s="4">
        <v>138.80000000000001</v>
      </c>
      <c r="AL132" s="4">
        <v>2.5</v>
      </c>
      <c r="AM132" s="4">
        <v>195</v>
      </c>
      <c r="AN132" s="4" t="s">
        <v>155</v>
      </c>
      <c r="AO132" s="4">
        <v>2</v>
      </c>
      <c r="AP132" s="5">
        <v>0.68053240740740739</v>
      </c>
      <c r="AQ132" s="4">
        <v>47.161352999999998</v>
      </c>
      <c r="AR132" s="4">
        <v>-88.491193999999993</v>
      </c>
      <c r="AS132" s="4">
        <v>319</v>
      </c>
      <c r="AT132" s="4">
        <v>43.3</v>
      </c>
      <c r="AU132" s="4">
        <v>12</v>
      </c>
      <c r="AV132" s="4">
        <v>10</v>
      </c>
      <c r="AW132" s="4" t="s">
        <v>232</v>
      </c>
      <c r="AX132" s="4">
        <v>0.9</v>
      </c>
      <c r="AY132" s="4">
        <v>1.1000000000000001</v>
      </c>
      <c r="AZ132" s="4">
        <v>1.9</v>
      </c>
      <c r="BA132" s="4">
        <v>14.023</v>
      </c>
      <c r="BB132" s="4">
        <v>17.5</v>
      </c>
      <c r="BC132" s="4">
        <v>1.25</v>
      </c>
      <c r="BD132" s="4">
        <v>11.478</v>
      </c>
      <c r="BE132" s="4">
        <v>3033.886</v>
      </c>
      <c r="BF132" s="4">
        <v>0.502</v>
      </c>
      <c r="BG132" s="4">
        <v>21.148</v>
      </c>
      <c r="BH132" s="4">
        <v>0.46800000000000003</v>
      </c>
      <c r="BI132" s="4">
        <v>21.616</v>
      </c>
      <c r="BJ132" s="4">
        <v>15.96</v>
      </c>
      <c r="BK132" s="4">
        <v>0.35299999999999998</v>
      </c>
      <c r="BL132" s="4">
        <v>16.312000000000001</v>
      </c>
      <c r="BM132" s="4">
        <v>0</v>
      </c>
      <c r="BQ132" s="4">
        <v>670.99900000000002</v>
      </c>
      <c r="BR132" s="4">
        <v>0.14949000000000001</v>
      </c>
      <c r="BS132" s="4">
        <v>-5</v>
      </c>
      <c r="BT132" s="4">
        <v>0.36239199999999999</v>
      </c>
      <c r="BU132" s="4">
        <v>3.653149</v>
      </c>
      <c r="BV132" s="4">
        <v>7.3203100000000001</v>
      </c>
      <c r="BW132" s="4">
        <f t="shared" si="14"/>
        <v>0.96516196579999991</v>
      </c>
      <c r="BY132" s="4">
        <f t="shared" si="15"/>
        <v>8168.3461163693182</v>
      </c>
      <c r="BZ132" s="4">
        <f t="shared" si="16"/>
        <v>1.3515701481260001</v>
      </c>
      <c r="CA132" s="4">
        <f t="shared" si="17"/>
        <v>42.970238175479999</v>
      </c>
      <c r="CB132" s="4">
        <f t="shared" si="18"/>
        <v>0</v>
      </c>
    </row>
    <row r="133" spans="1:80" x14ac:dyDescent="0.25">
      <c r="A133" s="2">
        <v>42068</v>
      </c>
      <c r="B133" s="3">
        <v>1.3942129629629631E-2</v>
      </c>
      <c r="C133" s="4">
        <v>12.074999999999999</v>
      </c>
      <c r="D133" s="4">
        <v>4.0000000000000001E-3</v>
      </c>
      <c r="E133" s="4">
        <v>39.665272000000002</v>
      </c>
      <c r="F133" s="4">
        <v>734.4</v>
      </c>
      <c r="G133" s="4">
        <v>15.8</v>
      </c>
      <c r="H133" s="4">
        <v>0</v>
      </c>
      <c r="J133" s="4">
        <v>3.41</v>
      </c>
      <c r="K133" s="4">
        <v>0.89659999999999995</v>
      </c>
      <c r="L133" s="4">
        <v>10.826700000000001</v>
      </c>
      <c r="M133" s="4">
        <v>3.5999999999999999E-3</v>
      </c>
      <c r="N133" s="4">
        <v>658.50620000000004</v>
      </c>
      <c r="O133" s="4">
        <v>14.1473</v>
      </c>
      <c r="P133" s="4">
        <v>672.7</v>
      </c>
      <c r="Q133" s="4">
        <v>496.94130000000001</v>
      </c>
      <c r="R133" s="4">
        <v>10.6762</v>
      </c>
      <c r="S133" s="4">
        <v>507.6</v>
      </c>
      <c r="T133" s="4">
        <v>0</v>
      </c>
      <c r="W133" s="4">
        <v>0</v>
      </c>
      <c r="X133" s="4">
        <v>3.0568</v>
      </c>
      <c r="Y133" s="4">
        <v>11.8</v>
      </c>
      <c r="Z133" s="4">
        <v>888</v>
      </c>
      <c r="AA133" s="4">
        <v>924</v>
      </c>
      <c r="AB133" s="4">
        <v>855</v>
      </c>
      <c r="AC133" s="4">
        <v>59</v>
      </c>
      <c r="AD133" s="4">
        <v>5.83</v>
      </c>
      <c r="AE133" s="4">
        <v>0.13</v>
      </c>
      <c r="AF133" s="4">
        <v>990</v>
      </c>
      <c r="AG133" s="4">
        <v>-13</v>
      </c>
      <c r="AH133" s="4">
        <v>16</v>
      </c>
      <c r="AI133" s="4">
        <v>31</v>
      </c>
      <c r="AJ133" s="4">
        <v>190</v>
      </c>
      <c r="AK133" s="4">
        <v>138</v>
      </c>
      <c r="AL133" s="4">
        <v>2.5</v>
      </c>
      <c r="AM133" s="4">
        <v>195</v>
      </c>
      <c r="AN133" s="4" t="s">
        <v>155</v>
      </c>
      <c r="AO133" s="4">
        <v>2</v>
      </c>
      <c r="AP133" s="5">
        <v>0.68054398148148154</v>
      </c>
      <c r="AQ133" s="4">
        <v>47.161217999999998</v>
      </c>
      <c r="AR133" s="4">
        <v>-88.491033999999999</v>
      </c>
      <c r="AS133" s="4">
        <v>319.10000000000002</v>
      </c>
      <c r="AT133" s="4">
        <v>43.2</v>
      </c>
      <c r="AU133" s="4">
        <v>12</v>
      </c>
      <c r="AV133" s="4">
        <v>11</v>
      </c>
      <c r="AW133" s="4" t="s">
        <v>232</v>
      </c>
      <c r="AX133" s="4">
        <v>0.80420000000000003</v>
      </c>
      <c r="AY133" s="4">
        <v>1.1958</v>
      </c>
      <c r="AZ133" s="4">
        <v>1.7083999999999999</v>
      </c>
      <c r="BA133" s="4">
        <v>14.023</v>
      </c>
      <c r="BB133" s="4">
        <v>17.43</v>
      </c>
      <c r="BC133" s="4">
        <v>1.24</v>
      </c>
      <c r="BD133" s="4">
        <v>11.526999999999999</v>
      </c>
      <c r="BE133" s="4">
        <v>3033.6379999999999</v>
      </c>
      <c r="BF133" s="4">
        <v>0.63400000000000001</v>
      </c>
      <c r="BG133" s="4">
        <v>19.321999999999999</v>
      </c>
      <c r="BH133" s="4">
        <v>0.41499999999999998</v>
      </c>
      <c r="BI133" s="4">
        <v>19.738</v>
      </c>
      <c r="BJ133" s="4">
        <v>14.582000000000001</v>
      </c>
      <c r="BK133" s="4">
        <v>0.313</v>
      </c>
      <c r="BL133" s="4">
        <v>14.895</v>
      </c>
      <c r="BM133" s="4">
        <v>0</v>
      </c>
      <c r="BQ133" s="4">
        <v>622.78399999999999</v>
      </c>
      <c r="BR133" s="4">
        <v>0.18065000000000001</v>
      </c>
      <c r="BS133" s="4">
        <v>-5</v>
      </c>
      <c r="BT133" s="4">
        <v>0.36020200000000002</v>
      </c>
      <c r="BU133" s="4">
        <v>4.4146429999999999</v>
      </c>
      <c r="BV133" s="4">
        <v>7.2760759999999998</v>
      </c>
      <c r="BW133" s="4">
        <f t="shared" si="14"/>
        <v>1.1663486805999999</v>
      </c>
      <c r="BY133" s="4">
        <f t="shared" si="15"/>
        <v>9870.2199970294569</v>
      </c>
      <c r="BZ133" s="4">
        <f t="shared" si="16"/>
        <v>2.0627772588940001</v>
      </c>
      <c r="CA133" s="4">
        <f t="shared" si="17"/>
        <v>47.443876954562</v>
      </c>
      <c r="CB133" s="4">
        <f t="shared" si="18"/>
        <v>0</v>
      </c>
    </row>
    <row r="134" spans="1:80" x14ac:dyDescent="0.25">
      <c r="A134" s="2">
        <v>42068</v>
      </c>
      <c r="B134" s="3">
        <v>1.3953703703703704E-2</v>
      </c>
      <c r="C134" s="4">
        <v>12.161</v>
      </c>
      <c r="D134" s="4">
        <v>3.2000000000000002E-3</v>
      </c>
      <c r="E134" s="4">
        <v>32.098765</v>
      </c>
      <c r="F134" s="4">
        <v>662.2</v>
      </c>
      <c r="G134" s="4">
        <v>26.5</v>
      </c>
      <c r="H134" s="4">
        <v>25.8</v>
      </c>
      <c r="J134" s="4">
        <v>3.3</v>
      </c>
      <c r="K134" s="4">
        <v>0.89600000000000002</v>
      </c>
      <c r="L134" s="4">
        <v>10.895300000000001</v>
      </c>
      <c r="M134" s="4">
        <v>2.8999999999999998E-3</v>
      </c>
      <c r="N134" s="4">
        <v>593.32219999999995</v>
      </c>
      <c r="O134" s="4">
        <v>23.742799999999999</v>
      </c>
      <c r="P134" s="4">
        <v>617.1</v>
      </c>
      <c r="Q134" s="4">
        <v>447.75020000000001</v>
      </c>
      <c r="R134" s="4">
        <v>17.9175</v>
      </c>
      <c r="S134" s="4">
        <v>465.7</v>
      </c>
      <c r="T134" s="4">
        <v>25.8034</v>
      </c>
      <c r="W134" s="4">
        <v>0</v>
      </c>
      <c r="X134" s="4">
        <v>2.9567000000000001</v>
      </c>
      <c r="Y134" s="4">
        <v>11.8</v>
      </c>
      <c r="Z134" s="4">
        <v>888</v>
      </c>
      <c r="AA134" s="4">
        <v>923</v>
      </c>
      <c r="AB134" s="4">
        <v>855</v>
      </c>
      <c r="AC134" s="4">
        <v>59</v>
      </c>
      <c r="AD134" s="4">
        <v>5.83</v>
      </c>
      <c r="AE134" s="4">
        <v>0.13</v>
      </c>
      <c r="AF134" s="4">
        <v>990</v>
      </c>
      <c r="AG134" s="4">
        <v>-13</v>
      </c>
      <c r="AH134" s="4">
        <v>16</v>
      </c>
      <c r="AI134" s="4">
        <v>31</v>
      </c>
      <c r="AJ134" s="4">
        <v>190.2</v>
      </c>
      <c r="AK134" s="4">
        <v>138.19999999999999</v>
      </c>
      <c r="AL134" s="4">
        <v>2.5</v>
      </c>
      <c r="AM134" s="4">
        <v>195</v>
      </c>
      <c r="AN134" s="4" t="s">
        <v>155</v>
      </c>
      <c r="AO134" s="4">
        <v>2</v>
      </c>
      <c r="AP134" s="5">
        <v>0.68055555555555547</v>
      </c>
      <c r="AQ134" s="4">
        <v>47.161073999999999</v>
      </c>
      <c r="AR134" s="4">
        <v>-88.490916999999996</v>
      </c>
      <c r="AS134" s="4">
        <v>319.2</v>
      </c>
      <c r="AT134" s="4">
        <v>39.700000000000003</v>
      </c>
      <c r="AU134" s="4">
        <v>12</v>
      </c>
      <c r="AV134" s="4">
        <v>11</v>
      </c>
      <c r="AW134" s="4" t="s">
        <v>232</v>
      </c>
      <c r="AX134" s="4">
        <v>0.8</v>
      </c>
      <c r="AY134" s="4">
        <v>1.2</v>
      </c>
      <c r="AZ134" s="4">
        <v>1.7</v>
      </c>
      <c r="BA134" s="4">
        <v>14.023</v>
      </c>
      <c r="BB134" s="4">
        <v>17.309999999999999</v>
      </c>
      <c r="BC134" s="4">
        <v>1.23</v>
      </c>
      <c r="BD134" s="4">
        <v>11.613</v>
      </c>
      <c r="BE134" s="4">
        <v>3033.0439999999999</v>
      </c>
      <c r="BF134" s="4">
        <v>0.51</v>
      </c>
      <c r="BG134" s="4">
        <v>17.297000000000001</v>
      </c>
      <c r="BH134" s="4">
        <v>0.69199999999999995</v>
      </c>
      <c r="BI134" s="4">
        <v>17.989000000000001</v>
      </c>
      <c r="BJ134" s="4">
        <v>13.053000000000001</v>
      </c>
      <c r="BK134" s="4">
        <v>0.52200000000000002</v>
      </c>
      <c r="BL134" s="4">
        <v>13.574999999999999</v>
      </c>
      <c r="BM134" s="4">
        <v>0.23749999999999999</v>
      </c>
      <c r="BQ134" s="4">
        <v>598.46400000000006</v>
      </c>
      <c r="BR134" s="4">
        <v>0.21846199999999999</v>
      </c>
      <c r="BS134" s="4">
        <v>-5</v>
      </c>
      <c r="BT134" s="4">
        <v>0.36160199999999998</v>
      </c>
      <c r="BU134" s="4">
        <v>5.338654</v>
      </c>
      <c r="BV134" s="4">
        <v>7.3043680000000002</v>
      </c>
      <c r="BW134" s="4">
        <f t="shared" si="14"/>
        <v>1.4104723868</v>
      </c>
      <c r="BY134" s="4">
        <f t="shared" si="15"/>
        <v>11933.778519805912</v>
      </c>
      <c r="BZ134" s="4">
        <f t="shared" si="16"/>
        <v>2.0066398789800002</v>
      </c>
      <c r="CA134" s="4">
        <f t="shared" si="17"/>
        <v>51.358177137894003</v>
      </c>
      <c r="CB134" s="4">
        <f t="shared" si="18"/>
        <v>0.93446464952499997</v>
      </c>
    </row>
    <row r="135" spans="1:80" x14ac:dyDescent="0.25">
      <c r="A135" s="2">
        <v>42068</v>
      </c>
      <c r="B135" s="3">
        <v>1.3965277777777778E-2</v>
      </c>
      <c r="C135" s="4">
        <v>12.250999999999999</v>
      </c>
      <c r="D135" s="4">
        <v>3.0000000000000001E-3</v>
      </c>
      <c r="E135" s="4">
        <v>30</v>
      </c>
      <c r="F135" s="4">
        <v>709.6</v>
      </c>
      <c r="G135" s="4">
        <v>26.4</v>
      </c>
      <c r="H135" s="4">
        <v>11.3</v>
      </c>
      <c r="J135" s="4">
        <v>3.3</v>
      </c>
      <c r="K135" s="4">
        <v>0.89529999999999998</v>
      </c>
      <c r="L135" s="4">
        <v>10.9681</v>
      </c>
      <c r="M135" s="4">
        <v>2.7000000000000001E-3</v>
      </c>
      <c r="N135" s="4">
        <v>635.29899999999998</v>
      </c>
      <c r="O135" s="4">
        <v>23.6357</v>
      </c>
      <c r="P135" s="4">
        <v>658.9</v>
      </c>
      <c r="Q135" s="4">
        <v>479.428</v>
      </c>
      <c r="R135" s="4">
        <v>17.8367</v>
      </c>
      <c r="S135" s="4">
        <v>497.3</v>
      </c>
      <c r="T135" s="4">
        <v>11.349</v>
      </c>
      <c r="W135" s="4">
        <v>0</v>
      </c>
      <c r="X135" s="4">
        <v>2.9544999999999999</v>
      </c>
      <c r="Y135" s="4">
        <v>11.9</v>
      </c>
      <c r="Z135" s="4">
        <v>887</v>
      </c>
      <c r="AA135" s="4">
        <v>919</v>
      </c>
      <c r="AB135" s="4">
        <v>854</v>
      </c>
      <c r="AC135" s="4">
        <v>59</v>
      </c>
      <c r="AD135" s="4">
        <v>5.83</v>
      </c>
      <c r="AE135" s="4">
        <v>0.13</v>
      </c>
      <c r="AF135" s="4">
        <v>990</v>
      </c>
      <c r="AG135" s="4">
        <v>-13</v>
      </c>
      <c r="AH135" s="4">
        <v>16</v>
      </c>
      <c r="AI135" s="4">
        <v>31</v>
      </c>
      <c r="AJ135" s="4">
        <v>190.8</v>
      </c>
      <c r="AK135" s="4">
        <v>139</v>
      </c>
      <c r="AL135" s="4">
        <v>2.7</v>
      </c>
      <c r="AM135" s="4">
        <v>195</v>
      </c>
      <c r="AN135" s="4" t="s">
        <v>155</v>
      </c>
      <c r="AO135" s="4">
        <v>2</v>
      </c>
      <c r="AP135" s="5">
        <v>0.68056712962962962</v>
      </c>
      <c r="AQ135" s="4">
        <v>47.160926000000003</v>
      </c>
      <c r="AR135" s="4">
        <v>-88.490832999999995</v>
      </c>
      <c r="AS135" s="4">
        <v>319.2</v>
      </c>
      <c r="AT135" s="4">
        <v>38.4</v>
      </c>
      <c r="AU135" s="4">
        <v>12</v>
      </c>
      <c r="AV135" s="4">
        <v>11</v>
      </c>
      <c r="AW135" s="4" t="s">
        <v>232</v>
      </c>
      <c r="AX135" s="4">
        <v>0.8</v>
      </c>
      <c r="AY135" s="4">
        <v>1.2</v>
      </c>
      <c r="AZ135" s="4">
        <v>1.7</v>
      </c>
      <c r="BA135" s="4">
        <v>14.023</v>
      </c>
      <c r="BB135" s="4">
        <v>17.190000000000001</v>
      </c>
      <c r="BC135" s="4">
        <v>1.23</v>
      </c>
      <c r="BD135" s="4">
        <v>11.695</v>
      </c>
      <c r="BE135" s="4">
        <v>3033.433</v>
      </c>
      <c r="BF135" s="4">
        <v>0.47299999999999998</v>
      </c>
      <c r="BG135" s="4">
        <v>18.399999999999999</v>
      </c>
      <c r="BH135" s="4">
        <v>0.68500000000000005</v>
      </c>
      <c r="BI135" s="4">
        <v>19.084</v>
      </c>
      <c r="BJ135" s="4">
        <v>13.885</v>
      </c>
      <c r="BK135" s="4">
        <v>0.51700000000000002</v>
      </c>
      <c r="BL135" s="4">
        <v>14.401999999999999</v>
      </c>
      <c r="BM135" s="4">
        <v>0.1038</v>
      </c>
      <c r="BQ135" s="4">
        <v>594.12599999999998</v>
      </c>
      <c r="BR135" s="4">
        <v>0.26479999999999998</v>
      </c>
      <c r="BS135" s="4">
        <v>-5</v>
      </c>
      <c r="BT135" s="4">
        <v>0.36320000000000002</v>
      </c>
      <c r="BU135" s="4">
        <v>6.47105</v>
      </c>
      <c r="BV135" s="4">
        <v>7.3366400000000001</v>
      </c>
      <c r="BW135" s="4">
        <f t="shared" si="14"/>
        <v>1.70965141</v>
      </c>
      <c r="BY135" s="4">
        <f t="shared" si="15"/>
        <v>14466.93900499705</v>
      </c>
      <c r="BZ135" s="4">
        <f t="shared" si="16"/>
        <v>2.2558145010500001</v>
      </c>
      <c r="CA135" s="4">
        <f t="shared" si="17"/>
        <v>66.219840057249996</v>
      </c>
      <c r="CB135" s="4">
        <f t="shared" si="18"/>
        <v>0.49503920762999998</v>
      </c>
    </row>
    <row r="136" spans="1:80" x14ac:dyDescent="0.25">
      <c r="A136" s="2">
        <v>42068</v>
      </c>
      <c r="B136" s="3">
        <v>1.3976851851851851E-2</v>
      </c>
      <c r="C136" s="4">
        <v>12.481999999999999</v>
      </c>
      <c r="D136" s="4">
        <v>2.5000000000000001E-3</v>
      </c>
      <c r="E136" s="4">
        <v>25.289542000000001</v>
      </c>
      <c r="F136" s="4">
        <v>755.5</v>
      </c>
      <c r="G136" s="4">
        <v>21.4</v>
      </c>
      <c r="H136" s="4">
        <v>0</v>
      </c>
      <c r="J136" s="4">
        <v>3.3</v>
      </c>
      <c r="K136" s="4">
        <v>0.89349999999999996</v>
      </c>
      <c r="L136" s="4">
        <v>11.152200000000001</v>
      </c>
      <c r="M136" s="4">
        <v>2.3E-3</v>
      </c>
      <c r="N136" s="4">
        <v>674.99239999999998</v>
      </c>
      <c r="O136" s="4">
        <v>19.120100000000001</v>
      </c>
      <c r="P136" s="4">
        <v>694.1</v>
      </c>
      <c r="Q136" s="4">
        <v>509.38260000000002</v>
      </c>
      <c r="R136" s="4">
        <v>14.429</v>
      </c>
      <c r="S136" s="4">
        <v>523.79999999999995</v>
      </c>
      <c r="T136" s="4">
        <v>0</v>
      </c>
      <c r="W136" s="4">
        <v>0</v>
      </c>
      <c r="X136" s="4">
        <v>2.9483999999999999</v>
      </c>
      <c r="Y136" s="4">
        <v>11.8</v>
      </c>
      <c r="Z136" s="4">
        <v>888</v>
      </c>
      <c r="AA136" s="4">
        <v>920</v>
      </c>
      <c r="AB136" s="4">
        <v>857</v>
      </c>
      <c r="AC136" s="4">
        <v>59</v>
      </c>
      <c r="AD136" s="4">
        <v>5.83</v>
      </c>
      <c r="AE136" s="4">
        <v>0.13</v>
      </c>
      <c r="AF136" s="4">
        <v>990</v>
      </c>
      <c r="AG136" s="4">
        <v>-13</v>
      </c>
      <c r="AH136" s="4">
        <v>16</v>
      </c>
      <c r="AI136" s="4">
        <v>31</v>
      </c>
      <c r="AJ136" s="4">
        <v>190</v>
      </c>
      <c r="AK136" s="4">
        <v>139</v>
      </c>
      <c r="AL136" s="4">
        <v>2.6</v>
      </c>
      <c r="AM136" s="4">
        <v>195</v>
      </c>
      <c r="AN136" s="4" t="s">
        <v>155</v>
      </c>
      <c r="AO136" s="4">
        <v>2</v>
      </c>
      <c r="AP136" s="5">
        <v>0.68057870370370377</v>
      </c>
      <c r="AQ136" s="4">
        <v>47.160919999999997</v>
      </c>
      <c r="AR136" s="4">
        <v>-88.490830000000003</v>
      </c>
      <c r="AS136" s="4">
        <v>319.2</v>
      </c>
      <c r="AT136" s="4">
        <v>37.299999999999997</v>
      </c>
      <c r="AU136" s="4">
        <v>12</v>
      </c>
      <c r="AV136" s="4">
        <v>11</v>
      </c>
      <c r="AW136" s="4" t="s">
        <v>232</v>
      </c>
      <c r="AX136" s="4">
        <v>0.8</v>
      </c>
      <c r="AY136" s="4">
        <v>1.2958000000000001</v>
      </c>
      <c r="AZ136" s="4">
        <v>1.7</v>
      </c>
      <c r="BA136" s="4">
        <v>14.023</v>
      </c>
      <c r="BB136" s="4">
        <v>16.89</v>
      </c>
      <c r="BC136" s="4">
        <v>1.2</v>
      </c>
      <c r="BD136" s="4">
        <v>11.923999999999999</v>
      </c>
      <c r="BE136" s="4">
        <v>3033.694</v>
      </c>
      <c r="BF136" s="4">
        <v>0.39100000000000001</v>
      </c>
      <c r="BG136" s="4">
        <v>19.228999999999999</v>
      </c>
      <c r="BH136" s="4">
        <v>0.54500000000000004</v>
      </c>
      <c r="BI136" s="4">
        <v>19.773</v>
      </c>
      <c r="BJ136" s="4">
        <v>14.510999999999999</v>
      </c>
      <c r="BK136" s="4">
        <v>0.41099999999999998</v>
      </c>
      <c r="BL136" s="4">
        <v>14.922000000000001</v>
      </c>
      <c r="BM136" s="4">
        <v>0</v>
      </c>
      <c r="BQ136" s="4">
        <v>583.17600000000004</v>
      </c>
      <c r="BR136" s="4">
        <v>0.1996</v>
      </c>
      <c r="BS136" s="4">
        <v>-5</v>
      </c>
      <c r="BT136" s="4">
        <v>0.36020000000000002</v>
      </c>
      <c r="BU136" s="4">
        <v>4.8777249999999999</v>
      </c>
      <c r="BV136" s="4">
        <v>7.2760400000000001</v>
      </c>
      <c r="BW136" s="4">
        <f t="shared" si="14"/>
        <v>1.2886949449999998</v>
      </c>
      <c r="BY136" s="4">
        <f t="shared" si="15"/>
        <v>10905.77597375255</v>
      </c>
      <c r="BZ136" s="4">
        <f t="shared" si="16"/>
        <v>1.405599380075</v>
      </c>
      <c r="CA136" s="4">
        <f t="shared" si="17"/>
        <v>52.165351929075001</v>
      </c>
      <c r="CB136" s="4">
        <f t="shared" si="18"/>
        <v>0</v>
      </c>
    </row>
    <row r="137" spans="1:80" x14ac:dyDescent="0.25">
      <c r="A137" s="2">
        <v>42068</v>
      </c>
      <c r="B137" s="3">
        <v>1.3988425925925927E-2</v>
      </c>
      <c r="C137" s="4">
        <v>12.595000000000001</v>
      </c>
      <c r="D137" s="4">
        <v>1.6999999999999999E-3</v>
      </c>
      <c r="E137" s="4">
        <v>16.876006</v>
      </c>
      <c r="F137" s="4">
        <v>676.4</v>
      </c>
      <c r="G137" s="4">
        <v>21.3</v>
      </c>
      <c r="H137" s="4">
        <v>0</v>
      </c>
      <c r="J137" s="4">
        <v>3.4</v>
      </c>
      <c r="K137" s="4">
        <v>0.89259999999999995</v>
      </c>
      <c r="L137" s="4">
        <v>11.2431</v>
      </c>
      <c r="M137" s="4">
        <v>1.5E-3</v>
      </c>
      <c r="N137" s="4">
        <v>603.77819999999997</v>
      </c>
      <c r="O137" s="4">
        <v>19.013000000000002</v>
      </c>
      <c r="P137" s="4">
        <v>622.79999999999995</v>
      </c>
      <c r="Q137" s="4">
        <v>455.64089999999999</v>
      </c>
      <c r="R137" s="4">
        <v>14.348100000000001</v>
      </c>
      <c r="S137" s="4">
        <v>470</v>
      </c>
      <c r="T137" s="4">
        <v>0</v>
      </c>
      <c r="W137" s="4">
        <v>0</v>
      </c>
      <c r="X137" s="4">
        <v>3.0348999999999999</v>
      </c>
      <c r="Y137" s="4">
        <v>11.8</v>
      </c>
      <c r="Z137" s="4">
        <v>886</v>
      </c>
      <c r="AA137" s="4">
        <v>919</v>
      </c>
      <c r="AB137" s="4">
        <v>855</v>
      </c>
      <c r="AC137" s="4">
        <v>59</v>
      </c>
      <c r="AD137" s="4">
        <v>5.83</v>
      </c>
      <c r="AE137" s="4">
        <v>0.13</v>
      </c>
      <c r="AF137" s="4">
        <v>990</v>
      </c>
      <c r="AG137" s="4">
        <v>-13</v>
      </c>
      <c r="AH137" s="4">
        <v>16</v>
      </c>
      <c r="AI137" s="4">
        <v>31</v>
      </c>
      <c r="AJ137" s="4">
        <v>190</v>
      </c>
      <c r="AK137" s="4">
        <v>139</v>
      </c>
      <c r="AL137" s="4">
        <v>2.8</v>
      </c>
      <c r="AM137" s="4">
        <v>195</v>
      </c>
      <c r="AN137" s="4" t="s">
        <v>155</v>
      </c>
      <c r="AO137" s="4">
        <v>2</v>
      </c>
      <c r="AP137" s="5">
        <v>0.68057870370370377</v>
      </c>
      <c r="AQ137" s="4">
        <v>47.160778000000001</v>
      </c>
      <c r="AR137" s="4">
        <v>-88.490773000000004</v>
      </c>
      <c r="AS137" s="4">
        <v>319.2</v>
      </c>
      <c r="AT137" s="4">
        <v>37.299999999999997</v>
      </c>
      <c r="AU137" s="4">
        <v>12</v>
      </c>
      <c r="AV137" s="4">
        <v>11</v>
      </c>
      <c r="AW137" s="4" t="s">
        <v>232</v>
      </c>
      <c r="AX137" s="4">
        <v>0.8</v>
      </c>
      <c r="AY137" s="4">
        <v>1.3</v>
      </c>
      <c r="AZ137" s="4">
        <v>1.7958000000000001</v>
      </c>
      <c r="BA137" s="4">
        <v>14.023</v>
      </c>
      <c r="BB137" s="4">
        <v>16.75</v>
      </c>
      <c r="BC137" s="4">
        <v>1.19</v>
      </c>
      <c r="BD137" s="4">
        <v>12.029</v>
      </c>
      <c r="BE137" s="4">
        <v>3033.8150000000001</v>
      </c>
      <c r="BF137" s="4">
        <v>0.25900000000000001</v>
      </c>
      <c r="BG137" s="4">
        <v>17.062000000000001</v>
      </c>
      <c r="BH137" s="4">
        <v>0.53700000000000003</v>
      </c>
      <c r="BI137" s="4">
        <v>17.599</v>
      </c>
      <c r="BJ137" s="4">
        <v>12.875</v>
      </c>
      <c r="BK137" s="4">
        <v>0.40500000000000003</v>
      </c>
      <c r="BL137" s="4">
        <v>13.281000000000001</v>
      </c>
      <c r="BM137" s="4">
        <v>0</v>
      </c>
      <c r="BQ137" s="4">
        <v>595.46</v>
      </c>
      <c r="BR137" s="4">
        <v>0.172818</v>
      </c>
      <c r="BS137" s="4">
        <v>-5</v>
      </c>
      <c r="BT137" s="4">
        <v>0.36099999999999999</v>
      </c>
      <c r="BU137" s="4">
        <v>4.223249</v>
      </c>
      <c r="BV137" s="4">
        <v>7.2922000000000002</v>
      </c>
      <c r="BW137" s="4">
        <f t="shared" si="14"/>
        <v>1.1157823858</v>
      </c>
      <c r="BY137" s="4">
        <f t="shared" si="15"/>
        <v>9442.8538935570941</v>
      </c>
      <c r="BZ137" s="4">
        <f t="shared" si="16"/>
        <v>0.8061464388670001</v>
      </c>
      <c r="CA137" s="4">
        <f t="shared" si="17"/>
        <v>40.073881854874998</v>
      </c>
      <c r="CB137" s="4">
        <f t="shared" si="18"/>
        <v>0</v>
      </c>
    </row>
    <row r="138" spans="1:80" x14ac:dyDescent="0.25">
      <c r="A138" s="2">
        <v>42068</v>
      </c>
      <c r="B138" s="3">
        <v>1.4E-2</v>
      </c>
      <c r="C138" s="4">
        <v>12.055</v>
      </c>
      <c r="D138" s="4">
        <v>1.4E-3</v>
      </c>
      <c r="E138" s="4">
        <v>13.693085999999999</v>
      </c>
      <c r="F138" s="4">
        <v>732.2</v>
      </c>
      <c r="G138" s="4">
        <v>21.3</v>
      </c>
      <c r="H138" s="4">
        <v>0</v>
      </c>
      <c r="J138" s="4">
        <v>3.4</v>
      </c>
      <c r="K138" s="4">
        <v>0.89700000000000002</v>
      </c>
      <c r="L138" s="4">
        <v>10.8133</v>
      </c>
      <c r="M138" s="4">
        <v>1.1999999999999999E-3</v>
      </c>
      <c r="N138" s="4">
        <v>656.72979999999995</v>
      </c>
      <c r="O138" s="4">
        <v>19.105599999999999</v>
      </c>
      <c r="P138" s="4">
        <v>675.8</v>
      </c>
      <c r="Q138" s="4">
        <v>495.60070000000002</v>
      </c>
      <c r="R138" s="4">
        <v>14.417999999999999</v>
      </c>
      <c r="S138" s="4">
        <v>510</v>
      </c>
      <c r="T138" s="4">
        <v>0</v>
      </c>
      <c r="W138" s="4">
        <v>0</v>
      </c>
      <c r="X138" s="4">
        <v>3.0497000000000001</v>
      </c>
      <c r="Y138" s="4">
        <v>11.8</v>
      </c>
      <c r="Z138" s="4">
        <v>886</v>
      </c>
      <c r="AA138" s="4">
        <v>922</v>
      </c>
      <c r="AB138" s="4">
        <v>856</v>
      </c>
      <c r="AC138" s="4">
        <v>59</v>
      </c>
      <c r="AD138" s="4">
        <v>5.83</v>
      </c>
      <c r="AE138" s="4">
        <v>0.13</v>
      </c>
      <c r="AF138" s="4">
        <v>990</v>
      </c>
      <c r="AG138" s="4">
        <v>-13</v>
      </c>
      <c r="AH138" s="4">
        <v>16</v>
      </c>
      <c r="AI138" s="4">
        <v>31</v>
      </c>
      <c r="AJ138" s="4">
        <v>190</v>
      </c>
      <c r="AK138" s="4">
        <v>139</v>
      </c>
      <c r="AL138" s="4">
        <v>3</v>
      </c>
      <c r="AM138" s="4">
        <v>195</v>
      </c>
      <c r="AN138" s="4" t="s">
        <v>155</v>
      </c>
      <c r="AO138" s="4">
        <v>2</v>
      </c>
      <c r="AP138" s="5">
        <v>0.68059027777777781</v>
      </c>
      <c r="AQ138" s="4">
        <v>47.160494</v>
      </c>
      <c r="AR138" s="4">
        <v>-88.490662</v>
      </c>
      <c r="AS138" s="4">
        <v>319.39999999999998</v>
      </c>
      <c r="AT138" s="4">
        <v>37.299999999999997</v>
      </c>
      <c r="AU138" s="4">
        <v>12</v>
      </c>
      <c r="AV138" s="4">
        <v>11</v>
      </c>
      <c r="AW138" s="4" t="s">
        <v>232</v>
      </c>
      <c r="AX138" s="4">
        <v>0.8</v>
      </c>
      <c r="AY138" s="4">
        <v>1.3</v>
      </c>
      <c r="AZ138" s="4">
        <v>1.8</v>
      </c>
      <c r="BA138" s="4">
        <v>14.023</v>
      </c>
      <c r="BB138" s="4">
        <v>17.46</v>
      </c>
      <c r="BC138" s="4">
        <v>1.25</v>
      </c>
      <c r="BD138" s="4">
        <v>11.486000000000001</v>
      </c>
      <c r="BE138" s="4">
        <v>3034.3069999999998</v>
      </c>
      <c r="BF138" s="4">
        <v>0.219</v>
      </c>
      <c r="BG138" s="4">
        <v>19.298999999999999</v>
      </c>
      <c r="BH138" s="4">
        <v>0.56100000000000005</v>
      </c>
      <c r="BI138" s="4">
        <v>19.86</v>
      </c>
      <c r="BJ138" s="4">
        <v>14.564</v>
      </c>
      <c r="BK138" s="4">
        <v>0.42399999999999999</v>
      </c>
      <c r="BL138" s="4">
        <v>14.987</v>
      </c>
      <c r="BM138" s="4">
        <v>0</v>
      </c>
      <c r="BQ138" s="4">
        <v>622.24300000000005</v>
      </c>
      <c r="BR138" s="4">
        <v>0.13758699999999999</v>
      </c>
      <c r="BS138" s="4">
        <v>-5</v>
      </c>
      <c r="BT138" s="4">
        <v>0.36099999999999999</v>
      </c>
      <c r="BU138" s="4">
        <v>3.3622869999999998</v>
      </c>
      <c r="BV138" s="4">
        <v>7.2922000000000002</v>
      </c>
      <c r="BW138" s="4">
        <f t="shared" si="14"/>
        <v>0.88831622539999988</v>
      </c>
      <c r="BY138" s="4">
        <f t="shared" si="15"/>
        <v>7519.0294923403326</v>
      </c>
      <c r="BZ138" s="4">
        <f t="shared" si="16"/>
        <v>0.54268320866099995</v>
      </c>
      <c r="CA138" s="4">
        <f t="shared" si="17"/>
        <v>36.089672378715996</v>
      </c>
      <c r="CB138" s="4">
        <f t="shared" si="18"/>
        <v>0</v>
      </c>
    </row>
    <row r="139" spans="1:80" x14ac:dyDescent="0.25">
      <c r="A139" s="2">
        <v>42068</v>
      </c>
      <c r="B139" s="3">
        <v>1.4011574074074074E-2</v>
      </c>
      <c r="C139" s="4">
        <v>11.891</v>
      </c>
      <c r="D139" s="4">
        <v>3.8999999999999998E-3</v>
      </c>
      <c r="E139" s="4">
        <v>38.988196000000002</v>
      </c>
      <c r="F139" s="4">
        <v>821.2</v>
      </c>
      <c r="G139" s="4">
        <v>19.399999999999999</v>
      </c>
      <c r="H139" s="4">
        <v>17.5</v>
      </c>
      <c r="J139" s="4">
        <v>3.4</v>
      </c>
      <c r="K139" s="4">
        <v>0.89829999999999999</v>
      </c>
      <c r="L139" s="4">
        <v>10.681699999999999</v>
      </c>
      <c r="M139" s="4">
        <v>3.5000000000000001E-3</v>
      </c>
      <c r="N139" s="4">
        <v>737.69970000000001</v>
      </c>
      <c r="O139" s="4">
        <v>17.434100000000001</v>
      </c>
      <c r="P139" s="4">
        <v>755.1</v>
      </c>
      <c r="Q139" s="4">
        <v>556.70460000000003</v>
      </c>
      <c r="R139" s="4">
        <v>13.156700000000001</v>
      </c>
      <c r="S139" s="4">
        <v>569.9</v>
      </c>
      <c r="T139" s="4">
        <v>17.509499999999999</v>
      </c>
      <c r="W139" s="4">
        <v>0</v>
      </c>
      <c r="X139" s="4">
        <v>3.0541999999999998</v>
      </c>
      <c r="Y139" s="4">
        <v>11.8</v>
      </c>
      <c r="Z139" s="4">
        <v>888</v>
      </c>
      <c r="AA139" s="4">
        <v>925</v>
      </c>
      <c r="AB139" s="4">
        <v>854</v>
      </c>
      <c r="AC139" s="4">
        <v>59</v>
      </c>
      <c r="AD139" s="4">
        <v>5.83</v>
      </c>
      <c r="AE139" s="4">
        <v>0.13</v>
      </c>
      <c r="AF139" s="4">
        <v>990</v>
      </c>
      <c r="AG139" s="4">
        <v>-13</v>
      </c>
      <c r="AH139" s="4">
        <v>16</v>
      </c>
      <c r="AI139" s="4">
        <v>31</v>
      </c>
      <c r="AJ139" s="4">
        <v>190</v>
      </c>
      <c r="AK139" s="4">
        <v>139.19999999999999</v>
      </c>
      <c r="AL139" s="4">
        <v>3.2</v>
      </c>
      <c r="AM139" s="4">
        <v>195</v>
      </c>
      <c r="AN139" s="4" t="s">
        <v>155</v>
      </c>
      <c r="AO139" s="4">
        <v>2</v>
      </c>
      <c r="AP139" s="5">
        <v>0.68061342592592589</v>
      </c>
      <c r="AQ139" s="4">
        <v>47.160339</v>
      </c>
      <c r="AR139" s="4">
        <v>-88.490675999999993</v>
      </c>
      <c r="AS139" s="4">
        <v>319.39999999999998</v>
      </c>
      <c r="AT139" s="4">
        <v>36.5</v>
      </c>
      <c r="AU139" s="4">
        <v>12</v>
      </c>
      <c r="AV139" s="4">
        <v>11</v>
      </c>
      <c r="AW139" s="4" t="s">
        <v>232</v>
      </c>
      <c r="AX139" s="4">
        <v>0.8</v>
      </c>
      <c r="AY139" s="4">
        <v>1.3</v>
      </c>
      <c r="AZ139" s="4">
        <v>1.8</v>
      </c>
      <c r="BA139" s="4">
        <v>14.023</v>
      </c>
      <c r="BB139" s="4">
        <v>17.68</v>
      </c>
      <c r="BC139" s="4">
        <v>1.26</v>
      </c>
      <c r="BD139" s="4">
        <v>11.321999999999999</v>
      </c>
      <c r="BE139" s="4">
        <v>3033.2939999999999</v>
      </c>
      <c r="BF139" s="4">
        <v>0.63300000000000001</v>
      </c>
      <c r="BG139" s="4">
        <v>21.937999999999999</v>
      </c>
      <c r="BH139" s="4">
        <v>0.51800000000000002</v>
      </c>
      <c r="BI139" s="4">
        <v>22.456</v>
      </c>
      <c r="BJ139" s="4">
        <v>16.555</v>
      </c>
      <c r="BK139" s="4">
        <v>0.39100000000000001</v>
      </c>
      <c r="BL139" s="4">
        <v>16.946000000000002</v>
      </c>
      <c r="BM139" s="4">
        <v>0.16439999999999999</v>
      </c>
      <c r="BQ139" s="4">
        <v>630.62300000000005</v>
      </c>
      <c r="BR139" s="4">
        <v>0.15887399999999999</v>
      </c>
      <c r="BS139" s="4">
        <v>-5</v>
      </c>
      <c r="BT139" s="4">
        <v>0.36180400000000001</v>
      </c>
      <c r="BU139" s="4">
        <v>3.8824920000000001</v>
      </c>
      <c r="BV139" s="4">
        <v>7.3084410000000002</v>
      </c>
      <c r="BW139" s="4">
        <f t="shared" ref="BW139:BW145" si="19">BU139*0.2642</f>
        <v>1.0257543864000001</v>
      </c>
      <c r="BY139" s="4">
        <f t="shared" ref="BY139:BY146" si="20">BE139*$BU139*0.737</f>
        <v>8679.4571505335753</v>
      </c>
      <c r="BZ139" s="4">
        <f t="shared" ref="BZ139:BZ146" si="21">BF139*$BU139*0.737</f>
        <v>1.8112640503320001</v>
      </c>
      <c r="CA139" s="4">
        <f t="shared" ref="CA139:CA146" si="22">BJ139*$BU139*0.737</f>
        <v>47.370420779219998</v>
      </c>
      <c r="CB139" s="4">
        <f t="shared" ref="CB139:CB146" si="23">BM139*$BU139*0.737</f>
        <v>0.47041360169759999</v>
      </c>
    </row>
    <row r="140" spans="1:80" x14ac:dyDescent="0.25">
      <c r="A140" s="2">
        <v>42068</v>
      </c>
      <c r="B140" s="3">
        <v>1.4023148148148147E-2</v>
      </c>
      <c r="C140" s="4">
        <v>11.938000000000001</v>
      </c>
      <c r="D140" s="4">
        <v>4.0000000000000001E-3</v>
      </c>
      <c r="E140" s="4">
        <v>40</v>
      </c>
      <c r="F140" s="4">
        <v>761.1</v>
      </c>
      <c r="G140" s="4">
        <v>18.899999999999999</v>
      </c>
      <c r="H140" s="4">
        <v>22.2</v>
      </c>
      <c r="J140" s="4">
        <v>3.4</v>
      </c>
      <c r="K140" s="4">
        <v>0.89790000000000003</v>
      </c>
      <c r="L140" s="4">
        <v>10.7188</v>
      </c>
      <c r="M140" s="4">
        <v>3.5999999999999999E-3</v>
      </c>
      <c r="N140" s="4">
        <v>683.39290000000005</v>
      </c>
      <c r="O140" s="4">
        <v>16.970400000000001</v>
      </c>
      <c r="P140" s="4">
        <v>700.4</v>
      </c>
      <c r="Q140" s="4">
        <v>515.72209999999995</v>
      </c>
      <c r="R140" s="4">
        <v>12.806699999999999</v>
      </c>
      <c r="S140" s="4">
        <v>528.5</v>
      </c>
      <c r="T140" s="4">
        <v>22.179400000000001</v>
      </c>
      <c r="W140" s="4">
        <v>0</v>
      </c>
      <c r="X140" s="4">
        <v>3.0529000000000002</v>
      </c>
      <c r="Y140" s="4">
        <v>11.9</v>
      </c>
      <c r="Z140" s="4">
        <v>890</v>
      </c>
      <c r="AA140" s="4">
        <v>928</v>
      </c>
      <c r="AB140" s="4">
        <v>856</v>
      </c>
      <c r="AC140" s="4">
        <v>59</v>
      </c>
      <c r="AD140" s="4">
        <v>5.83</v>
      </c>
      <c r="AE140" s="4">
        <v>0.13</v>
      </c>
      <c r="AF140" s="4">
        <v>990</v>
      </c>
      <c r="AG140" s="4">
        <v>-13</v>
      </c>
      <c r="AH140" s="4">
        <v>16</v>
      </c>
      <c r="AI140" s="4">
        <v>31</v>
      </c>
      <c r="AJ140" s="4">
        <v>190</v>
      </c>
      <c r="AK140" s="4">
        <v>139.80000000000001</v>
      </c>
      <c r="AL140" s="4">
        <v>3.2</v>
      </c>
      <c r="AM140" s="4">
        <v>195</v>
      </c>
      <c r="AN140" s="4" t="s">
        <v>155</v>
      </c>
      <c r="AO140" s="4">
        <v>2</v>
      </c>
      <c r="AP140" s="5">
        <v>0.68062500000000004</v>
      </c>
      <c r="AQ140" s="4">
        <v>47.160333000000001</v>
      </c>
      <c r="AR140" s="4">
        <v>-88.490677000000005</v>
      </c>
      <c r="AS140" s="4">
        <v>319.39999999999998</v>
      </c>
      <c r="AT140" s="4">
        <v>36.5</v>
      </c>
      <c r="AU140" s="4">
        <v>12</v>
      </c>
      <c r="AV140" s="4">
        <v>11</v>
      </c>
      <c r="AW140" s="4" t="s">
        <v>232</v>
      </c>
      <c r="AX140" s="4">
        <v>0.8</v>
      </c>
      <c r="AY140" s="4">
        <v>1.3</v>
      </c>
      <c r="AZ140" s="4">
        <v>1.8</v>
      </c>
      <c r="BA140" s="4">
        <v>14.023</v>
      </c>
      <c r="BB140" s="4">
        <v>17.62</v>
      </c>
      <c r="BC140" s="4">
        <v>1.26</v>
      </c>
      <c r="BD140" s="4">
        <v>11.37</v>
      </c>
      <c r="BE140" s="4">
        <v>3033.1019999999999</v>
      </c>
      <c r="BF140" s="4">
        <v>0.64700000000000002</v>
      </c>
      <c r="BG140" s="4">
        <v>20.251000000000001</v>
      </c>
      <c r="BH140" s="4">
        <v>0.503</v>
      </c>
      <c r="BI140" s="4">
        <v>20.754000000000001</v>
      </c>
      <c r="BJ140" s="4">
        <v>15.282</v>
      </c>
      <c r="BK140" s="4">
        <v>0.38</v>
      </c>
      <c r="BL140" s="4">
        <v>15.662000000000001</v>
      </c>
      <c r="BM140" s="4">
        <v>0.20749999999999999</v>
      </c>
      <c r="BQ140" s="4">
        <v>628.13</v>
      </c>
      <c r="BR140" s="4">
        <v>0.21820500000000001</v>
      </c>
      <c r="BS140" s="4">
        <v>-5</v>
      </c>
      <c r="BT140" s="4">
        <v>0.36459000000000003</v>
      </c>
      <c r="BU140" s="4">
        <v>5.3323799999999997</v>
      </c>
      <c r="BV140" s="4">
        <v>7.3647260000000001</v>
      </c>
      <c r="BW140" s="4">
        <f t="shared" si="19"/>
        <v>1.4088147959999999</v>
      </c>
      <c r="BY140" s="4">
        <f t="shared" si="20"/>
        <v>11919.981850314118</v>
      </c>
      <c r="BZ140" s="4">
        <f t="shared" si="21"/>
        <v>2.5426867468199998</v>
      </c>
      <c r="CA140" s="4">
        <f t="shared" si="22"/>
        <v>60.057710764919996</v>
      </c>
      <c r="CB140" s="4">
        <f t="shared" si="23"/>
        <v>0.81546754244999997</v>
      </c>
    </row>
    <row r="141" spans="1:80" x14ac:dyDescent="0.25">
      <c r="A141" s="2">
        <v>42068</v>
      </c>
      <c r="B141" s="3">
        <v>1.4034722222222224E-2</v>
      </c>
      <c r="C141" s="4">
        <v>12.013</v>
      </c>
      <c r="D141" s="4">
        <v>3.3999999999999998E-3</v>
      </c>
      <c r="E141" s="4">
        <v>33.642276000000003</v>
      </c>
      <c r="F141" s="4">
        <v>640.4</v>
      </c>
      <c r="G141" s="4">
        <v>16.100000000000001</v>
      </c>
      <c r="H141" s="4">
        <v>10</v>
      </c>
      <c r="J141" s="4">
        <v>3.4</v>
      </c>
      <c r="K141" s="4">
        <v>0.89729999999999999</v>
      </c>
      <c r="L141" s="4">
        <v>10.778700000000001</v>
      </c>
      <c r="M141" s="4">
        <v>3.0000000000000001E-3</v>
      </c>
      <c r="N141" s="4">
        <v>574.57100000000003</v>
      </c>
      <c r="O141" s="4">
        <v>14.438800000000001</v>
      </c>
      <c r="P141" s="4">
        <v>589</v>
      </c>
      <c r="Q141" s="4">
        <v>433.59960000000001</v>
      </c>
      <c r="R141" s="4">
        <v>10.8962</v>
      </c>
      <c r="S141" s="4">
        <v>444.5</v>
      </c>
      <c r="T141" s="4">
        <v>10</v>
      </c>
      <c r="W141" s="4">
        <v>0</v>
      </c>
      <c r="X141" s="4">
        <v>3.0507</v>
      </c>
      <c r="Y141" s="4">
        <v>11.8</v>
      </c>
      <c r="Z141" s="4">
        <v>892</v>
      </c>
      <c r="AA141" s="4">
        <v>929</v>
      </c>
      <c r="AB141" s="4">
        <v>857</v>
      </c>
      <c r="AC141" s="4">
        <v>59</v>
      </c>
      <c r="AD141" s="4">
        <v>5.83</v>
      </c>
      <c r="AE141" s="4">
        <v>0.13</v>
      </c>
      <c r="AF141" s="4">
        <v>990</v>
      </c>
      <c r="AG141" s="4">
        <v>-13</v>
      </c>
      <c r="AH141" s="4">
        <v>16</v>
      </c>
      <c r="AI141" s="4">
        <v>31</v>
      </c>
      <c r="AJ141" s="4">
        <v>190</v>
      </c>
      <c r="AK141" s="4">
        <v>139</v>
      </c>
      <c r="AL141" s="4">
        <v>3</v>
      </c>
      <c r="AM141" s="4">
        <v>195</v>
      </c>
      <c r="AN141" s="4" t="s">
        <v>155</v>
      </c>
      <c r="AO141" s="4">
        <v>2</v>
      </c>
      <c r="AP141" s="5">
        <v>0.68062500000000004</v>
      </c>
      <c r="AQ141" s="4">
        <v>47.160203000000003</v>
      </c>
      <c r="AR141" s="4">
        <v>-88.490669999999994</v>
      </c>
      <c r="AS141" s="4">
        <v>319.3</v>
      </c>
      <c r="AT141" s="4">
        <v>33.1</v>
      </c>
      <c r="AU141" s="4">
        <v>12</v>
      </c>
      <c r="AV141" s="4">
        <v>11</v>
      </c>
      <c r="AW141" s="4" t="s">
        <v>232</v>
      </c>
      <c r="AX141" s="4">
        <v>0.8</v>
      </c>
      <c r="AY141" s="4">
        <v>1.3</v>
      </c>
      <c r="AZ141" s="4">
        <v>1.6084000000000001</v>
      </c>
      <c r="BA141" s="4">
        <v>14.023</v>
      </c>
      <c r="BB141" s="4">
        <v>17.510000000000002</v>
      </c>
      <c r="BC141" s="4">
        <v>1.25</v>
      </c>
      <c r="BD141" s="4">
        <v>11.45</v>
      </c>
      <c r="BE141" s="4">
        <v>3033.5540000000001</v>
      </c>
      <c r="BF141" s="4">
        <v>0.54100000000000004</v>
      </c>
      <c r="BG141" s="4">
        <v>16.934000000000001</v>
      </c>
      <c r="BH141" s="4">
        <v>0.42599999999999999</v>
      </c>
      <c r="BI141" s="4">
        <v>17.36</v>
      </c>
      <c r="BJ141" s="4">
        <v>12.779</v>
      </c>
      <c r="BK141" s="4">
        <v>0.32100000000000001</v>
      </c>
      <c r="BL141" s="4">
        <v>13.101000000000001</v>
      </c>
      <c r="BM141" s="4">
        <v>9.3100000000000002E-2</v>
      </c>
      <c r="BQ141" s="4">
        <v>624.28499999999997</v>
      </c>
      <c r="BR141" s="4">
        <v>0.22776299999999999</v>
      </c>
      <c r="BS141" s="4">
        <v>-5</v>
      </c>
      <c r="BT141" s="4">
        <v>0.36320400000000003</v>
      </c>
      <c r="BU141" s="4">
        <v>5.5659640000000001</v>
      </c>
      <c r="BV141" s="4">
        <v>7.3367170000000002</v>
      </c>
      <c r="BW141" s="4">
        <f t="shared" si="19"/>
        <v>1.4705276888000001</v>
      </c>
      <c r="BY141" s="4">
        <f t="shared" si="20"/>
        <v>12443.988786413272</v>
      </c>
      <c r="BZ141" s="4">
        <f t="shared" si="21"/>
        <v>2.2192444681880001</v>
      </c>
      <c r="CA141" s="4">
        <f t="shared" si="22"/>
        <v>52.420933565572</v>
      </c>
      <c r="CB141" s="4">
        <f t="shared" si="23"/>
        <v>0.3819069500708</v>
      </c>
    </row>
    <row r="142" spans="1:80" x14ac:dyDescent="0.25">
      <c r="A142" s="2">
        <v>42068</v>
      </c>
      <c r="B142" s="3">
        <v>1.4046296296296295E-2</v>
      </c>
      <c r="C142" s="4">
        <v>12.071</v>
      </c>
      <c r="D142" s="4">
        <v>3.5000000000000001E-3</v>
      </c>
      <c r="E142" s="4">
        <v>34.734133999999997</v>
      </c>
      <c r="F142" s="4">
        <v>565</v>
      </c>
      <c r="G142" s="4">
        <v>15.1</v>
      </c>
      <c r="H142" s="4">
        <v>46</v>
      </c>
      <c r="J142" s="4">
        <v>3.55</v>
      </c>
      <c r="K142" s="4">
        <v>0.89670000000000005</v>
      </c>
      <c r="L142" s="4">
        <v>10.8241</v>
      </c>
      <c r="M142" s="4">
        <v>3.0999999999999999E-3</v>
      </c>
      <c r="N142" s="4">
        <v>506.68439999999998</v>
      </c>
      <c r="O142" s="4">
        <v>13.5603</v>
      </c>
      <c r="P142" s="4">
        <v>520.20000000000005</v>
      </c>
      <c r="Q142" s="4">
        <v>382.3691</v>
      </c>
      <c r="R142" s="4">
        <v>10.2333</v>
      </c>
      <c r="S142" s="4">
        <v>392.6</v>
      </c>
      <c r="T142" s="4">
        <v>45.989600000000003</v>
      </c>
      <c r="W142" s="4">
        <v>0</v>
      </c>
      <c r="X142" s="4">
        <v>3.1796000000000002</v>
      </c>
      <c r="Y142" s="4">
        <v>11.8</v>
      </c>
      <c r="Z142" s="4">
        <v>892</v>
      </c>
      <c r="AA142" s="4">
        <v>927</v>
      </c>
      <c r="AB142" s="4">
        <v>855</v>
      </c>
      <c r="AC142" s="4">
        <v>59</v>
      </c>
      <c r="AD142" s="4">
        <v>5.83</v>
      </c>
      <c r="AE142" s="4">
        <v>0.13</v>
      </c>
      <c r="AF142" s="4">
        <v>990</v>
      </c>
      <c r="AG142" s="4">
        <v>-13</v>
      </c>
      <c r="AH142" s="4">
        <v>16.202797</v>
      </c>
      <c r="AI142" s="4">
        <v>31</v>
      </c>
      <c r="AJ142" s="4">
        <v>190</v>
      </c>
      <c r="AK142" s="4">
        <v>139</v>
      </c>
      <c r="AL142" s="4">
        <v>2.8</v>
      </c>
      <c r="AM142" s="4">
        <v>195</v>
      </c>
      <c r="AN142" s="4" t="s">
        <v>155</v>
      </c>
      <c r="AO142" s="4">
        <v>2</v>
      </c>
      <c r="AP142" s="5">
        <v>0.68063657407407396</v>
      </c>
      <c r="AQ142" s="4">
        <v>47.160071000000002</v>
      </c>
      <c r="AR142" s="4">
        <v>-88.490665000000007</v>
      </c>
      <c r="AS142" s="4">
        <v>319.3</v>
      </c>
      <c r="AT142" s="4">
        <v>33</v>
      </c>
      <c r="AU142" s="4">
        <v>12</v>
      </c>
      <c r="AV142" s="4">
        <v>11</v>
      </c>
      <c r="AW142" s="4" t="s">
        <v>232</v>
      </c>
      <c r="AX142" s="4">
        <v>0.8</v>
      </c>
      <c r="AY142" s="4">
        <v>1.3</v>
      </c>
      <c r="AZ142" s="4">
        <v>1.6</v>
      </c>
      <c r="BA142" s="4">
        <v>14.023</v>
      </c>
      <c r="BB142" s="4">
        <v>17.43</v>
      </c>
      <c r="BC142" s="4">
        <v>1.24</v>
      </c>
      <c r="BD142" s="4">
        <v>11.516</v>
      </c>
      <c r="BE142" s="4">
        <v>3032.4720000000002</v>
      </c>
      <c r="BF142" s="4">
        <v>0.55500000000000005</v>
      </c>
      <c r="BG142" s="4">
        <v>14.865</v>
      </c>
      <c r="BH142" s="4">
        <v>0.39800000000000002</v>
      </c>
      <c r="BI142" s="4">
        <v>15.263</v>
      </c>
      <c r="BJ142" s="4">
        <v>11.218</v>
      </c>
      <c r="BK142" s="4">
        <v>0.3</v>
      </c>
      <c r="BL142" s="4">
        <v>11.518000000000001</v>
      </c>
      <c r="BM142" s="4">
        <v>0.42609999999999998</v>
      </c>
      <c r="BQ142" s="4">
        <v>647.69799999999998</v>
      </c>
      <c r="BR142" s="4">
        <v>0.26260800000000001</v>
      </c>
      <c r="BS142" s="4">
        <v>-5</v>
      </c>
      <c r="BT142" s="4">
        <v>0.364203</v>
      </c>
      <c r="BU142" s="4">
        <v>6.4174930000000003</v>
      </c>
      <c r="BV142" s="4">
        <v>7.356897</v>
      </c>
      <c r="BW142" s="4">
        <f t="shared" si="19"/>
        <v>1.6955016506</v>
      </c>
      <c r="BY142" s="4">
        <f t="shared" si="20"/>
        <v>14342.659592696955</v>
      </c>
      <c r="BZ142" s="4">
        <f t="shared" si="21"/>
        <v>2.6249792492550004</v>
      </c>
      <c r="CA142" s="4">
        <f t="shared" si="22"/>
        <v>53.057688681338</v>
      </c>
      <c r="CB142" s="4">
        <f t="shared" si="23"/>
        <v>2.0153219065001</v>
      </c>
    </row>
    <row r="143" spans="1:80" x14ac:dyDescent="0.25">
      <c r="A143" s="2">
        <v>42068</v>
      </c>
      <c r="B143" s="3">
        <v>1.4057870370370368E-2</v>
      </c>
      <c r="C143" s="4">
        <v>12.243</v>
      </c>
      <c r="D143" s="4">
        <v>3.7000000000000002E-3</v>
      </c>
      <c r="E143" s="4">
        <v>36.788685999999998</v>
      </c>
      <c r="F143" s="4">
        <v>557.5</v>
      </c>
      <c r="G143" s="4">
        <v>15.2</v>
      </c>
      <c r="H143" s="4">
        <v>30.1</v>
      </c>
      <c r="J143" s="4">
        <v>3.6</v>
      </c>
      <c r="K143" s="4">
        <v>0.89539999999999997</v>
      </c>
      <c r="L143" s="4">
        <v>10.962199999999999</v>
      </c>
      <c r="M143" s="4">
        <v>3.3E-3</v>
      </c>
      <c r="N143" s="4">
        <v>499.17349999999999</v>
      </c>
      <c r="O143" s="4">
        <v>13.6098</v>
      </c>
      <c r="P143" s="4">
        <v>512.79999999999995</v>
      </c>
      <c r="Q143" s="4">
        <v>376.69940000000003</v>
      </c>
      <c r="R143" s="4">
        <v>10.2706</v>
      </c>
      <c r="S143" s="4">
        <v>387</v>
      </c>
      <c r="T143" s="4">
        <v>30.1</v>
      </c>
      <c r="W143" s="4">
        <v>0</v>
      </c>
      <c r="X143" s="4">
        <v>3.2233999999999998</v>
      </c>
      <c r="Y143" s="4">
        <v>11.9</v>
      </c>
      <c r="Z143" s="4">
        <v>891</v>
      </c>
      <c r="AA143" s="4">
        <v>927</v>
      </c>
      <c r="AB143" s="4">
        <v>853</v>
      </c>
      <c r="AC143" s="4">
        <v>59</v>
      </c>
      <c r="AD143" s="4">
        <v>5.82</v>
      </c>
      <c r="AE143" s="4">
        <v>0.13</v>
      </c>
      <c r="AF143" s="4">
        <v>990</v>
      </c>
      <c r="AG143" s="4">
        <v>-13</v>
      </c>
      <c r="AH143" s="4">
        <v>16.798202</v>
      </c>
      <c r="AI143" s="4">
        <v>31</v>
      </c>
      <c r="AJ143" s="4">
        <v>190</v>
      </c>
      <c r="AK143" s="4">
        <v>139</v>
      </c>
      <c r="AL143" s="4">
        <v>2.9</v>
      </c>
      <c r="AM143" s="4">
        <v>195</v>
      </c>
      <c r="AN143" s="4" t="s">
        <v>155</v>
      </c>
      <c r="AO143" s="4">
        <v>2</v>
      </c>
      <c r="AP143" s="5">
        <v>0.68064814814814811</v>
      </c>
      <c r="AQ143" s="4">
        <v>47.159810999999998</v>
      </c>
      <c r="AR143" s="4">
        <v>-88.490654000000006</v>
      </c>
      <c r="AS143" s="4">
        <v>319.3</v>
      </c>
      <c r="AT143" s="4">
        <v>33</v>
      </c>
      <c r="AU143" s="4">
        <v>12</v>
      </c>
      <c r="AV143" s="4">
        <v>11</v>
      </c>
      <c r="AW143" s="4" t="s">
        <v>232</v>
      </c>
      <c r="AX143" s="4">
        <v>0.8</v>
      </c>
      <c r="AY143" s="4">
        <v>1.3</v>
      </c>
      <c r="AZ143" s="4">
        <v>1.6</v>
      </c>
      <c r="BA143" s="4">
        <v>14.023</v>
      </c>
      <c r="BB143" s="4">
        <v>17.2</v>
      </c>
      <c r="BC143" s="4">
        <v>1.23</v>
      </c>
      <c r="BD143" s="4">
        <v>11.683999999999999</v>
      </c>
      <c r="BE143" s="4">
        <v>3032.7489999999998</v>
      </c>
      <c r="BF143" s="4">
        <v>0.57999999999999996</v>
      </c>
      <c r="BG143" s="4">
        <v>14.462</v>
      </c>
      <c r="BH143" s="4">
        <v>0.39400000000000002</v>
      </c>
      <c r="BI143" s="4">
        <v>14.856</v>
      </c>
      <c r="BJ143" s="4">
        <v>10.914</v>
      </c>
      <c r="BK143" s="4">
        <v>0.29799999999999999</v>
      </c>
      <c r="BL143" s="4">
        <v>11.211</v>
      </c>
      <c r="BM143" s="4">
        <v>0.27539999999999998</v>
      </c>
      <c r="BQ143" s="4">
        <v>648.40499999999997</v>
      </c>
      <c r="BR143" s="4">
        <v>0.26056000000000001</v>
      </c>
      <c r="BS143" s="4">
        <v>-5</v>
      </c>
      <c r="BT143" s="4">
        <v>0.36479800000000001</v>
      </c>
      <c r="BU143" s="4">
        <v>6.3674460000000002</v>
      </c>
      <c r="BV143" s="4">
        <v>7.3689239999999998</v>
      </c>
      <c r="BW143" s="4">
        <f t="shared" si="19"/>
        <v>1.6822792332000001</v>
      </c>
      <c r="BY143" s="4">
        <f t="shared" si="20"/>
        <v>14232.107865432796</v>
      </c>
      <c r="BZ143" s="4">
        <f t="shared" si="21"/>
        <v>2.7218284671599999</v>
      </c>
      <c r="CA143" s="4">
        <f t="shared" si="22"/>
        <v>51.217303259627997</v>
      </c>
      <c r="CB143" s="4">
        <f t="shared" si="23"/>
        <v>1.2923992411307998</v>
      </c>
    </row>
    <row r="144" spans="1:80" x14ac:dyDescent="0.25">
      <c r="A144" s="2">
        <v>42068</v>
      </c>
      <c r="B144" s="3">
        <v>1.4069444444444445E-2</v>
      </c>
      <c r="C144" s="4">
        <v>12.1</v>
      </c>
      <c r="D144" s="4">
        <v>3.2000000000000002E-3</v>
      </c>
      <c r="E144" s="4">
        <v>31.503267999999998</v>
      </c>
      <c r="F144" s="4">
        <v>557.79999999999995</v>
      </c>
      <c r="G144" s="4">
        <v>17.399999999999999</v>
      </c>
      <c r="H144" s="4">
        <v>34.1</v>
      </c>
      <c r="J144" s="4">
        <v>3.6</v>
      </c>
      <c r="K144" s="4">
        <v>0.89649999999999996</v>
      </c>
      <c r="L144" s="4">
        <v>10.8475</v>
      </c>
      <c r="M144" s="4">
        <v>2.8E-3</v>
      </c>
      <c r="N144" s="4">
        <v>500.06540000000001</v>
      </c>
      <c r="O144" s="4">
        <v>15.579000000000001</v>
      </c>
      <c r="P144" s="4">
        <v>515.6</v>
      </c>
      <c r="Q144" s="4">
        <v>377.36619999999999</v>
      </c>
      <c r="R144" s="4">
        <v>11.756399999999999</v>
      </c>
      <c r="S144" s="4">
        <v>389.1</v>
      </c>
      <c r="T144" s="4">
        <v>34.086300000000001</v>
      </c>
      <c r="W144" s="4">
        <v>0</v>
      </c>
      <c r="X144" s="4">
        <v>3.2273000000000001</v>
      </c>
      <c r="Y144" s="4">
        <v>11.8</v>
      </c>
      <c r="Z144" s="4">
        <v>891</v>
      </c>
      <c r="AA144" s="4">
        <v>923</v>
      </c>
      <c r="AB144" s="4">
        <v>854</v>
      </c>
      <c r="AC144" s="4">
        <v>59</v>
      </c>
      <c r="AD144" s="4">
        <v>5.82</v>
      </c>
      <c r="AE144" s="4">
        <v>0.13</v>
      </c>
      <c r="AF144" s="4">
        <v>991</v>
      </c>
      <c r="AG144" s="4">
        <v>-13</v>
      </c>
      <c r="AH144" s="4">
        <v>16</v>
      </c>
      <c r="AI144" s="4">
        <v>31</v>
      </c>
      <c r="AJ144" s="4">
        <v>190</v>
      </c>
      <c r="AK144" s="4">
        <v>139.19999999999999</v>
      </c>
      <c r="AL144" s="4">
        <v>2.7</v>
      </c>
      <c r="AM144" s="4">
        <v>195</v>
      </c>
      <c r="AN144" s="4" t="s">
        <v>155</v>
      </c>
      <c r="AO144" s="4">
        <v>2</v>
      </c>
      <c r="AP144" s="5">
        <v>0.6806712962962963</v>
      </c>
      <c r="AQ144" s="4">
        <v>47.159678</v>
      </c>
      <c r="AR144" s="4">
        <v>-88.490537000000003</v>
      </c>
      <c r="AS144" s="4">
        <v>319.10000000000002</v>
      </c>
      <c r="AT144" s="4">
        <v>32.9</v>
      </c>
      <c r="AU144" s="4">
        <v>12</v>
      </c>
      <c r="AV144" s="4">
        <v>11</v>
      </c>
      <c r="AW144" s="4" t="s">
        <v>232</v>
      </c>
      <c r="AX144" s="4">
        <v>0.8</v>
      </c>
      <c r="AY144" s="4">
        <v>1.3957999999999999</v>
      </c>
      <c r="AZ144" s="4">
        <v>1.6</v>
      </c>
      <c r="BA144" s="4">
        <v>14.023</v>
      </c>
      <c r="BB144" s="4">
        <v>17.39</v>
      </c>
      <c r="BC144" s="4">
        <v>1.24</v>
      </c>
      <c r="BD144" s="4">
        <v>11.548</v>
      </c>
      <c r="BE144" s="4">
        <v>3032.8679999999999</v>
      </c>
      <c r="BF144" s="4">
        <v>0.503</v>
      </c>
      <c r="BG144" s="4">
        <v>14.641999999999999</v>
      </c>
      <c r="BH144" s="4">
        <v>0.45600000000000002</v>
      </c>
      <c r="BI144" s="4">
        <v>15.098000000000001</v>
      </c>
      <c r="BJ144" s="4">
        <v>11.048999999999999</v>
      </c>
      <c r="BK144" s="4">
        <v>0.34399999999999997</v>
      </c>
      <c r="BL144" s="4">
        <v>11.393000000000001</v>
      </c>
      <c r="BM144" s="4">
        <v>0.31519999999999998</v>
      </c>
      <c r="BQ144" s="4">
        <v>656.09199999999998</v>
      </c>
      <c r="BR144" s="4">
        <v>0.248221</v>
      </c>
      <c r="BS144" s="4">
        <v>-5</v>
      </c>
      <c r="BT144" s="4">
        <v>0.364201</v>
      </c>
      <c r="BU144" s="4">
        <v>6.0658950000000003</v>
      </c>
      <c r="BV144" s="4">
        <v>7.3568559999999996</v>
      </c>
      <c r="BW144" s="4">
        <f t="shared" si="19"/>
        <v>1.602609459</v>
      </c>
      <c r="BY144" s="4">
        <f t="shared" si="20"/>
        <v>13558.63236276582</v>
      </c>
      <c r="BZ144" s="4">
        <f t="shared" si="21"/>
        <v>2.2486940013450001</v>
      </c>
      <c r="CA144" s="4">
        <f t="shared" si="22"/>
        <v>49.395268431135001</v>
      </c>
      <c r="CB144" s="4">
        <f t="shared" si="23"/>
        <v>1.4091219666479999</v>
      </c>
    </row>
    <row r="145" spans="1:80" x14ac:dyDescent="0.25">
      <c r="A145" s="2">
        <v>42068</v>
      </c>
      <c r="B145" s="3">
        <v>1.4081018518518519E-2</v>
      </c>
      <c r="C145" s="4">
        <v>12.06</v>
      </c>
      <c r="D145" s="4">
        <v>4.0000000000000001E-3</v>
      </c>
      <c r="E145" s="4">
        <v>39.673203000000001</v>
      </c>
      <c r="F145" s="4">
        <v>607.9</v>
      </c>
      <c r="G145" s="4">
        <v>30.5</v>
      </c>
      <c r="H145" s="4">
        <v>38</v>
      </c>
      <c r="J145" s="4">
        <v>3.69</v>
      </c>
      <c r="K145" s="4">
        <v>0.89680000000000004</v>
      </c>
      <c r="L145" s="4">
        <v>10.8155</v>
      </c>
      <c r="M145" s="4">
        <v>3.5999999999999999E-3</v>
      </c>
      <c r="N145" s="4">
        <v>545.21040000000005</v>
      </c>
      <c r="O145" s="4">
        <v>27.311900000000001</v>
      </c>
      <c r="P145" s="4">
        <v>572.5</v>
      </c>
      <c r="Q145" s="4">
        <v>411.4341</v>
      </c>
      <c r="R145" s="4">
        <v>20.610499999999998</v>
      </c>
      <c r="S145" s="4">
        <v>432</v>
      </c>
      <c r="T145" s="4">
        <v>37.9895</v>
      </c>
      <c r="W145" s="4">
        <v>0</v>
      </c>
      <c r="X145" s="4">
        <v>3.3098999999999998</v>
      </c>
      <c r="Y145" s="4">
        <v>11.8</v>
      </c>
      <c r="Z145" s="4">
        <v>890</v>
      </c>
      <c r="AA145" s="4">
        <v>922</v>
      </c>
      <c r="AB145" s="4">
        <v>853</v>
      </c>
      <c r="AC145" s="4">
        <v>59</v>
      </c>
      <c r="AD145" s="4">
        <v>5.82</v>
      </c>
      <c r="AE145" s="4">
        <v>0.13</v>
      </c>
      <c r="AF145" s="4">
        <v>991</v>
      </c>
      <c r="AG145" s="4">
        <v>-13</v>
      </c>
      <c r="AH145" s="4">
        <v>16</v>
      </c>
      <c r="AI145" s="4">
        <v>31</v>
      </c>
      <c r="AJ145" s="4">
        <v>190</v>
      </c>
      <c r="AK145" s="4">
        <v>139.80000000000001</v>
      </c>
      <c r="AL145" s="4">
        <v>2.8</v>
      </c>
      <c r="AM145" s="4">
        <v>195</v>
      </c>
      <c r="AN145" s="4" t="s">
        <v>155</v>
      </c>
      <c r="AO145" s="4">
        <v>2</v>
      </c>
      <c r="AP145" s="5">
        <v>0.68068287037037034</v>
      </c>
      <c r="AQ145" s="4">
        <v>47.159672999999998</v>
      </c>
      <c r="AR145" s="4">
        <v>-88.490532000000002</v>
      </c>
      <c r="AS145" s="4">
        <v>319.10000000000002</v>
      </c>
      <c r="AT145" s="4">
        <v>32.9</v>
      </c>
      <c r="AU145" s="4">
        <v>12</v>
      </c>
      <c r="AV145" s="4">
        <v>10</v>
      </c>
      <c r="AW145" s="4" t="s">
        <v>220</v>
      </c>
      <c r="AX145" s="4">
        <v>0.8</v>
      </c>
      <c r="AY145" s="4">
        <v>1.4</v>
      </c>
      <c r="AZ145" s="4">
        <v>1.6</v>
      </c>
      <c r="BA145" s="4">
        <v>14.023</v>
      </c>
      <c r="BB145" s="4">
        <v>17.440000000000001</v>
      </c>
      <c r="BC145" s="4">
        <v>1.24</v>
      </c>
      <c r="BD145" s="4">
        <v>11.507</v>
      </c>
      <c r="BE145" s="4">
        <v>3032.58</v>
      </c>
      <c r="BF145" s="4">
        <v>0.63500000000000001</v>
      </c>
      <c r="BG145" s="4">
        <v>16.009</v>
      </c>
      <c r="BH145" s="4">
        <v>0.80200000000000005</v>
      </c>
      <c r="BI145" s="4">
        <v>16.811</v>
      </c>
      <c r="BJ145" s="4">
        <v>12.081</v>
      </c>
      <c r="BK145" s="4">
        <v>0.60499999999999998</v>
      </c>
      <c r="BL145" s="4">
        <v>12.686</v>
      </c>
      <c r="BM145" s="4">
        <v>0.35220000000000001</v>
      </c>
      <c r="BQ145" s="4">
        <v>674.81100000000004</v>
      </c>
      <c r="BR145" s="4">
        <v>0.25621300000000002</v>
      </c>
      <c r="BS145" s="4">
        <v>-5</v>
      </c>
      <c r="BT145" s="4">
        <v>0.36459999999999998</v>
      </c>
      <c r="BU145" s="4">
        <v>6.2611999999999997</v>
      </c>
      <c r="BV145" s="4">
        <v>7.3649279999999999</v>
      </c>
      <c r="BW145" s="4">
        <f t="shared" si="19"/>
        <v>1.6542090399999998</v>
      </c>
      <c r="BY145" s="4">
        <f t="shared" si="20"/>
        <v>13993.853753351998</v>
      </c>
      <c r="BZ145" s="4">
        <f t="shared" si="21"/>
        <v>2.9302102939999997</v>
      </c>
      <c r="CA145" s="4">
        <f t="shared" si="22"/>
        <v>55.747827656399991</v>
      </c>
      <c r="CB145" s="4">
        <f t="shared" si="23"/>
        <v>1.6252284496799998</v>
      </c>
    </row>
    <row r="146" spans="1:80" x14ac:dyDescent="0.25">
      <c r="A146" s="2">
        <v>42068</v>
      </c>
      <c r="B146" s="3">
        <v>1.4092592592592592E-2</v>
      </c>
      <c r="C146" s="4">
        <v>12.06</v>
      </c>
      <c r="D146" s="4">
        <v>4.0000000000000001E-3</v>
      </c>
      <c r="E146" s="4">
        <v>40</v>
      </c>
      <c r="F146" s="4">
        <v>642.9</v>
      </c>
      <c r="G146" s="4">
        <v>34.299999999999997</v>
      </c>
      <c r="H146" s="4">
        <v>20</v>
      </c>
      <c r="J146" s="4">
        <v>3.7</v>
      </c>
      <c r="K146" s="4">
        <v>0.89680000000000004</v>
      </c>
      <c r="L146" s="4">
        <v>10.815799999999999</v>
      </c>
      <c r="M146" s="4">
        <v>3.5999999999999999E-3</v>
      </c>
      <c r="N146" s="4">
        <v>576.59199999999998</v>
      </c>
      <c r="O146" s="4">
        <v>30.781199999999998</v>
      </c>
      <c r="P146" s="4">
        <v>607.4</v>
      </c>
      <c r="Q146" s="4">
        <v>435.1157</v>
      </c>
      <c r="R146" s="4">
        <v>23.2285</v>
      </c>
      <c r="S146" s="4">
        <v>458.3</v>
      </c>
      <c r="T146" s="4">
        <v>20</v>
      </c>
      <c r="W146" s="4">
        <v>0</v>
      </c>
      <c r="X146" s="4">
        <v>3.3182999999999998</v>
      </c>
      <c r="Y146" s="4">
        <v>11.8</v>
      </c>
      <c r="Z146" s="4">
        <v>891</v>
      </c>
      <c r="AA146" s="4">
        <v>923</v>
      </c>
      <c r="AB146" s="4">
        <v>855</v>
      </c>
      <c r="AC146" s="4">
        <v>59</v>
      </c>
      <c r="AD146" s="4">
        <v>5.82</v>
      </c>
      <c r="AE146" s="4">
        <v>0.13</v>
      </c>
      <c r="AF146" s="4">
        <v>991</v>
      </c>
      <c r="AG146" s="4">
        <v>-13</v>
      </c>
      <c r="AH146" s="4">
        <v>16</v>
      </c>
      <c r="AI146" s="4">
        <v>31</v>
      </c>
      <c r="AJ146" s="4">
        <v>190</v>
      </c>
      <c r="AK146" s="4">
        <v>139</v>
      </c>
      <c r="AL146" s="4">
        <v>2.8</v>
      </c>
      <c r="AM146" s="4">
        <v>195</v>
      </c>
      <c r="AN146" s="4" t="s">
        <v>155</v>
      </c>
      <c r="AO146" s="4">
        <v>2</v>
      </c>
      <c r="AP146" s="5">
        <v>0.68068287037037034</v>
      </c>
      <c r="AQ146" s="4">
        <v>47.159424000000001</v>
      </c>
      <c r="AR146" s="4">
        <v>-88.490468000000007</v>
      </c>
      <c r="AS146" s="4">
        <v>319.10000000000002</v>
      </c>
      <c r="AT146" s="4">
        <v>32.9</v>
      </c>
      <c r="AU146" s="4">
        <v>12</v>
      </c>
      <c r="AV146" s="4">
        <v>10</v>
      </c>
      <c r="AW146" s="4" t="s">
        <v>220</v>
      </c>
      <c r="AX146" s="4">
        <v>0.8</v>
      </c>
      <c r="AY146" s="4">
        <v>1.4</v>
      </c>
      <c r="AZ146" s="4">
        <v>1.6</v>
      </c>
      <c r="BA146" s="4">
        <v>14.023</v>
      </c>
      <c r="BB146" s="4">
        <v>17.45</v>
      </c>
      <c r="BC146" s="4">
        <v>1.24</v>
      </c>
      <c r="BD146" s="4">
        <v>11.503</v>
      </c>
      <c r="BE146" s="4">
        <v>3033.0770000000002</v>
      </c>
      <c r="BF146" s="4">
        <v>0.64</v>
      </c>
      <c r="BG146" s="4">
        <v>16.933</v>
      </c>
      <c r="BH146" s="4">
        <v>0.90400000000000003</v>
      </c>
      <c r="BI146" s="4">
        <v>17.837</v>
      </c>
      <c r="BJ146" s="4">
        <v>12.778</v>
      </c>
      <c r="BK146" s="4">
        <v>0.68200000000000005</v>
      </c>
      <c r="BL146" s="4">
        <v>13.46</v>
      </c>
      <c r="BM146" s="4">
        <v>0.1855</v>
      </c>
      <c r="BQ146" s="4">
        <v>676.60699999999997</v>
      </c>
      <c r="BR146" s="4">
        <v>0.20639399999999999</v>
      </c>
      <c r="BS146" s="4">
        <v>-5</v>
      </c>
      <c r="BT146" s="4">
        <v>0.363398</v>
      </c>
      <c r="BU146" s="4">
        <v>5.0437630000000002</v>
      </c>
      <c r="BV146" s="4">
        <v>7.3406479999999998</v>
      </c>
      <c r="BW146" s="4">
        <f t="shared" ref="BW146" si="24">BU146*0.2642</f>
        <v>1.3325621846</v>
      </c>
      <c r="BY146" s="4">
        <f t="shared" si="20"/>
        <v>11274.715581429487</v>
      </c>
      <c r="BZ146" s="4">
        <f t="shared" si="21"/>
        <v>2.3790421318400004</v>
      </c>
      <c r="CA146" s="4">
        <f t="shared" si="22"/>
        <v>47.499063063518001</v>
      </c>
      <c r="CB146" s="4">
        <f t="shared" si="23"/>
        <v>0.68955049290050008</v>
      </c>
    </row>
  </sheetData>
  <customSheetViews>
    <customSheetView guid="{2B424CCC-7244-4294-A128-8AE125D4F682}">
      <pane xSplit="2" topLeftCell="C1" activePane="topRight" state="frozen"/>
      <selection pane="topRight" activeCell="H14" sqref="H14"/>
      <pageMargins left="0.7" right="0.7" top="0.75" bottom="0.75" header="0.3" footer="0.3"/>
      <pageSetup orientation="portrait" r:id="rId1"/>
    </customSheetView>
  </customSheetViews>
  <pageMargins left="0.7" right="0.7" top="0.75" bottom="0.75" header="0.3" footer="0.3"/>
  <pageSetup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7"/>
  <sheetViews>
    <sheetView workbookViewId="0">
      <pane xSplit="2" ySplit="9" topLeftCell="AQ10" activePane="bottomRight" state="frozen"/>
      <selection pane="topRight" activeCell="C1" sqref="C1"/>
      <selection pane="bottomLeft" activeCell="A10" sqref="A10"/>
      <selection pane="bottomRight" activeCell="CC5" sqref="CC5"/>
    </sheetView>
  </sheetViews>
  <sheetFormatPr defaultRowHeight="15" x14ac:dyDescent="0.25"/>
  <cols>
    <col min="1" max="1" width="13.85546875" style="2" bestFit="1" customWidth="1"/>
    <col min="2" max="2" width="13.28515625" style="8" bestFit="1" customWidth="1"/>
    <col min="3" max="3" width="12" style="4" bestFit="1" customWidth="1"/>
    <col min="4" max="4" width="11" style="4" bestFit="1" customWidth="1"/>
    <col min="5" max="5" width="14.85546875" style="4" bestFit="1" customWidth="1"/>
    <col min="6" max="8" width="12" style="4" bestFit="1" customWidth="1"/>
    <col min="9" max="9" width="9.85546875" style="4" bestFit="1" customWidth="1"/>
    <col min="10" max="10" width="12" style="4" bestFit="1" customWidth="1"/>
    <col min="11" max="11" width="27.28515625" style="4" bestFit="1" customWidth="1"/>
    <col min="12" max="20" width="12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12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3" width="12" style="4" bestFit="1" customWidth="1"/>
    <col min="44" max="44" width="12.7109375" style="4" bestFit="1" customWidth="1"/>
    <col min="45" max="45" width="12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2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12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5" width="12" style="4" bestFit="1" customWidth="1"/>
    <col min="76" max="76" width="6.42578125" style="4" bestFit="1" customWidth="1"/>
    <col min="77" max="80" width="12" style="4" bestFit="1" customWidth="1"/>
    <col min="81" max="81" width="14.7109375" style="4" bestFit="1" customWidth="1"/>
    <col min="82" max="82" width="4.28515625" style="4" customWidth="1"/>
    <col min="83" max="86" width="9.140625" style="4"/>
    <col min="87" max="87" width="14.7109375" style="4" bestFit="1" customWidth="1"/>
    <col min="88" max="16384" width="9.140625" style="4"/>
  </cols>
  <sheetData>
    <row r="1" spans="1:87" s="1" customFormat="1" x14ac:dyDescent="0.25">
      <c r="A1" s="6" t="s">
        <v>0</v>
      </c>
      <c r="B1" s="7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173</v>
      </c>
      <c r="BY1" s="1" t="s">
        <v>2</v>
      </c>
      <c r="BZ1" s="1" t="s">
        <v>3</v>
      </c>
      <c r="CA1" s="1" t="s">
        <v>4</v>
      </c>
      <c r="CB1" s="1" t="s">
        <v>175</v>
      </c>
      <c r="CC1" s="1" t="s">
        <v>189</v>
      </c>
      <c r="CE1" s="1" t="s">
        <v>2</v>
      </c>
      <c r="CF1" s="1" t="s">
        <v>3</v>
      </c>
      <c r="CG1" s="1" t="s">
        <v>4</v>
      </c>
      <c r="CH1" s="1" t="s">
        <v>175</v>
      </c>
      <c r="CI1" s="1" t="s">
        <v>189</v>
      </c>
    </row>
    <row r="2" spans="1:87" s="1" customFormat="1" x14ac:dyDescent="0.25">
      <c r="A2" s="6" t="s">
        <v>72</v>
      </c>
      <c r="B2" s="7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  <c r="CC2" s="1" t="s">
        <v>197</v>
      </c>
      <c r="CI2" s="1" t="s">
        <v>197</v>
      </c>
    </row>
    <row r="3" spans="1:87" s="1" customFormat="1" x14ac:dyDescent="0.25">
      <c r="A3" s="6" t="s">
        <v>145</v>
      </c>
      <c r="B3" s="7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  <c r="BW3" s="1" t="s">
        <v>174</v>
      </c>
      <c r="BY3" s="1" t="s">
        <v>188</v>
      </c>
      <c r="BZ3" s="1" t="s">
        <v>188</v>
      </c>
      <c r="CA3" s="1" t="s">
        <v>188</v>
      </c>
      <c r="CB3" s="1" t="s">
        <v>188</v>
      </c>
      <c r="CC3" s="1" t="s">
        <v>188</v>
      </c>
      <c r="CE3" s="1" t="s">
        <v>176</v>
      </c>
      <c r="CF3" s="1" t="s">
        <v>176</v>
      </c>
      <c r="CG3" s="1" t="s">
        <v>176</v>
      </c>
      <c r="CH3" s="1" t="s">
        <v>176</v>
      </c>
      <c r="CI3" s="1" t="s">
        <v>176</v>
      </c>
    </row>
    <row r="4" spans="1:87" s="14" customFormat="1" x14ac:dyDescent="0.25">
      <c r="A4" s="6" t="s">
        <v>195</v>
      </c>
    </row>
    <row r="5" spans="1:87" s="14" customFormat="1" x14ac:dyDescent="0.25">
      <c r="A5" s="14" t="s">
        <v>169</v>
      </c>
      <c r="C5" s="14">
        <f>AVERAGE(C10:C150)</f>
        <v>12.436795620437959</v>
      </c>
      <c r="D5" s="14">
        <f t="shared" ref="D5:BO5" si="0">AVERAGE(D10:D150)</f>
        <v>2.7167883211678839E-3</v>
      </c>
      <c r="E5" s="14">
        <f t="shared" si="0"/>
        <v>27.152403350364953</v>
      </c>
      <c r="F5" s="14">
        <f t="shared" si="0"/>
        <v>587.49854014598543</v>
      </c>
      <c r="G5" s="14">
        <f t="shared" si="0"/>
        <v>21.583211678832104</v>
      </c>
      <c r="H5" s="14">
        <f t="shared" si="0"/>
        <v>39.378832116788317</v>
      </c>
      <c r="I5" s="14" t="e">
        <f t="shared" si="0"/>
        <v>#DIV/0!</v>
      </c>
      <c r="J5" s="14">
        <f t="shared" si="0"/>
        <v>3.2654014598540146</v>
      </c>
      <c r="K5" s="14">
        <f t="shared" si="0"/>
        <v>0.89396131386861322</v>
      </c>
      <c r="L5" s="14">
        <f t="shared" si="0"/>
        <v>11.111167153284665</v>
      </c>
      <c r="M5" s="14">
        <f t="shared" si="0"/>
        <v>2.5109489051094898E-3</v>
      </c>
      <c r="N5" s="14">
        <f t="shared" si="0"/>
        <v>525.86304598540153</v>
      </c>
      <c r="O5" s="14">
        <f t="shared" si="0"/>
        <v>19.300755474452551</v>
      </c>
      <c r="P5" s="14">
        <f t="shared" si="0"/>
        <v>545.16715328467137</v>
      </c>
      <c r="Q5" s="14">
        <f t="shared" si="0"/>
        <v>396.96421532846705</v>
      </c>
      <c r="R5" s="14">
        <f t="shared" si="0"/>
        <v>14.57004744525547</v>
      </c>
      <c r="S5" s="14">
        <f t="shared" si="0"/>
        <v>411.53503649635036</v>
      </c>
      <c r="T5" s="14">
        <f t="shared" si="0"/>
        <v>39.378901459853999</v>
      </c>
      <c r="U5" s="14" t="e">
        <f t="shared" si="0"/>
        <v>#DIV/0!</v>
      </c>
      <c r="V5" s="14" t="e">
        <f t="shared" si="0"/>
        <v>#DIV/0!</v>
      </c>
      <c r="W5" s="14">
        <f t="shared" si="0"/>
        <v>0</v>
      </c>
      <c r="X5" s="14">
        <f t="shared" si="0"/>
        <v>2.9215175182481752</v>
      </c>
      <c r="Y5" s="14">
        <f t="shared" si="0"/>
        <v>12.018248175182476</v>
      </c>
      <c r="Z5" s="14">
        <f t="shared" si="0"/>
        <v>886.76642335766428</v>
      </c>
      <c r="AA5" s="14">
        <f t="shared" si="0"/>
        <v>919.19708029197079</v>
      </c>
      <c r="AB5" s="14">
        <f t="shared" si="0"/>
        <v>854.28467153284669</v>
      </c>
      <c r="AC5" s="14">
        <f t="shared" si="0"/>
        <v>58.487591240875915</v>
      </c>
      <c r="AD5" s="14">
        <f t="shared" si="0"/>
        <v>5.8949635036496426</v>
      </c>
      <c r="AE5" s="14">
        <f t="shared" si="0"/>
        <v>0.1335766423357666</v>
      </c>
      <c r="AF5" s="14">
        <f t="shared" si="0"/>
        <v>990.40875912408762</v>
      </c>
      <c r="AG5" s="14">
        <f t="shared" si="0"/>
        <v>-12.75036496350365</v>
      </c>
      <c r="AH5" s="14">
        <f t="shared" si="0"/>
        <v>17.57812115328467</v>
      </c>
      <c r="AI5" s="14">
        <f t="shared" si="0"/>
        <v>30.985433532846713</v>
      </c>
      <c r="AJ5" s="14">
        <f t="shared" si="0"/>
        <v>190.58102189781022</v>
      </c>
      <c r="AK5" s="14">
        <f t="shared" si="0"/>
        <v>139.69927007299273</v>
      </c>
      <c r="AL5" s="14">
        <f t="shared" si="0"/>
        <v>3.0510948905109481</v>
      </c>
      <c r="AM5" s="14">
        <f t="shared" si="0"/>
        <v>195</v>
      </c>
      <c r="AN5" s="14" t="e">
        <f t="shared" si="0"/>
        <v>#DIV/0!</v>
      </c>
      <c r="AO5" s="14">
        <f t="shared" si="0"/>
        <v>2</v>
      </c>
      <c r="AP5" s="14">
        <f t="shared" si="0"/>
        <v>0.68147928494187626</v>
      </c>
      <c r="AQ5" s="14">
        <f t="shared" si="0"/>
        <v>47.161607255474472</v>
      </c>
      <c r="AR5" s="14">
        <f t="shared" si="0"/>
        <v>-88.487580766423349</v>
      </c>
      <c r="AS5" s="14">
        <f t="shared" si="0"/>
        <v>317.22262773722622</v>
      </c>
      <c r="AT5" s="14">
        <f t="shared" si="0"/>
        <v>34.4043795620438</v>
      </c>
      <c r="AU5" s="14">
        <f t="shared" si="0"/>
        <v>12</v>
      </c>
      <c r="AV5" s="14">
        <f t="shared" si="0"/>
        <v>10.875912408759124</v>
      </c>
      <c r="AW5" s="14" t="e">
        <f t="shared" si="0"/>
        <v>#DIV/0!</v>
      </c>
      <c r="AX5" s="14">
        <f t="shared" si="0"/>
        <v>1.0788007518248179</v>
      </c>
      <c r="AY5" s="14">
        <f t="shared" si="0"/>
        <v>1.4321798905109486</v>
      </c>
      <c r="AZ5" s="14">
        <f t="shared" si="0"/>
        <v>1.9937347591240879</v>
      </c>
      <c r="BA5" s="14">
        <f t="shared" si="0"/>
        <v>14.022999999999968</v>
      </c>
      <c r="BB5" s="14">
        <f t="shared" si="0"/>
        <v>17.028248175182476</v>
      </c>
      <c r="BC5" s="14">
        <f t="shared" si="0"/>
        <v>1.214014598540146</v>
      </c>
      <c r="BD5" s="14">
        <f t="shared" si="0"/>
        <v>11.868729927007305</v>
      </c>
      <c r="BE5" s="14">
        <f t="shared" si="0"/>
        <v>3032.5996642335767</v>
      </c>
      <c r="BF5" s="14">
        <f t="shared" si="0"/>
        <v>0.44457664233576638</v>
      </c>
      <c r="BG5" s="14">
        <f t="shared" si="0"/>
        <v>15.234686131386852</v>
      </c>
      <c r="BH5" s="14">
        <f t="shared" si="0"/>
        <v>0.5544087591240876</v>
      </c>
      <c r="BI5" s="14">
        <f t="shared" si="0"/>
        <v>15.789116788321174</v>
      </c>
      <c r="BJ5" s="14">
        <f t="shared" si="0"/>
        <v>11.500408759124081</v>
      </c>
      <c r="BK5" s="14">
        <f t="shared" si="0"/>
        <v>0.41851824817518235</v>
      </c>
      <c r="BL5" s="14">
        <f t="shared" si="0"/>
        <v>11.918934306569342</v>
      </c>
      <c r="BM5" s="14">
        <f t="shared" si="0"/>
        <v>0.36059781021897808</v>
      </c>
      <c r="BN5" s="14" t="e">
        <f t="shared" si="0"/>
        <v>#DIV/0!</v>
      </c>
      <c r="BO5" s="14" t="e">
        <f t="shared" si="0"/>
        <v>#DIV/0!</v>
      </c>
      <c r="BP5" s="14" t="e">
        <f t="shared" ref="BP5:BW5" si="1">AVERAGE(BP10:BP150)</f>
        <v>#DIV/0!</v>
      </c>
      <c r="BQ5" s="14">
        <f t="shared" si="1"/>
        <v>585.91561313868647</v>
      </c>
      <c r="BR5" s="14">
        <f t="shared" si="1"/>
        <v>0.22702726277372259</v>
      </c>
      <c r="BS5" s="14">
        <f t="shared" si="1"/>
        <v>-5</v>
      </c>
      <c r="BT5" s="14">
        <f t="shared" si="1"/>
        <v>0.37322340145985416</v>
      </c>
      <c r="BU5" s="14">
        <f t="shared" si="1"/>
        <v>5.5479783357664232</v>
      </c>
      <c r="BV5" s="14">
        <f t="shared" si="1"/>
        <v>7.539112759124091</v>
      </c>
      <c r="BW5" s="14">
        <f t="shared" si="1"/>
        <v>1.4657758763094895</v>
      </c>
      <c r="BX5" s="23"/>
      <c r="BY5" s="14">
        <f t="shared" ref="BY5:CB5" si="2">AVERAGE(BY10:BY150)</f>
        <v>12398.988042577404</v>
      </c>
      <c r="BZ5" s="14">
        <f t="shared" si="2"/>
        <v>2.3380945784557956</v>
      </c>
      <c r="CA5" s="14">
        <f t="shared" si="2"/>
        <v>49.709948416647968</v>
      </c>
      <c r="CB5" s="14">
        <f t="shared" si="2"/>
        <v>1.7427992341233061</v>
      </c>
      <c r="CC5" s="24">
        <f>BZ8/(136/3600)+CB8/(136/3600)+CA8/(136/3600)</f>
        <v>54.186363127971383</v>
      </c>
      <c r="CD5" s="23"/>
      <c r="CE5" s="22">
        <f>BY8/$AT8</f>
        <v>360.38981665742443</v>
      </c>
      <c r="CF5" s="22">
        <f>BZ8/$AT8</f>
        <v>6.7959213571613691E-2</v>
      </c>
      <c r="CG5" s="22">
        <f>CA8/$AT8</f>
        <v>1.4448726891587325</v>
      </c>
      <c r="CH5" s="22">
        <f>CB8/$AT8</f>
        <v>5.0656319233439315E-2</v>
      </c>
      <c r="CI5" s="25">
        <f>(BZ8+CB8+CA8)/AT8</f>
        <v>1.5634882219637856</v>
      </c>
    </row>
    <row r="6" spans="1:87" s="14" customFormat="1" x14ac:dyDescent="0.25">
      <c r="A6" s="14" t="s">
        <v>170</v>
      </c>
      <c r="C6" s="14">
        <f>MIN(C10:C150)</f>
        <v>10.467000000000001</v>
      </c>
      <c r="D6" s="14">
        <f t="shared" ref="D6:BO6" si="3">MIN(D10:D150)</f>
        <v>-2.8E-3</v>
      </c>
      <c r="E6" s="14">
        <f t="shared" si="3"/>
        <v>-27.537942999999999</v>
      </c>
      <c r="F6" s="14">
        <f t="shared" si="3"/>
        <v>74</v>
      </c>
      <c r="G6" s="14">
        <f t="shared" si="3"/>
        <v>9.3000000000000007</v>
      </c>
      <c r="H6" s="14">
        <f t="shared" si="3"/>
        <v>0</v>
      </c>
      <c r="I6" s="14">
        <f t="shared" si="3"/>
        <v>0</v>
      </c>
      <c r="J6" s="14">
        <f t="shared" si="3"/>
        <v>0.5</v>
      </c>
      <c r="K6" s="14">
        <f t="shared" si="3"/>
        <v>0.87180000000000002</v>
      </c>
      <c r="L6" s="14">
        <f t="shared" si="3"/>
        <v>9.5250000000000004</v>
      </c>
      <c r="M6" s="14">
        <f t="shared" si="3"/>
        <v>0</v>
      </c>
      <c r="N6" s="14">
        <f t="shared" si="3"/>
        <v>65.458799999999997</v>
      </c>
      <c r="O6" s="14">
        <f t="shared" si="3"/>
        <v>8.2401</v>
      </c>
      <c r="P6" s="14">
        <f t="shared" si="3"/>
        <v>80.8</v>
      </c>
      <c r="Q6" s="14">
        <f t="shared" si="3"/>
        <v>49.397199999999998</v>
      </c>
      <c r="R6" s="14">
        <f t="shared" si="3"/>
        <v>6.2293000000000003</v>
      </c>
      <c r="S6" s="14">
        <f t="shared" si="3"/>
        <v>61</v>
      </c>
      <c r="T6" s="14">
        <f t="shared" si="3"/>
        <v>0</v>
      </c>
      <c r="U6" s="14">
        <f t="shared" si="3"/>
        <v>0</v>
      </c>
      <c r="V6" s="14">
        <f t="shared" si="3"/>
        <v>0</v>
      </c>
      <c r="W6" s="14">
        <f t="shared" si="3"/>
        <v>0</v>
      </c>
      <c r="X6" s="14">
        <f t="shared" si="3"/>
        <v>0.44540000000000002</v>
      </c>
      <c r="Y6" s="14">
        <f t="shared" si="3"/>
        <v>11.8</v>
      </c>
      <c r="Z6" s="14">
        <f t="shared" si="3"/>
        <v>870</v>
      </c>
      <c r="AA6" s="14">
        <f t="shared" si="3"/>
        <v>902</v>
      </c>
      <c r="AB6" s="14">
        <f t="shared" si="3"/>
        <v>839</v>
      </c>
      <c r="AC6" s="14">
        <f t="shared" si="3"/>
        <v>57</v>
      </c>
      <c r="AD6" s="14">
        <f t="shared" si="3"/>
        <v>5.63</v>
      </c>
      <c r="AE6" s="14">
        <f t="shared" si="3"/>
        <v>0.13</v>
      </c>
      <c r="AF6" s="14">
        <f t="shared" si="3"/>
        <v>990</v>
      </c>
      <c r="AG6" s="14">
        <f t="shared" si="3"/>
        <v>-13</v>
      </c>
      <c r="AH6" s="14">
        <f t="shared" si="3"/>
        <v>16</v>
      </c>
      <c r="AI6" s="14">
        <f t="shared" si="3"/>
        <v>30.1998</v>
      </c>
      <c r="AJ6" s="14">
        <f t="shared" si="3"/>
        <v>188</v>
      </c>
      <c r="AK6" s="14">
        <f t="shared" si="3"/>
        <v>138</v>
      </c>
      <c r="AL6" s="14">
        <f t="shared" si="3"/>
        <v>2.4</v>
      </c>
      <c r="AM6" s="14">
        <f t="shared" si="3"/>
        <v>195</v>
      </c>
      <c r="AN6" s="14">
        <f t="shared" si="3"/>
        <v>0</v>
      </c>
      <c r="AO6" s="14">
        <f t="shared" si="3"/>
        <v>2</v>
      </c>
      <c r="AP6" s="14">
        <f t="shared" si="3"/>
        <v>0.68068287037037034</v>
      </c>
      <c r="AQ6" s="14">
        <f t="shared" si="3"/>
        <v>47.158548000000003</v>
      </c>
      <c r="AR6" s="14">
        <f t="shared" si="3"/>
        <v>-88.492013999999998</v>
      </c>
      <c r="AS6" s="14">
        <f t="shared" si="3"/>
        <v>308.89999999999998</v>
      </c>
      <c r="AT6" s="14">
        <f t="shared" si="3"/>
        <v>20.399999999999999</v>
      </c>
      <c r="AU6" s="14">
        <f t="shared" si="3"/>
        <v>12</v>
      </c>
      <c r="AV6" s="14">
        <f t="shared" si="3"/>
        <v>7</v>
      </c>
      <c r="AW6" s="14">
        <f t="shared" si="3"/>
        <v>0</v>
      </c>
      <c r="AX6" s="14">
        <f t="shared" si="3"/>
        <v>0.70420000000000005</v>
      </c>
      <c r="AY6" s="14">
        <f t="shared" si="3"/>
        <v>1</v>
      </c>
      <c r="AZ6" s="14">
        <f t="shared" si="3"/>
        <v>1.3</v>
      </c>
      <c r="BA6" s="14">
        <f t="shared" si="3"/>
        <v>14.023</v>
      </c>
      <c r="BB6" s="14">
        <f t="shared" si="3"/>
        <v>13.96</v>
      </c>
      <c r="BC6" s="14">
        <f t="shared" si="3"/>
        <v>1</v>
      </c>
      <c r="BD6" s="14">
        <f t="shared" si="3"/>
        <v>9.8870000000000005</v>
      </c>
      <c r="BE6" s="14">
        <f t="shared" si="3"/>
        <v>3029.3910000000001</v>
      </c>
      <c r="BF6" s="14">
        <f t="shared" si="3"/>
        <v>0</v>
      </c>
      <c r="BG6" s="14">
        <f t="shared" si="3"/>
        <v>1.7190000000000001</v>
      </c>
      <c r="BH6" s="14">
        <f t="shared" si="3"/>
        <v>0.22</v>
      </c>
      <c r="BI6" s="14">
        <f t="shared" si="3"/>
        <v>2.1230000000000002</v>
      </c>
      <c r="BJ6" s="14">
        <f t="shared" si="3"/>
        <v>1.2969999999999999</v>
      </c>
      <c r="BK6" s="14">
        <f t="shared" si="3"/>
        <v>0.16600000000000001</v>
      </c>
      <c r="BL6" s="14">
        <f t="shared" si="3"/>
        <v>1.6020000000000001</v>
      </c>
      <c r="BM6" s="14">
        <f t="shared" si="3"/>
        <v>0</v>
      </c>
      <c r="BN6" s="14">
        <f t="shared" si="3"/>
        <v>0</v>
      </c>
      <c r="BO6" s="14">
        <f t="shared" si="3"/>
        <v>0</v>
      </c>
      <c r="BP6" s="14">
        <f t="shared" ref="BP6:BW6" si="4">MIN(BP10:BP150)</f>
        <v>0</v>
      </c>
      <c r="BQ6" s="14">
        <f t="shared" si="4"/>
        <v>85.858999999999995</v>
      </c>
      <c r="BR6" s="14">
        <f t="shared" si="4"/>
        <v>6.0396999999999999E-2</v>
      </c>
      <c r="BS6" s="14">
        <f t="shared" si="4"/>
        <v>-5</v>
      </c>
      <c r="BT6" s="14">
        <f t="shared" si="4"/>
        <v>0.36099999999999999</v>
      </c>
      <c r="BU6" s="14">
        <f t="shared" si="4"/>
        <v>1.4759420000000001</v>
      </c>
      <c r="BV6" s="14">
        <f t="shared" si="4"/>
        <v>7.2922000000000002</v>
      </c>
      <c r="BW6" s="14">
        <f t="shared" si="4"/>
        <v>0.3899438764</v>
      </c>
      <c r="BX6" s="23"/>
      <c r="BY6" s="14">
        <f t="shared" ref="BY6:CB6" si="5">MIN(BY10:BY150)</f>
        <v>3297.5387726541262</v>
      </c>
      <c r="BZ6" s="14">
        <f t="shared" si="5"/>
        <v>0</v>
      </c>
      <c r="CA6" s="14">
        <f t="shared" si="5"/>
        <v>2.0920748558160001</v>
      </c>
      <c r="CB6" s="14">
        <f t="shared" si="5"/>
        <v>0</v>
      </c>
      <c r="CC6" s="23"/>
      <c r="CD6" s="23"/>
      <c r="CE6" s="26"/>
      <c r="CF6" s="26"/>
      <c r="CG6" s="26"/>
      <c r="CH6" s="26"/>
      <c r="CI6" s="23"/>
    </row>
    <row r="7" spans="1:87" s="14" customFormat="1" x14ac:dyDescent="0.25">
      <c r="A7" s="14" t="s">
        <v>171</v>
      </c>
      <c r="C7" s="14">
        <f>MAX(C10:C150)</f>
        <v>15.29</v>
      </c>
      <c r="D7" s="14">
        <f t="shared" ref="D7:BO7" si="6">MAX(D10:D150)</f>
        <v>9.7000000000000003E-3</v>
      </c>
      <c r="E7" s="14">
        <f t="shared" si="6"/>
        <v>97.161715999999998</v>
      </c>
      <c r="F7" s="14">
        <f t="shared" si="6"/>
        <v>932.5</v>
      </c>
      <c r="G7" s="14">
        <f t="shared" si="6"/>
        <v>57.6</v>
      </c>
      <c r="H7" s="14">
        <f t="shared" si="6"/>
        <v>141.80000000000001</v>
      </c>
      <c r="I7" s="14">
        <f t="shared" si="6"/>
        <v>0</v>
      </c>
      <c r="J7" s="14">
        <f t="shared" si="6"/>
        <v>4.49</v>
      </c>
      <c r="K7" s="14">
        <f t="shared" si="6"/>
        <v>0.91</v>
      </c>
      <c r="L7" s="14">
        <f t="shared" si="6"/>
        <v>13.330399999999999</v>
      </c>
      <c r="M7" s="14">
        <f t="shared" si="6"/>
        <v>8.6999999999999994E-3</v>
      </c>
      <c r="N7" s="14">
        <f t="shared" si="6"/>
        <v>848.61580000000004</v>
      </c>
      <c r="O7" s="14">
        <f t="shared" si="6"/>
        <v>51.6175</v>
      </c>
      <c r="P7" s="14">
        <f t="shared" si="6"/>
        <v>871.1</v>
      </c>
      <c r="Q7" s="14">
        <f t="shared" si="6"/>
        <v>640.39400000000001</v>
      </c>
      <c r="R7" s="14">
        <f t="shared" si="6"/>
        <v>38.9925</v>
      </c>
      <c r="S7" s="14">
        <f t="shared" si="6"/>
        <v>657.4</v>
      </c>
      <c r="T7" s="14">
        <f t="shared" si="6"/>
        <v>141.84309999999999</v>
      </c>
      <c r="U7" s="14">
        <f t="shared" si="6"/>
        <v>0</v>
      </c>
      <c r="V7" s="14">
        <f t="shared" si="6"/>
        <v>0</v>
      </c>
      <c r="W7" s="14">
        <f t="shared" si="6"/>
        <v>0</v>
      </c>
      <c r="X7" s="14">
        <f t="shared" si="6"/>
        <v>3.9586999999999999</v>
      </c>
      <c r="Y7" s="14">
        <f t="shared" si="6"/>
        <v>12.4</v>
      </c>
      <c r="Z7" s="14">
        <f t="shared" si="6"/>
        <v>901</v>
      </c>
      <c r="AA7" s="14">
        <f t="shared" si="6"/>
        <v>935</v>
      </c>
      <c r="AB7" s="14">
        <f t="shared" si="6"/>
        <v>868</v>
      </c>
      <c r="AC7" s="14">
        <f t="shared" si="6"/>
        <v>59</v>
      </c>
      <c r="AD7" s="14">
        <f t="shared" si="6"/>
        <v>6.32</v>
      </c>
      <c r="AE7" s="14">
        <f t="shared" si="6"/>
        <v>0.15</v>
      </c>
      <c r="AF7" s="14">
        <f t="shared" si="6"/>
        <v>992</v>
      </c>
      <c r="AG7" s="14">
        <f t="shared" si="6"/>
        <v>-12</v>
      </c>
      <c r="AH7" s="14">
        <f t="shared" si="6"/>
        <v>19</v>
      </c>
      <c r="AI7" s="14">
        <f t="shared" si="6"/>
        <v>31</v>
      </c>
      <c r="AJ7" s="14">
        <f t="shared" si="6"/>
        <v>192.8</v>
      </c>
      <c r="AK7" s="14">
        <f t="shared" si="6"/>
        <v>141</v>
      </c>
      <c r="AL7" s="14">
        <f t="shared" si="6"/>
        <v>3.9</v>
      </c>
      <c r="AM7" s="14">
        <f t="shared" si="6"/>
        <v>195</v>
      </c>
      <c r="AN7" s="14">
        <f t="shared" si="6"/>
        <v>0</v>
      </c>
      <c r="AO7" s="14">
        <f t="shared" si="6"/>
        <v>2</v>
      </c>
      <c r="AP7" s="14">
        <f t="shared" si="6"/>
        <v>0.68226851851851855</v>
      </c>
      <c r="AQ7" s="14">
        <f t="shared" si="6"/>
        <v>47.164563999999999</v>
      </c>
      <c r="AR7" s="14">
        <f t="shared" si="6"/>
        <v>-88.484024000000005</v>
      </c>
      <c r="AS7" s="14">
        <f t="shared" si="6"/>
        <v>322.60000000000002</v>
      </c>
      <c r="AT7" s="14">
        <f t="shared" si="6"/>
        <v>46.6</v>
      </c>
      <c r="AU7" s="14">
        <f t="shared" si="6"/>
        <v>12</v>
      </c>
      <c r="AV7" s="14">
        <f t="shared" si="6"/>
        <v>12</v>
      </c>
      <c r="AW7" s="14">
        <f t="shared" si="6"/>
        <v>0</v>
      </c>
      <c r="AX7" s="14">
        <f t="shared" si="6"/>
        <v>1.7958000000000001</v>
      </c>
      <c r="AY7" s="14">
        <f t="shared" si="6"/>
        <v>2.6873999999999998</v>
      </c>
      <c r="AZ7" s="14">
        <f t="shared" si="6"/>
        <v>3.3874</v>
      </c>
      <c r="BA7" s="14">
        <f t="shared" si="6"/>
        <v>14.023</v>
      </c>
      <c r="BB7" s="14">
        <f t="shared" si="6"/>
        <v>19.96</v>
      </c>
      <c r="BC7" s="14">
        <f t="shared" si="6"/>
        <v>1.42</v>
      </c>
      <c r="BD7" s="14">
        <f t="shared" si="6"/>
        <v>14.701000000000001</v>
      </c>
      <c r="BE7" s="14">
        <f t="shared" si="6"/>
        <v>3034.8919999999998</v>
      </c>
      <c r="BF7" s="14">
        <f t="shared" si="6"/>
        <v>1.5249999999999999</v>
      </c>
      <c r="BG7" s="14">
        <f t="shared" si="6"/>
        <v>28.315999999999999</v>
      </c>
      <c r="BH7" s="14">
        <f t="shared" si="6"/>
        <v>1.51</v>
      </c>
      <c r="BI7" s="14">
        <f t="shared" si="6"/>
        <v>29.065999999999999</v>
      </c>
      <c r="BJ7" s="14">
        <f t="shared" si="6"/>
        <v>21.367999999999999</v>
      </c>
      <c r="BK7" s="14">
        <f t="shared" si="6"/>
        <v>1.141</v>
      </c>
      <c r="BL7" s="14">
        <f t="shared" si="6"/>
        <v>21.934000000000001</v>
      </c>
      <c r="BM7" s="14">
        <f t="shared" si="6"/>
        <v>1.3325</v>
      </c>
      <c r="BN7" s="14">
        <f t="shared" si="6"/>
        <v>0</v>
      </c>
      <c r="BO7" s="14">
        <f t="shared" si="6"/>
        <v>0</v>
      </c>
      <c r="BP7" s="14">
        <f t="shared" ref="BP7:BW7" si="7">MAX(BP10:BP150)</f>
        <v>0</v>
      </c>
      <c r="BQ7" s="14">
        <f t="shared" si="7"/>
        <v>747.47900000000004</v>
      </c>
      <c r="BR7" s="14">
        <f t="shared" si="7"/>
        <v>0.48030299999999998</v>
      </c>
      <c r="BS7" s="14">
        <f t="shared" si="7"/>
        <v>-5</v>
      </c>
      <c r="BT7" s="14">
        <f t="shared" si="7"/>
        <v>0.38700000000000001</v>
      </c>
      <c r="BU7" s="14">
        <f t="shared" si="7"/>
        <v>11.737412000000001</v>
      </c>
      <c r="BV7" s="14">
        <f t="shared" si="7"/>
        <v>7.8174000000000001</v>
      </c>
      <c r="BW7" s="14">
        <f t="shared" si="7"/>
        <v>3.1010242504000001</v>
      </c>
      <c r="BX7" s="23"/>
      <c r="BY7" s="14">
        <f t="shared" ref="BY7:CB7" si="8">MAX(BY10:BY150)</f>
        <v>26232.46313773092</v>
      </c>
      <c r="BZ7" s="14">
        <f t="shared" si="8"/>
        <v>11.838195252125001</v>
      </c>
      <c r="CA7" s="14">
        <f t="shared" si="8"/>
        <v>109.94149381196299</v>
      </c>
      <c r="CB7" s="14">
        <f t="shared" si="8"/>
        <v>7.7535589025316005</v>
      </c>
      <c r="CC7" s="23"/>
      <c r="CD7" s="23"/>
      <c r="CE7" s="27"/>
      <c r="CF7" s="27"/>
      <c r="CG7" s="27"/>
      <c r="CH7" s="27"/>
      <c r="CI7" s="23"/>
    </row>
    <row r="8" spans="1:87" s="14" customFormat="1" x14ac:dyDescent="0.25">
      <c r="A8" s="14" t="s">
        <v>172</v>
      </c>
      <c r="B8" s="16">
        <f>B146-B10</f>
        <v>1.5740740740740732E-3</v>
      </c>
      <c r="AT8" s="15">
        <f>SUM(AT10:AT150)/3600</f>
        <v>1.309277777777778</v>
      </c>
      <c r="BU8" s="28">
        <f>SUM(BU10:BU150)/3600</f>
        <v>0.21113139777777779</v>
      </c>
      <c r="BV8" s="23"/>
      <c r="BW8" s="28">
        <f>SUM(BW10:BW150)/3600</f>
        <v>5.5780915292888908E-2</v>
      </c>
      <c r="BX8" s="23"/>
      <c r="BY8" s="28">
        <f>SUM(BY10:BY150)/3600</f>
        <v>471.85037828697347</v>
      </c>
      <c r="BZ8" s="28">
        <f>SUM(BZ10:BZ150)/3600</f>
        <v>8.897748812456778E-2</v>
      </c>
      <c r="CA8" s="28">
        <f>SUM(CA10:CA150)/3600</f>
        <v>1.8917397036335475</v>
      </c>
      <c r="CB8" s="28">
        <f>SUM(CB10:CB150)/3600</f>
        <v>6.6323193076359144E-2</v>
      </c>
      <c r="CC8" s="29"/>
      <c r="CD8" s="23"/>
      <c r="CE8" s="23"/>
      <c r="CF8" s="23"/>
      <c r="CG8" s="23"/>
      <c r="CH8" s="23"/>
      <c r="CI8" s="29"/>
    </row>
    <row r="9" spans="1:87" x14ac:dyDescent="0.25">
      <c r="BW9" s="30">
        <f>AT8/BW8</f>
        <v>23.471787275327983</v>
      </c>
      <c r="BX9" s="31" t="s">
        <v>191</v>
      </c>
    </row>
    <row r="10" spans="1:87" x14ac:dyDescent="0.25">
      <c r="A10" s="2">
        <v>42068</v>
      </c>
      <c r="B10" s="3">
        <v>1.4092592592592592E-2</v>
      </c>
      <c r="C10" s="4">
        <v>12.06</v>
      </c>
      <c r="D10" s="4">
        <v>4.0000000000000001E-3</v>
      </c>
      <c r="E10" s="4">
        <v>40</v>
      </c>
      <c r="F10" s="4">
        <v>642.9</v>
      </c>
      <c r="G10" s="4">
        <v>34.299999999999997</v>
      </c>
      <c r="H10" s="4">
        <v>20</v>
      </c>
      <c r="J10" s="4">
        <v>3.7</v>
      </c>
      <c r="K10" s="4">
        <v>0.89680000000000004</v>
      </c>
      <c r="L10" s="4">
        <v>10.815799999999999</v>
      </c>
      <c r="M10" s="4">
        <v>3.5999999999999999E-3</v>
      </c>
      <c r="N10" s="4">
        <v>576.59199999999998</v>
      </c>
      <c r="O10" s="4">
        <v>30.781199999999998</v>
      </c>
      <c r="P10" s="4">
        <v>607.4</v>
      </c>
      <c r="Q10" s="4">
        <v>435.1157</v>
      </c>
      <c r="R10" s="4">
        <v>23.2285</v>
      </c>
      <c r="S10" s="4">
        <v>458.3</v>
      </c>
      <c r="T10" s="4">
        <v>20</v>
      </c>
      <c r="W10" s="4">
        <v>0</v>
      </c>
      <c r="X10" s="4">
        <v>3.3182999999999998</v>
      </c>
      <c r="Y10" s="4">
        <v>11.8</v>
      </c>
      <c r="Z10" s="4">
        <v>891</v>
      </c>
      <c r="AA10" s="4">
        <v>923</v>
      </c>
      <c r="AB10" s="4">
        <v>855</v>
      </c>
      <c r="AC10" s="4">
        <v>59</v>
      </c>
      <c r="AD10" s="4">
        <v>5.82</v>
      </c>
      <c r="AE10" s="4">
        <v>0.13</v>
      </c>
      <c r="AF10" s="4">
        <v>991</v>
      </c>
      <c r="AG10" s="4">
        <v>-13</v>
      </c>
      <c r="AH10" s="4">
        <v>16</v>
      </c>
      <c r="AI10" s="4">
        <v>31</v>
      </c>
      <c r="AJ10" s="4">
        <v>190</v>
      </c>
      <c r="AK10" s="4">
        <v>139</v>
      </c>
      <c r="AL10" s="4">
        <v>2.8</v>
      </c>
      <c r="AM10" s="4">
        <v>195</v>
      </c>
      <c r="AN10" s="4" t="s">
        <v>155</v>
      </c>
      <c r="AO10" s="4">
        <v>2</v>
      </c>
      <c r="AP10" s="5">
        <v>0.68068287037037034</v>
      </c>
      <c r="AQ10" s="4">
        <v>47.159424000000001</v>
      </c>
      <c r="AR10" s="4">
        <v>-88.490468000000007</v>
      </c>
      <c r="AS10" s="4">
        <v>319.10000000000002</v>
      </c>
      <c r="AT10" s="4">
        <v>32.9</v>
      </c>
      <c r="AU10" s="4">
        <v>12</v>
      </c>
      <c r="AV10" s="4">
        <v>10</v>
      </c>
      <c r="AW10" s="4" t="s">
        <v>220</v>
      </c>
      <c r="AX10" s="4">
        <v>0.8</v>
      </c>
      <c r="AY10" s="4">
        <v>1.4</v>
      </c>
      <c r="AZ10" s="4">
        <v>1.6</v>
      </c>
      <c r="BA10" s="4">
        <v>14.023</v>
      </c>
      <c r="BB10" s="4">
        <v>17.45</v>
      </c>
      <c r="BC10" s="4">
        <v>1.24</v>
      </c>
      <c r="BD10" s="4">
        <v>11.503</v>
      </c>
      <c r="BE10" s="4">
        <v>3033.0770000000002</v>
      </c>
      <c r="BF10" s="4">
        <v>0.64</v>
      </c>
      <c r="BG10" s="4">
        <v>16.933</v>
      </c>
      <c r="BH10" s="4">
        <v>0.90400000000000003</v>
      </c>
      <c r="BI10" s="4">
        <v>17.837</v>
      </c>
      <c r="BJ10" s="4">
        <v>12.778</v>
      </c>
      <c r="BK10" s="4">
        <v>0.68200000000000005</v>
      </c>
      <c r="BL10" s="4">
        <v>13.46</v>
      </c>
      <c r="BM10" s="4">
        <v>0.1855</v>
      </c>
      <c r="BQ10" s="4">
        <v>676.60699999999997</v>
      </c>
      <c r="BR10" s="4">
        <v>0.20639399999999999</v>
      </c>
      <c r="BS10" s="4">
        <v>-5</v>
      </c>
      <c r="BT10" s="4">
        <v>0.363398</v>
      </c>
      <c r="BU10" s="4">
        <v>5.0437630000000002</v>
      </c>
      <c r="BV10" s="4">
        <v>7.3406479999999998</v>
      </c>
      <c r="BW10" s="4">
        <f t="shared" ref="BW10" si="9">BU10*0.2642</f>
        <v>1.3325621846</v>
      </c>
      <c r="BY10" s="4">
        <f>BE10*$BU10*0.737</f>
        <v>11274.715581429487</v>
      </c>
      <c r="BZ10" s="4">
        <f>BF10*$BU10*0.737</f>
        <v>2.3790421318400004</v>
      </c>
      <c r="CA10" s="4">
        <f>BJ10*$BU10*0.737</f>
        <v>47.499063063518001</v>
      </c>
      <c r="CB10" s="4">
        <f>BM10*$BU10*0.761</f>
        <v>0.71200532577650011</v>
      </c>
      <c r="CE10" s="32" t="s">
        <v>192</v>
      </c>
    </row>
    <row r="11" spans="1:87" x14ac:dyDescent="0.25">
      <c r="A11" s="2">
        <v>42068</v>
      </c>
      <c r="B11" s="3">
        <v>1.4104166666666666E-2</v>
      </c>
      <c r="C11" s="4">
        <v>12.044</v>
      </c>
      <c r="D11" s="4">
        <v>4.0000000000000001E-3</v>
      </c>
      <c r="E11" s="4">
        <v>40</v>
      </c>
      <c r="F11" s="4">
        <v>632.29999999999995</v>
      </c>
      <c r="G11" s="4">
        <v>28.7</v>
      </c>
      <c r="H11" s="4">
        <v>50.1</v>
      </c>
      <c r="J11" s="4">
        <v>3.7</v>
      </c>
      <c r="K11" s="4">
        <v>0.89700000000000002</v>
      </c>
      <c r="L11" s="4">
        <v>10.8034</v>
      </c>
      <c r="M11" s="4">
        <v>3.5999999999999999E-3</v>
      </c>
      <c r="N11" s="4">
        <v>567.17139999999995</v>
      </c>
      <c r="O11" s="4">
        <v>25.778600000000001</v>
      </c>
      <c r="P11" s="4">
        <v>593</v>
      </c>
      <c r="Q11" s="4">
        <v>428.00659999999999</v>
      </c>
      <c r="R11" s="4">
        <v>19.453399999999998</v>
      </c>
      <c r="S11" s="4">
        <v>447.5</v>
      </c>
      <c r="T11" s="4">
        <v>50.1</v>
      </c>
      <c r="W11" s="4">
        <v>0</v>
      </c>
      <c r="X11" s="4">
        <v>3.3188</v>
      </c>
      <c r="Y11" s="4">
        <v>11.8</v>
      </c>
      <c r="Z11" s="4">
        <v>890</v>
      </c>
      <c r="AA11" s="4">
        <v>923</v>
      </c>
      <c r="AB11" s="4">
        <v>855</v>
      </c>
      <c r="AC11" s="4">
        <v>59</v>
      </c>
      <c r="AD11" s="4">
        <v>5.82</v>
      </c>
      <c r="AE11" s="4">
        <v>0.13</v>
      </c>
      <c r="AF11" s="4">
        <v>991</v>
      </c>
      <c r="AG11" s="4">
        <v>-13</v>
      </c>
      <c r="AH11" s="4">
        <v>16</v>
      </c>
      <c r="AI11" s="4">
        <v>30.8</v>
      </c>
      <c r="AJ11" s="4">
        <v>190</v>
      </c>
      <c r="AK11" s="4">
        <v>139</v>
      </c>
      <c r="AL11" s="4">
        <v>2.9</v>
      </c>
      <c r="AM11" s="4">
        <v>195</v>
      </c>
      <c r="AN11" s="4" t="s">
        <v>155</v>
      </c>
      <c r="AO11" s="4">
        <v>2</v>
      </c>
      <c r="AP11" s="5">
        <v>0.68070601851851853</v>
      </c>
      <c r="AQ11" s="4">
        <v>47.159374</v>
      </c>
      <c r="AR11" s="4">
        <v>-88.490088999999998</v>
      </c>
      <c r="AS11" s="4">
        <v>318.89999999999998</v>
      </c>
      <c r="AT11" s="4">
        <v>35.6</v>
      </c>
      <c r="AU11" s="4">
        <v>12</v>
      </c>
      <c r="AV11" s="4">
        <v>10</v>
      </c>
      <c r="AW11" s="4" t="s">
        <v>220</v>
      </c>
      <c r="AX11" s="4">
        <v>0.8</v>
      </c>
      <c r="AY11" s="4">
        <v>1.4</v>
      </c>
      <c r="AZ11" s="4">
        <v>1.6</v>
      </c>
      <c r="BA11" s="4">
        <v>14.023</v>
      </c>
      <c r="BB11" s="4">
        <v>17.46</v>
      </c>
      <c r="BC11" s="4">
        <v>1.25</v>
      </c>
      <c r="BD11" s="4">
        <v>11.488</v>
      </c>
      <c r="BE11" s="4">
        <v>3032.241</v>
      </c>
      <c r="BF11" s="4">
        <v>0.64100000000000001</v>
      </c>
      <c r="BG11" s="4">
        <v>16.670999999999999</v>
      </c>
      <c r="BH11" s="4">
        <v>0.75800000000000001</v>
      </c>
      <c r="BI11" s="4">
        <v>17.428000000000001</v>
      </c>
      <c r="BJ11" s="4">
        <v>12.58</v>
      </c>
      <c r="BK11" s="4">
        <v>0.57199999999999995</v>
      </c>
      <c r="BL11" s="4">
        <v>13.151999999999999</v>
      </c>
      <c r="BM11" s="4">
        <v>0.46500000000000002</v>
      </c>
      <c r="BQ11" s="4">
        <v>677.29600000000005</v>
      </c>
      <c r="BR11" s="4">
        <v>0.2102</v>
      </c>
      <c r="BS11" s="4">
        <v>-5</v>
      </c>
      <c r="BT11" s="4">
        <v>0.36520000000000002</v>
      </c>
      <c r="BU11" s="4">
        <v>5.1367630000000002</v>
      </c>
      <c r="BV11" s="4">
        <v>7.37704</v>
      </c>
      <c r="BW11" s="4">
        <f>BU11*0.2642</f>
        <v>1.3571327846000001</v>
      </c>
      <c r="BY11" s="4">
        <f t="shared" ref="BY11:BY74" si="10">BE11*$BU11*0.737</f>
        <v>11479.440788025771</v>
      </c>
      <c r="BZ11" s="4">
        <f t="shared" ref="BZ11:BZ74" si="11">BF11*$BU11*0.737</f>
        <v>2.426694166171</v>
      </c>
      <c r="CA11" s="4">
        <f t="shared" ref="CA11:CA74" si="12">BJ11*$BU11*0.737</f>
        <v>47.625292683980007</v>
      </c>
      <c r="CB11" s="4">
        <f t="shared" ref="CB11:CB74" si="13">BM11*$BU11*0.761</f>
        <v>1.8177206389950002</v>
      </c>
    </row>
    <row r="12" spans="1:87" x14ac:dyDescent="0.25">
      <c r="A12" s="2">
        <v>42068</v>
      </c>
      <c r="B12" s="3">
        <v>1.4115740740740741E-2</v>
      </c>
      <c r="C12" s="4">
        <v>12.007999999999999</v>
      </c>
      <c r="D12" s="4">
        <v>4.0000000000000001E-3</v>
      </c>
      <c r="E12" s="4">
        <v>40</v>
      </c>
      <c r="F12" s="4">
        <v>626.1</v>
      </c>
      <c r="G12" s="4">
        <v>27.1</v>
      </c>
      <c r="H12" s="4">
        <v>34.299999999999997</v>
      </c>
      <c r="J12" s="4">
        <v>3.7</v>
      </c>
      <c r="K12" s="4">
        <v>0.8972</v>
      </c>
      <c r="L12" s="4">
        <v>10.773</v>
      </c>
      <c r="M12" s="4">
        <v>3.5999999999999999E-3</v>
      </c>
      <c r="N12" s="4">
        <v>561.75429999999994</v>
      </c>
      <c r="O12" s="4">
        <v>24.313700000000001</v>
      </c>
      <c r="P12" s="4">
        <v>586.1</v>
      </c>
      <c r="Q12" s="4">
        <v>423.9187</v>
      </c>
      <c r="R12" s="4">
        <v>18.347899999999999</v>
      </c>
      <c r="S12" s="4">
        <v>442.3</v>
      </c>
      <c r="T12" s="4">
        <v>34.260199999999998</v>
      </c>
      <c r="W12" s="4">
        <v>0</v>
      </c>
      <c r="X12" s="4">
        <v>3.3195999999999999</v>
      </c>
      <c r="Y12" s="4">
        <v>11.8</v>
      </c>
      <c r="Z12" s="4">
        <v>890</v>
      </c>
      <c r="AA12" s="4">
        <v>925</v>
      </c>
      <c r="AB12" s="4">
        <v>855</v>
      </c>
      <c r="AC12" s="4">
        <v>59</v>
      </c>
      <c r="AD12" s="4">
        <v>5.82</v>
      </c>
      <c r="AE12" s="4">
        <v>0.13</v>
      </c>
      <c r="AF12" s="4">
        <v>991</v>
      </c>
      <c r="AG12" s="4">
        <v>-13</v>
      </c>
      <c r="AH12" s="4">
        <v>16.1998</v>
      </c>
      <c r="AI12" s="4">
        <v>30.1998</v>
      </c>
      <c r="AJ12" s="4">
        <v>189.8</v>
      </c>
      <c r="AK12" s="4">
        <v>139</v>
      </c>
      <c r="AL12" s="4">
        <v>2.6</v>
      </c>
      <c r="AM12" s="4">
        <v>195</v>
      </c>
      <c r="AN12" s="4" t="s">
        <v>155</v>
      </c>
      <c r="AO12" s="4">
        <v>2</v>
      </c>
      <c r="AP12" s="5">
        <v>0.68071759259259268</v>
      </c>
      <c r="AQ12" s="4">
        <v>47.159274000000003</v>
      </c>
      <c r="AR12" s="4">
        <v>-88.489928000000006</v>
      </c>
      <c r="AS12" s="4">
        <v>318.8</v>
      </c>
      <c r="AT12" s="4">
        <v>35.700000000000003</v>
      </c>
      <c r="AU12" s="4">
        <v>12</v>
      </c>
      <c r="AV12" s="4">
        <v>12</v>
      </c>
      <c r="AW12" s="4" t="s">
        <v>220</v>
      </c>
      <c r="AX12" s="4">
        <v>0.8</v>
      </c>
      <c r="AY12" s="4">
        <v>1.1126</v>
      </c>
      <c r="AZ12" s="4">
        <v>1.5042</v>
      </c>
      <c r="BA12" s="4">
        <v>14.023</v>
      </c>
      <c r="BB12" s="4">
        <v>17.52</v>
      </c>
      <c r="BC12" s="4">
        <v>1.25</v>
      </c>
      <c r="BD12" s="4">
        <v>11.46</v>
      </c>
      <c r="BE12" s="4">
        <v>3032.7130000000002</v>
      </c>
      <c r="BF12" s="4">
        <v>0.64300000000000002</v>
      </c>
      <c r="BG12" s="4">
        <v>16.561</v>
      </c>
      <c r="BH12" s="4">
        <v>0.71699999999999997</v>
      </c>
      <c r="BI12" s="4">
        <v>17.277000000000001</v>
      </c>
      <c r="BJ12" s="4">
        <v>12.497</v>
      </c>
      <c r="BK12" s="4">
        <v>0.54100000000000004</v>
      </c>
      <c r="BL12" s="4">
        <v>13.038</v>
      </c>
      <c r="BM12" s="4">
        <v>0.31890000000000002</v>
      </c>
      <c r="BQ12" s="4">
        <v>679.47799999999995</v>
      </c>
      <c r="BR12" s="4">
        <v>0.205398</v>
      </c>
      <c r="BS12" s="4">
        <v>-5</v>
      </c>
      <c r="BT12" s="4">
        <v>0.36559999999999998</v>
      </c>
      <c r="BU12" s="4">
        <v>5.0194039999999998</v>
      </c>
      <c r="BV12" s="4">
        <v>7.3851279999999999</v>
      </c>
      <c r="BW12" s="4">
        <f t="shared" ref="BW12:BW75" si="14">BU12*0.2642</f>
        <v>1.3261265367999999</v>
      </c>
      <c r="BY12" s="4">
        <f t="shared" si="10"/>
        <v>11218.917469369324</v>
      </c>
      <c r="BZ12" s="4">
        <f t="shared" si="11"/>
        <v>2.3786503809639998</v>
      </c>
      <c r="CA12" s="4">
        <f t="shared" si="12"/>
        <v>46.230161447755997</v>
      </c>
      <c r="CB12" s="4">
        <f t="shared" si="13"/>
        <v>1.2181235189916002</v>
      </c>
    </row>
    <row r="13" spans="1:87" x14ac:dyDescent="0.25">
      <c r="A13" s="2">
        <v>42068</v>
      </c>
      <c r="B13" s="3">
        <v>1.4127314814814815E-2</v>
      </c>
      <c r="C13" s="4">
        <v>11.991</v>
      </c>
      <c r="D13" s="4">
        <v>4.0000000000000001E-3</v>
      </c>
      <c r="E13" s="4">
        <v>40</v>
      </c>
      <c r="F13" s="4">
        <v>626</v>
      </c>
      <c r="G13" s="4">
        <v>24.8</v>
      </c>
      <c r="H13" s="4">
        <v>58.5</v>
      </c>
      <c r="J13" s="4">
        <v>3.7</v>
      </c>
      <c r="K13" s="4">
        <v>0.8972</v>
      </c>
      <c r="L13" s="4">
        <v>10.7584</v>
      </c>
      <c r="M13" s="4">
        <v>3.5999999999999999E-3</v>
      </c>
      <c r="N13" s="4">
        <v>561.65710000000001</v>
      </c>
      <c r="O13" s="4">
        <v>22.271000000000001</v>
      </c>
      <c r="P13" s="4">
        <v>583.9</v>
      </c>
      <c r="Q13" s="4">
        <v>423.84539999999998</v>
      </c>
      <c r="R13" s="4">
        <v>16.8065</v>
      </c>
      <c r="S13" s="4">
        <v>440.7</v>
      </c>
      <c r="T13" s="4">
        <v>58.533000000000001</v>
      </c>
      <c r="W13" s="4">
        <v>0</v>
      </c>
      <c r="X13" s="4">
        <v>3.3197999999999999</v>
      </c>
      <c r="Y13" s="4">
        <v>11.8</v>
      </c>
      <c r="Z13" s="4">
        <v>891</v>
      </c>
      <c r="AA13" s="4">
        <v>927</v>
      </c>
      <c r="AB13" s="4">
        <v>858</v>
      </c>
      <c r="AC13" s="4">
        <v>59</v>
      </c>
      <c r="AD13" s="4">
        <v>5.82</v>
      </c>
      <c r="AE13" s="4">
        <v>0.13</v>
      </c>
      <c r="AF13" s="4">
        <v>991</v>
      </c>
      <c r="AG13" s="4">
        <v>-13</v>
      </c>
      <c r="AH13" s="4">
        <v>17</v>
      </c>
      <c r="AI13" s="4">
        <v>31</v>
      </c>
      <c r="AJ13" s="4">
        <v>189.2</v>
      </c>
      <c r="AK13" s="4">
        <v>139.19999999999999</v>
      </c>
      <c r="AL13" s="4">
        <v>2.4</v>
      </c>
      <c r="AM13" s="4">
        <v>195</v>
      </c>
      <c r="AN13" s="4" t="s">
        <v>155</v>
      </c>
      <c r="AO13" s="4">
        <v>2</v>
      </c>
      <c r="AP13" s="5">
        <v>0.68072916666666661</v>
      </c>
      <c r="AQ13" s="4">
        <v>47.159171999999998</v>
      </c>
      <c r="AR13" s="4">
        <v>-88.489755000000002</v>
      </c>
      <c r="AS13" s="4">
        <v>318.7</v>
      </c>
      <c r="AT13" s="4">
        <v>36.6</v>
      </c>
      <c r="AU13" s="4">
        <v>12</v>
      </c>
      <c r="AV13" s="4">
        <v>12</v>
      </c>
      <c r="AW13" s="4" t="s">
        <v>225</v>
      </c>
      <c r="AX13" s="4">
        <v>0.8</v>
      </c>
      <c r="AY13" s="4">
        <v>1.1958</v>
      </c>
      <c r="AZ13" s="4">
        <v>1.5</v>
      </c>
      <c r="BA13" s="4">
        <v>14.023</v>
      </c>
      <c r="BB13" s="4">
        <v>17.54</v>
      </c>
      <c r="BC13" s="4">
        <v>1.25</v>
      </c>
      <c r="BD13" s="4">
        <v>11.454000000000001</v>
      </c>
      <c r="BE13" s="4">
        <v>3032.0390000000002</v>
      </c>
      <c r="BF13" s="4">
        <v>0.64400000000000002</v>
      </c>
      <c r="BG13" s="4">
        <v>16.577000000000002</v>
      </c>
      <c r="BH13" s="4">
        <v>0.65700000000000003</v>
      </c>
      <c r="BI13" s="4">
        <v>17.234000000000002</v>
      </c>
      <c r="BJ13" s="4">
        <v>12.509</v>
      </c>
      <c r="BK13" s="4">
        <v>0.496</v>
      </c>
      <c r="BL13" s="4">
        <v>13.005000000000001</v>
      </c>
      <c r="BM13" s="4">
        <v>0.54549999999999998</v>
      </c>
      <c r="BQ13" s="4">
        <v>680.28599999999994</v>
      </c>
      <c r="BR13" s="4">
        <v>0.239477</v>
      </c>
      <c r="BS13" s="4">
        <v>-5</v>
      </c>
      <c r="BT13" s="4">
        <v>0.364597</v>
      </c>
      <c r="BU13" s="4">
        <v>5.8522189999999998</v>
      </c>
      <c r="BV13" s="4">
        <v>7.364859</v>
      </c>
      <c r="BW13" s="4">
        <f t="shared" si="14"/>
        <v>1.5461562597999998</v>
      </c>
      <c r="BY13" s="4">
        <f t="shared" si="10"/>
        <v>13077.443152226719</v>
      </c>
      <c r="BZ13" s="4">
        <f t="shared" si="11"/>
        <v>2.777626999532</v>
      </c>
      <c r="CA13" s="4">
        <f t="shared" si="12"/>
        <v>53.952385306126999</v>
      </c>
      <c r="CB13" s="4">
        <f t="shared" si="13"/>
        <v>2.4294053384844996</v>
      </c>
    </row>
    <row r="14" spans="1:87" x14ac:dyDescent="0.25">
      <c r="A14" s="2">
        <v>42068</v>
      </c>
      <c r="B14" s="3">
        <v>1.4138888888888888E-2</v>
      </c>
      <c r="C14" s="4">
        <v>11.678000000000001</v>
      </c>
      <c r="D14" s="4">
        <v>4.3E-3</v>
      </c>
      <c r="E14" s="4">
        <v>42.894736999999999</v>
      </c>
      <c r="F14" s="4">
        <v>657.3</v>
      </c>
      <c r="G14" s="4">
        <v>18.600000000000001</v>
      </c>
      <c r="H14" s="4">
        <v>84.2</v>
      </c>
      <c r="J14" s="4">
        <v>3.7</v>
      </c>
      <c r="K14" s="4">
        <v>0.89970000000000006</v>
      </c>
      <c r="L14" s="4">
        <v>10.507300000000001</v>
      </c>
      <c r="M14" s="4">
        <v>3.8999999999999998E-3</v>
      </c>
      <c r="N14" s="4">
        <v>591.34810000000004</v>
      </c>
      <c r="O14" s="4">
        <v>16.772500000000001</v>
      </c>
      <c r="P14" s="4">
        <v>608.1</v>
      </c>
      <c r="Q14" s="4">
        <v>446.25119999999998</v>
      </c>
      <c r="R14" s="4">
        <v>12.6571</v>
      </c>
      <c r="S14" s="4">
        <v>458.9</v>
      </c>
      <c r="T14" s="4">
        <v>84.208100000000002</v>
      </c>
      <c r="W14" s="4">
        <v>0</v>
      </c>
      <c r="X14" s="4">
        <v>3.3289</v>
      </c>
      <c r="Y14" s="4">
        <v>11.9</v>
      </c>
      <c r="Z14" s="4">
        <v>891</v>
      </c>
      <c r="AA14" s="4">
        <v>925</v>
      </c>
      <c r="AB14" s="4">
        <v>860</v>
      </c>
      <c r="AC14" s="4">
        <v>59</v>
      </c>
      <c r="AD14" s="4">
        <v>5.82</v>
      </c>
      <c r="AE14" s="4">
        <v>0.13</v>
      </c>
      <c r="AF14" s="4">
        <v>991</v>
      </c>
      <c r="AG14" s="4">
        <v>-13</v>
      </c>
      <c r="AH14" s="4">
        <v>16.799799</v>
      </c>
      <c r="AI14" s="4">
        <v>31</v>
      </c>
      <c r="AJ14" s="4">
        <v>190</v>
      </c>
      <c r="AK14" s="4">
        <v>140</v>
      </c>
      <c r="AL14" s="4">
        <v>2.4</v>
      </c>
      <c r="AM14" s="4">
        <v>195</v>
      </c>
      <c r="AN14" s="4" t="s">
        <v>155</v>
      </c>
      <c r="AO14" s="4">
        <v>2</v>
      </c>
      <c r="AP14" s="5">
        <v>0.68074074074074076</v>
      </c>
      <c r="AQ14" s="4">
        <v>47.159077000000003</v>
      </c>
      <c r="AR14" s="4">
        <v>-88.489575000000002</v>
      </c>
      <c r="AS14" s="4">
        <v>318.5</v>
      </c>
      <c r="AT14" s="4">
        <v>37.200000000000003</v>
      </c>
      <c r="AU14" s="4">
        <v>12</v>
      </c>
      <c r="AV14" s="4">
        <v>12</v>
      </c>
      <c r="AW14" s="4" t="s">
        <v>225</v>
      </c>
      <c r="AX14" s="4">
        <v>0.89580000000000004</v>
      </c>
      <c r="AY14" s="4">
        <v>1.2</v>
      </c>
      <c r="AZ14" s="4">
        <v>1.5958000000000001</v>
      </c>
      <c r="BA14" s="4">
        <v>14.023</v>
      </c>
      <c r="BB14" s="4">
        <v>17.97</v>
      </c>
      <c r="BC14" s="4">
        <v>1.28</v>
      </c>
      <c r="BD14" s="4">
        <v>11.146000000000001</v>
      </c>
      <c r="BE14" s="4">
        <v>3031.424</v>
      </c>
      <c r="BF14" s="4">
        <v>0.70899999999999996</v>
      </c>
      <c r="BG14" s="4">
        <v>17.866</v>
      </c>
      <c r="BH14" s="4">
        <v>0.50700000000000001</v>
      </c>
      <c r="BI14" s="4">
        <v>18.373000000000001</v>
      </c>
      <c r="BJ14" s="4">
        <v>13.483000000000001</v>
      </c>
      <c r="BK14" s="4">
        <v>0.38200000000000001</v>
      </c>
      <c r="BL14" s="4">
        <v>13.865</v>
      </c>
      <c r="BM14" s="4">
        <v>0.8034</v>
      </c>
      <c r="BQ14" s="4">
        <v>698.33100000000002</v>
      </c>
      <c r="BR14" s="4">
        <v>0.325988</v>
      </c>
      <c r="BS14" s="4">
        <v>-5</v>
      </c>
      <c r="BT14" s="4">
        <v>0.36699999999999999</v>
      </c>
      <c r="BU14" s="4">
        <v>7.9663300000000001</v>
      </c>
      <c r="BV14" s="4">
        <v>7.4134000000000002</v>
      </c>
      <c r="BW14" s="4">
        <f t="shared" si="14"/>
        <v>2.1047043859999999</v>
      </c>
      <c r="BY14" s="4">
        <f t="shared" si="10"/>
        <v>17798.051754039039</v>
      </c>
      <c r="BZ14" s="4">
        <f t="shared" si="11"/>
        <v>4.1626703138899996</v>
      </c>
      <c r="CA14" s="4">
        <f t="shared" si="12"/>
        <v>79.161190186430005</v>
      </c>
      <c r="CB14" s="4">
        <f t="shared" si="13"/>
        <v>4.8705137862420003</v>
      </c>
    </row>
    <row r="15" spans="1:87" x14ac:dyDescent="0.25">
      <c r="A15" s="2">
        <v>42068</v>
      </c>
      <c r="B15" s="3">
        <v>1.4150462962962962E-2</v>
      </c>
      <c r="C15" s="4">
        <v>11.61</v>
      </c>
      <c r="D15" s="4">
        <v>5.8999999999999999E-3</v>
      </c>
      <c r="E15" s="4">
        <v>59.342104999999997</v>
      </c>
      <c r="F15" s="4">
        <v>689.1</v>
      </c>
      <c r="G15" s="4">
        <v>18.2</v>
      </c>
      <c r="H15" s="4">
        <v>70.099999999999994</v>
      </c>
      <c r="J15" s="4">
        <v>3.7</v>
      </c>
      <c r="K15" s="4">
        <v>0.90029999999999999</v>
      </c>
      <c r="L15" s="4">
        <v>10.4526</v>
      </c>
      <c r="M15" s="4">
        <v>5.3E-3</v>
      </c>
      <c r="N15" s="4">
        <v>620.36350000000004</v>
      </c>
      <c r="O15" s="4">
        <v>16.3856</v>
      </c>
      <c r="P15" s="4">
        <v>636.70000000000005</v>
      </c>
      <c r="Q15" s="4">
        <v>468.14710000000002</v>
      </c>
      <c r="R15" s="4">
        <v>12.3651</v>
      </c>
      <c r="S15" s="4">
        <v>480.5</v>
      </c>
      <c r="T15" s="4">
        <v>70.099999999999994</v>
      </c>
      <c r="W15" s="4">
        <v>0</v>
      </c>
      <c r="X15" s="4">
        <v>3.3311000000000002</v>
      </c>
      <c r="Y15" s="4">
        <v>11.8</v>
      </c>
      <c r="Z15" s="4">
        <v>894</v>
      </c>
      <c r="AA15" s="4">
        <v>928</v>
      </c>
      <c r="AB15" s="4">
        <v>862</v>
      </c>
      <c r="AC15" s="4">
        <v>59</v>
      </c>
      <c r="AD15" s="4">
        <v>5.82</v>
      </c>
      <c r="AE15" s="4">
        <v>0.13</v>
      </c>
      <c r="AF15" s="4">
        <v>991</v>
      </c>
      <c r="AG15" s="4">
        <v>-13</v>
      </c>
      <c r="AH15" s="4">
        <v>16.204795000000001</v>
      </c>
      <c r="AI15" s="4">
        <v>31</v>
      </c>
      <c r="AJ15" s="4">
        <v>190</v>
      </c>
      <c r="AK15" s="4">
        <v>140</v>
      </c>
      <c r="AL15" s="4">
        <v>2.6</v>
      </c>
      <c r="AM15" s="4">
        <v>195</v>
      </c>
      <c r="AN15" s="4" t="s">
        <v>155</v>
      </c>
      <c r="AO15" s="4">
        <v>2</v>
      </c>
      <c r="AP15" s="5">
        <v>0.6807523148148148</v>
      </c>
      <c r="AQ15" s="4">
        <v>47.159005999999998</v>
      </c>
      <c r="AR15" s="4">
        <v>-88.489361000000002</v>
      </c>
      <c r="AS15" s="4">
        <v>318.3</v>
      </c>
      <c r="AT15" s="4">
        <v>37.9</v>
      </c>
      <c r="AU15" s="4">
        <v>12</v>
      </c>
      <c r="AV15" s="4">
        <v>11</v>
      </c>
      <c r="AW15" s="4" t="s">
        <v>233</v>
      </c>
      <c r="AX15" s="4">
        <v>0.99580000000000002</v>
      </c>
      <c r="AY15" s="4">
        <v>1.0084</v>
      </c>
      <c r="AZ15" s="4">
        <v>1.6958</v>
      </c>
      <c r="BA15" s="4">
        <v>14.023</v>
      </c>
      <c r="BB15" s="4">
        <v>18.07</v>
      </c>
      <c r="BC15" s="4">
        <v>1.29</v>
      </c>
      <c r="BD15" s="4">
        <v>11.073</v>
      </c>
      <c r="BE15" s="4">
        <v>3031.4450000000002</v>
      </c>
      <c r="BF15" s="4">
        <v>0.98599999999999999</v>
      </c>
      <c r="BG15" s="4">
        <v>18.841000000000001</v>
      </c>
      <c r="BH15" s="4">
        <v>0.498</v>
      </c>
      <c r="BI15" s="4">
        <v>19.338999999999999</v>
      </c>
      <c r="BJ15" s="4">
        <v>14.218</v>
      </c>
      <c r="BK15" s="4">
        <v>0.376</v>
      </c>
      <c r="BL15" s="4">
        <v>14.593999999999999</v>
      </c>
      <c r="BM15" s="4">
        <v>0.67230000000000001</v>
      </c>
      <c r="BQ15" s="4">
        <v>702.45399999999995</v>
      </c>
      <c r="BR15" s="4">
        <v>0.28496300000000002</v>
      </c>
      <c r="BS15" s="4">
        <v>-5</v>
      </c>
      <c r="BT15" s="4">
        <v>0.36699999999999999</v>
      </c>
      <c r="BU15" s="4">
        <v>6.9637840000000004</v>
      </c>
      <c r="BV15" s="4">
        <v>7.4134000000000002</v>
      </c>
      <c r="BW15" s="4">
        <f t="shared" si="14"/>
        <v>1.8398317328</v>
      </c>
      <c r="BY15" s="4">
        <f t="shared" si="10"/>
        <v>15558.311874467561</v>
      </c>
      <c r="BZ15" s="4">
        <f t="shared" si="11"/>
        <v>5.0604564846880002</v>
      </c>
      <c r="CA15" s="4">
        <f t="shared" si="12"/>
        <v>72.971166632144005</v>
      </c>
      <c r="CB15" s="4">
        <f t="shared" si="13"/>
        <v>3.5628132592152006</v>
      </c>
    </row>
    <row r="16" spans="1:87" x14ac:dyDescent="0.25">
      <c r="A16" s="2">
        <v>42068</v>
      </c>
      <c r="B16" s="3">
        <v>1.4162037037037037E-2</v>
      </c>
      <c r="C16" s="4">
        <v>11.814</v>
      </c>
      <c r="D16" s="4">
        <v>8.3999999999999995E-3</v>
      </c>
      <c r="E16" s="4">
        <v>83.645319999999998</v>
      </c>
      <c r="F16" s="4">
        <v>689.3</v>
      </c>
      <c r="G16" s="4">
        <v>18.100000000000001</v>
      </c>
      <c r="H16" s="4">
        <v>90.9</v>
      </c>
      <c r="J16" s="4">
        <v>3.7</v>
      </c>
      <c r="K16" s="4">
        <v>0.89859999999999995</v>
      </c>
      <c r="L16" s="4">
        <v>10.616300000000001</v>
      </c>
      <c r="M16" s="4">
        <v>7.4999999999999997E-3</v>
      </c>
      <c r="N16" s="4">
        <v>619.43489999999997</v>
      </c>
      <c r="O16" s="4">
        <v>16.2654</v>
      </c>
      <c r="P16" s="4">
        <v>635.70000000000005</v>
      </c>
      <c r="Q16" s="4">
        <v>467.44639999999998</v>
      </c>
      <c r="R16" s="4">
        <v>12.2745</v>
      </c>
      <c r="S16" s="4">
        <v>479.7</v>
      </c>
      <c r="T16" s="4">
        <v>90.911500000000004</v>
      </c>
      <c r="W16" s="4">
        <v>0</v>
      </c>
      <c r="X16" s="4">
        <v>3.3250000000000002</v>
      </c>
      <c r="Y16" s="4">
        <v>11.8</v>
      </c>
      <c r="Z16" s="4">
        <v>896</v>
      </c>
      <c r="AA16" s="4">
        <v>932</v>
      </c>
      <c r="AB16" s="4">
        <v>864</v>
      </c>
      <c r="AC16" s="4">
        <v>59</v>
      </c>
      <c r="AD16" s="4">
        <v>5.82</v>
      </c>
      <c r="AE16" s="4">
        <v>0.13</v>
      </c>
      <c r="AF16" s="4">
        <v>991</v>
      </c>
      <c r="AG16" s="4">
        <v>-13</v>
      </c>
      <c r="AH16" s="4">
        <v>17</v>
      </c>
      <c r="AI16" s="4">
        <v>31</v>
      </c>
      <c r="AJ16" s="4">
        <v>190</v>
      </c>
      <c r="AK16" s="4">
        <v>140</v>
      </c>
      <c r="AL16" s="4">
        <v>2.6</v>
      </c>
      <c r="AM16" s="4">
        <v>195</v>
      </c>
      <c r="AN16" s="4" t="s">
        <v>155</v>
      </c>
      <c r="AO16" s="4">
        <v>2</v>
      </c>
      <c r="AP16" s="5">
        <v>0.68076388888888895</v>
      </c>
      <c r="AQ16" s="4">
        <v>47.158954000000001</v>
      </c>
      <c r="AR16" s="4">
        <v>-88.489131999999998</v>
      </c>
      <c r="AS16" s="4">
        <v>318.2</v>
      </c>
      <c r="AT16" s="4">
        <v>38.299999999999997</v>
      </c>
      <c r="AU16" s="4">
        <v>12</v>
      </c>
      <c r="AV16" s="4">
        <v>11</v>
      </c>
      <c r="AW16" s="4" t="s">
        <v>233</v>
      </c>
      <c r="AX16" s="4">
        <v>1.0958000000000001</v>
      </c>
      <c r="AY16" s="4">
        <v>1</v>
      </c>
      <c r="AZ16" s="4">
        <v>1.7</v>
      </c>
      <c r="BA16" s="4">
        <v>14.023</v>
      </c>
      <c r="BB16" s="4">
        <v>17.77</v>
      </c>
      <c r="BC16" s="4">
        <v>1.27</v>
      </c>
      <c r="BD16" s="4">
        <v>11.279</v>
      </c>
      <c r="BE16" s="4">
        <v>3030.1030000000001</v>
      </c>
      <c r="BF16" s="4">
        <v>1.365</v>
      </c>
      <c r="BG16" s="4">
        <v>18.515000000000001</v>
      </c>
      <c r="BH16" s="4">
        <v>0.48599999999999999</v>
      </c>
      <c r="BI16" s="4">
        <v>19.001000000000001</v>
      </c>
      <c r="BJ16" s="4">
        <v>13.972</v>
      </c>
      <c r="BK16" s="4">
        <v>0.36699999999999999</v>
      </c>
      <c r="BL16" s="4">
        <v>14.339</v>
      </c>
      <c r="BM16" s="4">
        <v>0.85809999999999997</v>
      </c>
      <c r="BQ16" s="4">
        <v>690.03599999999994</v>
      </c>
      <c r="BR16" s="4">
        <v>0.32340099999999999</v>
      </c>
      <c r="BS16" s="4">
        <v>-5</v>
      </c>
      <c r="BT16" s="4">
        <v>0.36720399999999997</v>
      </c>
      <c r="BU16" s="4">
        <v>7.9031169999999999</v>
      </c>
      <c r="BV16" s="4">
        <v>7.4175129999999996</v>
      </c>
      <c r="BW16" s="4">
        <f t="shared" si="14"/>
        <v>2.0880035113999997</v>
      </c>
      <c r="BY16" s="4">
        <f t="shared" si="10"/>
        <v>17649.129537384586</v>
      </c>
      <c r="BZ16" s="4">
        <f t="shared" si="11"/>
        <v>7.9505752175849995</v>
      </c>
      <c r="CA16" s="4">
        <f t="shared" si="12"/>
        <v>81.381272483587992</v>
      </c>
      <c r="CB16" s="4">
        <f t="shared" si="13"/>
        <v>5.1608468349496999</v>
      </c>
    </row>
    <row r="17" spans="1:80" x14ac:dyDescent="0.25">
      <c r="A17" s="2">
        <v>42068</v>
      </c>
      <c r="B17" s="3">
        <v>1.4173611111111111E-2</v>
      </c>
      <c r="C17" s="4">
        <v>12.105</v>
      </c>
      <c r="D17" s="4">
        <v>8.3999999999999995E-3</v>
      </c>
      <c r="E17" s="4">
        <v>83.816666999999995</v>
      </c>
      <c r="F17" s="4">
        <v>688.5</v>
      </c>
      <c r="G17" s="4">
        <v>13.8</v>
      </c>
      <c r="H17" s="4">
        <v>94.3</v>
      </c>
      <c r="J17" s="4">
        <v>3.79</v>
      </c>
      <c r="K17" s="4">
        <v>0.89639999999999997</v>
      </c>
      <c r="L17" s="4">
        <v>10.8499</v>
      </c>
      <c r="M17" s="4">
        <v>7.4999999999999997E-3</v>
      </c>
      <c r="N17" s="4">
        <v>617.15809999999999</v>
      </c>
      <c r="O17" s="4">
        <v>12.373900000000001</v>
      </c>
      <c r="P17" s="4">
        <v>629.5</v>
      </c>
      <c r="Q17" s="4">
        <v>465.73020000000002</v>
      </c>
      <c r="R17" s="4">
        <v>9.3377999999999997</v>
      </c>
      <c r="S17" s="4">
        <v>475.1</v>
      </c>
      <c r="T17" s="4">
        <v>94.306799999999996</v>
      </c>
      <c r="W17" s="4">
        <v>0</v>
      </c>
      <c r="X17" s="4">
        <v>3.4011</v>
      </c>
      <c r="Y17" s="4">
        <v>11.9</v>
      </c>
      <c r="Z17" s="4">
        <v>896</v>
      </c>
      <c r="AA17" s="4">
        <v>933</v>
      </c>
      <c r="AB17" s="4">
        <v>866</v>
      </c>
      <c r="AC17" s="4">
        <v>59</v>
      </c>
      <c r="AD17" s="4">
        <v>5.82</v>
      </c>
      <c r="AE17" s="4">
        <v>0.13</v>
      </c>
      <c r="AF17" s="4">
        <v>991</v>
      </c>
      <c r="AG17" s="4">
        <v>-13</v>
      </c>
      <c r="AH17" s="4">
        <v>17</v>
      </c>
      <c r="AI17" s="4">
        <v>31</v>
      </c>
      <c r="AJ17" s="4">
        <v>190</v>
      </c>
      <c r="AK17" s="4">
        <v>140</v>
      </c>
      <c r="AL17" s="4">
        <v>2.8</v>
      </c>
      <c r="AM17" s="4">
        <v>195</v>
      </c>
      <c r="AN17" s="4" t="s">
        <v>155</v>
      </c>
      <c r="AO17" s="4">
        <v>2</v>
      </c>
      <c r="AP17" s="5">
        <v>0.68077546296296287</v>
      </c>
      <c r="AQ17" s="4">
        <v>47.158917000000002</v>
      </c>
      <c r="AR17" s="4">
        <v>-88.488898000000006</v>
      </c>
      <c r="AS17" s="4">
        <v>318.10000000000002</v>
      </c>
      <c r="AT17" s="4">
        <v>38.799999999999997</v>
      </c>
      <c r="AU17" s="4">
        <v>12</v>
      </c>
      <c r="AV17" s="4">
        <v>11</v>
      </c>
      <c r="AW17" s="4" t="s">
        <v>233</v>
      </c>
      <c r="AX17" s="4">
        <v>1.1000000000000001</v>
      </c>
      <c r="AY17" s="4">
        <v>1.0958000000000001</v>
      </c>
      <c r="AZ17" s="4">
        <v>1.7</v>
      </c>
      <c r="BA17" s="4">
        <v>14.023</v>
      </c>
      <c r="BB17" s="4">
        <v>17.37</v>
      </c>
      <c r="BC17" s="4">
        <v>1.24</v>
      </c>
      <c r="BD17" s="4">
        <v>11.563000000000001</v>
      </c>
      <c r="BE17" s="4">
        <v>3029.8649999999998</v>
      </c>
      <c r="BF17" s="4">
        <v>1.335</v>
      </c>
      <c r="BG17" s="4">
        <v>18.047999999999998</v>
      </c>
      <c r="BH17" s="4">
        <v>0.36199999999999999</v>
      </c>
      <c r="BI17" s="4">
        <v>18.41</v>
      </c>
      <c r="BJ17" s="4">
        <v>13.62</v>
      </c>
      <c r="BK17" s="4">
        <v>0.27300000000000002</v>
      </c>
      <c r="BL17" s="4">
        <v>13.893000000000001</v>
      </c>
      <c r="BM17" s="4">
        <v>0.87090000000000001</v>
      </c>
      <c r="BQ17" s="4">
        <v>690.58900000000006</v>
      </c>
      <c r="BR17" s="4">
        <v>0.37001800000000001</v>
      </c>
      <c r="BS17" s="4">
        <v>-5</v>
      </c>
      <c r="BT17" s="4">
        <v>0.36739500000000003</v>
      </c>
      <c r="BU17" s="4">
        <v>9.0423139999999993</v>
      </c>
      <c r="BV17" s="4">
        <v>7.4213709999999997</v>
      </c>
      <c r="BW17" s="4">
        <f t="shared" si="14"/>
        <v>2.3889793587999999</v>
      </c>
      <c r="BY17" s="4">
        <f t="shared" si="10"/>
        <v>20191.582151508566</v>
      </c>
      <c r="BZ17" s="4">
        <f t="shared" si="11"/>
        <v>8.8966875330299988</v>
      </c>
      <c r="CA17" s="4">
        <f t="shared" si="12"/>
        <v>90.766205393159993</v>
      </c>
      <c r="CB17" s="4">
        <f t="shared" si="13"/>
        <v>5.9928379108385998</v>
      </c>
    </row>
    <row r="18" spans="1:80" x14ac:dyDescent="0.25">
      <c r="A18" s="2">
        <v>42068</v>
      </c>
      <c r="B18" s="3">
        <v>1.4185185185185184E-2</v>
      </c>
      <c r="C18" s="4">
        <v>12.253</v>
      </c>
      <c r="D18" s="4">
        <v>8.0000000000000002E-3</v>
      </c>
      <c r="E18" s="4">
        <v>80</v>
      </c>
      <c r="F18" s="4">
        <v>680.4</v>
      </c>
      <c r="G18" s="4">
        <v>12.6</v>
      </c>
      <c r="H18" s="4">
        <v>80.099999999999994</v>
      </c>
      <c r="J18" s="4">
        <v>3.9</v>
      </c>
      <c r="K18" s="4">
        <v>0.8952</v>
      </c>
      <c r="L18" s="4">
        <v>10.9688</v>
      </c>
      <c r="M18" s="4">
        <v>7.1999999999999998E-3</v>
      </c>
      <c r="N18" s="4">
        <v>609.09860000000003</v>
      </c>
      <c r="O18" s="4">
        <v>11.279</v>
      </c>
      <c r="P18" s="4">
        <v>620.4</v>
      </c>
      <c r="Q18" s="4">
        <v>459.65589999999997</v>
      </c>
      <c r="R18" s="4">
        <v>8.5116999999999994</v>
      </c>
      <c r="S18" s="4">
        <v>468.2</v>
      </c>
      <c r="T18" s="4">
        <v>80.107699999999994</v>
      </c>
      <c r="W18" s="4">
        <v>0</v>
      </c>
      <c r="X18" s="4">
        <v>3.4910999999999999</v>
      </c>
      <c r="Y18" s="4">
        <v>11.8</v>
      </c>
      <c r="Z18" s="4">
        <v>898</v>
      </c>
      <c r="AA18" s="4">
        <v>933</v>
      </c>
      <c r="AB18" s="4">
        <v>865</v>
      </c>
      <c r="AC18" s="4">
        <v>59</v>
      </c>
      <c r="AD18" s="4">
        <v>5.83</v>
      </c>
      <c r="AE18" s="4">
        <v>0.13</v>
      </c>
      <c r="AF18" s="4">
        <v>990</v>
      </c>
      <c r="AG18" s="4">
        <v>-13</v>
      </c>
      <c r="AH18" s="4">
        <v>17</v>
      </c>
      <c r="AI18" s="4">
        <v>31</v>
      </c>
      <c r="AJ18" s="4">
        <v>190</v>
      </c>
      <c r="AK18" s="4">
        <v>140</v>
      </c>
      <c r="AL18" s="4">
        <v>2.7</v>
      </c>
      <c r="AM18" s="4">
        <v>195</v>
      </c>
      <c r="AN18" s="4" t="s">
        <v>155</v>
      </c>
      <c r="AO18" s="4">
        <v>2</v>
      </c>
      <c r="AP18" s="5">
        <v>0.68078703703703702</v>
      </c>
      <c r="AQ18" s="4">
        <v>47.158903000000002</v>
      </c>
      <c r="AR18" s="4">
        <v>-88.488641000000001</v>
      </c>
      <c r="AS18" s="4">
        <v>318</v>
      </c>
      <c r="AT18" s="4">
        <v>40.299999999999997</v>
      </c>
      <c r="AU18" s="4">
        <v>12</v>
      </c>
      <c r="AV18" s="4">
        <v>11</v>
      </c>
      <c r="AW18" s="4" t="s">
        <v>233</v>
      </c>
      <c r="AX18" s="4">
        <v>1.1958</v>
      </c>
      <c r="AY18" s="4">
        <v>1.0042</v>
      </c>
      <c r="AZ18" s="4">
        <v>1.7958000000000001</v>
      </c>
      <c r="BA18" s="4">
        <v>14.023</v>
      </c>
      <c r="BB18" s="4">
        <v>17.170000000000002</v>
      </c>
      <c r="BC18" s="4">
        <v>1.22</v>
      </c>
      <c r="BD18" s="4">
        <v>11.712</v>
      </c>
      <c r="BE18" s="4">
        <v>3030.2860000000001</v>
      </c>
      <c r="BF18" s="4">
        <v>1.2589999999999999</v>
      </c>
      <c r="BG18" s="4">
        <v>17.622</v>
      </c>
      <c r="BH18" s="4">
        <v>0.32600000000000001</v>
      </c>
      <c r="BI18" s="4">
        <v>17.948</v>
      </c>
      <c r="BJ18" s="4">
        <v>13.298</v>
      </c>
      <c r="BK18" s="4">
        <v>0.246</v>
      </c>
      <c r="BL18" s="4">
        <v>13.545</v>
      </c>
      <c r="BM18" s="4">
        <v>0.73180000000000001</v>
      </c>
      <c r="BQ18" s="4">
        <v>701.274</v>
      </c>
      <c r="BR18" s="4">
        <v>0.38201600000000002</v>
      </c>
      <c r="BS18" s="4">
        <v>-5</v>
      </c>
      <c r="BT18" s="4">
        <v>0.365402</v>
      </c>
      <c r="BU18" s="4">
        <v>9.3355160000000001</v>
      </c>
      <c r="BV18" s="4">
        <v>7.3811119999999999</v>
      </c>
      <c r="BW18" s="4">
        <f t="shared" si="14"/>
        <v>2.4664433271999999</v>
      </c>
      <c r="BY18" s="4">
        <f t="shared" si="10"/>
        <v>20849.201893493511</v>
      </c>
      <c r="BZ18" s="4">
        <f t="shared" si="11"/>
        <v>8.6622665926279989</v>
      </c>
      <c r="CA18" s="4">
        <f t="shared" si="12"/>
        <v>91.493900833015999</v>
      </c>
      <c r="CB18" s="4">
        <f t="shared" si="13"/>
        <v>5.1989469932967998</v>
      </c>
    </row>
    <row r="19" spans="1:80" x14ac:dyDescent="0.25">
      <c r="A19" s="2">
        <v>42068</v>
      </c>
      <c r="B19" s="3">
        <v>1.4196759259259261E-2</v>
      </c>
      <c r="C19" s="4">
        <v>12.327</v>
      </c>
      <c r="D19" s="4">
        <v>8.0000000000000002E-3</v>
      </c>
      <c r="E19" s="4">
        <v>80</v>
      </c>
      <c r="F19" s="4">
        <v>673.8</v>
      </c>
      <c r="G19" s="4">
        <v>12.6</v>
      </c>
      <c r="H19" s="4">
        <v>104.4</v>
      </c>
      <c r="J19" s="4">
        <v>3.9</v>
      </c>
      <c r="K19" s="4">
        <v>0.89459999999999995</v>
      </c>
      <c r="L19" s="4">
        <v>11.0282</v>
      </c>
      <c r="M19" s="4">
        <v>7.1999999999999998E-3</v>
      </c>
      <c r="N19" s="4">
        <v>602.80439999999999</v>
      </c>
      <c r="O19" s="4">
        <v>11.272399999999999</v>
      </c>
      <c r="P19" s="4">
        <v>614.1</v>
      </c>
      <c r="Q19" s="4">
        <v>454.90589999999997</v>
      </c>
      <c r="R19" s="4">
        <v>8.5067000000000004</v>
      </c>
      <c r="S19" s="4">
        <v>463.4</v>
      </c>
      <c r="T19" s="4">
        <v>104.3732</v>
      </c>
      <c r="W19" s="4">
        <v>0</v>
      </c>
      <c r="X19" s="4">
        <v>3.4891000000000001</v>
      </c>
      <c r="Y19" s="4">
        <v>11.9</v>
      </c>
      <c r="Z19" s="4">
        <v>898</v>
      </c>
      <c r="AA19" s="4">
        <v>934</v>
      </c>
      <c r="AB19" s="4">
        <v>865</v>
      </c>
      <c r="AC19" s="4">
        <v>59</v>
      </c>
      <c r="AD19" s="4">
        <v>5.83</v>
      </c>
      <c r="AE19" s="4">
        <v>0.13</v>
      </c>
      <c r="AF19" s="4">
        <v>990</v>
      </c>
      <c r="AG19" s="4">
        <v>-13</v>
      </c>
      <c r="AH19" s="4">
        <v>17</v>
      </c>
      <c r="AI19" s="4">
        <v>31</v>
      </c>
      <c r="AJ19" s="4">
        <v>190.2</v>
      </c>
      <c r="AK19" s="4">
        <v>140.19999999999999</v>
      </c>
      <c r="AL19" s="4">
        <v>3</v>
      </c>
      <c r="AM19" s="4">
        <v>195</v>
      </c>
      <c r="AN19" s="4" t="s">
        <v>155</v>
      </c>
      <c r="AO19" s="4">
        <v>2</v>
      </c>
      <c r="AP19" s="5">
        <v>0.68079861111111117</v>
      </c>
      <c r="AQ19" s="4">
        <v>47.158906999999999</v>
      </c>
      <c r="AR19" s="4">
        <v>-88.488369000000006</v>
      </c>
      <c r="AS19" s="4">
        <v>317.10000000000002</v>
      </c>
      <c r="AT19" s="4">
        <v>42.1</v>
      </c>
      <c r="AU19" s="4">
        <v>12</v>
      </c>
      <c r="AV19" s="4">
        <v>11</v>
      </c>
      <c r="AW19" s="4" t="s">
        <v>233</v>
      </c>
      <c r="AX19" s="4">
        <v>1.2</v>
      </c>
      <c r="AY19" s="4">
        <v>1.0958000000000001</v>
      </c>
      <c r="AZ19" s="4">
        <v>1.8</v>
      </c>
      <c r="BA19" s="4">
        <v>14.023</v>
      </c>
      <c r="BB19" s="4">
        <v>17.07</v>
      </c>
      <c r="BC19" s="4">
        <v>1.22</v>
      </c>
      <c r="BD19" s="4">
        <v>11.778</v>
      </c>
      <c r="BE19" s="4">
        <v>3029.5819999999999</v>
      </c>
      <c r="BF19" s="4">
        <v>1.2509999999999999</v>
      </c>
      <c r="BG19" s="4">
        <v>17.341999999999999</v>
      </c>
      <c r="BH19" s="4">
        <v>0.32400000000000001</v>
      </c>
      <c r="BI19" s="4">
        <v>17.666</v>
      </c>
      <c r="BJ19" s="4">
        <v>13.087</v>
      </c>
      <c r="BK19" s="4">
        <v>0.245</v>
      </c>
      <c r="BL19" s="4">
        <v>13.332000000000001</v>
      </c>
      <c r="BM19" s="4">
        <v>0.94820000000000004</v>
      </c>
      <c r="BQ19" s="4">
        <v>696.92600000000004</v>
      </c>
      <c r="BR19" s="4">
        <v>0.39800000000000002</v>
      </c>
      <c r="BS19" s="4">
        <v>-5</v>
      </c>
      <c r="BT19" s="4">
        <v>0.36780000000000002</v>
      </c>
      <c r="BU19" s="4">
        <v>9.7261249999999997</v>
      </c>
      <c r="BV19" s="4">
        <v>7.4295600000000004</v>
      </c>
      <c r="BW19" s="4">
        <f t="shared" si="14"/>
        <v>2.5696422249999999</v>
      </c>
      <c r="BY19" s="4">
        <f t="shared" si="10"/>
        <v>21716.510710325747</v>
      </c>
      <c r="BZ19" s="4">
        <f t="shared" si="11"/>
        <v>8.9673608103749984</v>
      </c>
      <c r="CA19" s="4">
        <f t="shared" si="12"/>
        <v>93.809633033875002</v>
      </c>
      <c r="CB19" s="4">
        <f t="shared" si="13"/>
        <v>7.0181792227250011</v>
      </c>
    </row>
    <row r="20" spans="1:80" x14ac:dyDescent="0.25">
      <c r="A20" s="2">
        <v>42068</v>
      </c>
      <c r="B20" s="3">
        <v>1.4208333333333335E-2</v>
      </c>
      <c r="C20" s="4">
        <v>12.401</v>
      </c>
      <c r="D20" s="4">
        <v>7.9000000000000008E-3</v>
      </c>
      <c r="E20" s="4">
        <v>78.733221</v>
      </c>
      <c r="F20" s="4">
        <v>658.2</v>
      </c>
      <c r="G20" s="4">
        <v>13.4</v>
      </c>
      <c r="H20" s="4">
        <v>92.3</v>
      </c>
      <c r="J20" s="4">
        <v>3.9</v>
      </c>
      <c r="K20" s="4">
        <v>0.89410000000000001</v>
      </c>
      <c r="L20" s="4">
        <v>11.087999999999999</v>
      </c>
      <c r="M20" s="4">
        <v>7.0000000000000001E-3</v>
      </c>
      <c r="N20" s="4">
        <v>588.51900000000001</v>
      </c>
      <c r="O20" s="4">
        <v>11.9603</v>
      </c>
      <c r="P20" s="4">
        <v>600.5</v>
      </c>
      <c r="Q20" s="4">
        <v>444.12360000000001</v>
      </c>
      <c r="R20" s="4">
        <v>9.0258000000000003</v>
      </c>
      <c r="S20" s="4">
        <v>453.1</v>
      </c>
      <c r="T20" s="4">
        <v>92.312100000000001</v>
      </c>
      <c r="W20" s="4">
        <v>0</v>
      </c>
      <c r="X20" s="4">
        <v>3.4870999999999999</v>
      </c>
      <c r="Y20" s="4">
        <v>12.1</v>
      </c>
      <c r="Z20" s="4">
        <v>895</v>
      </c>
      <c r="AA20" s="4">
        <v>929</v>
      </c>
      <c r="AB20" s="4">
        <v>862</v>
      </c>
      <c r="AC20" s="4">
        <v>59</v>
      </c>
      <c r="AD20" s="4">
        <v>5.82</v>
      </c>
      <c r="AE20" s="4">
        <v>0.13</v>
      </c>
      <c r="AF20" s="4">
        <v>990</v>
      </c>
      <c r="AG20" s="4">
        <v>-13</v>
      </c>
      <c r="AH20" s="4">
        <v>17.1998</v>
      </c>
      <c r="AI20" s="4">
        <v>31</v>
      </c>
      <c r="AJ20" s="4">
        <v>191</v>
      </c>
      <c r="AK20" s="4">
        <v>141</v>
      </c>
      <c r="AL20" s="4">
        <v>3.2</v>
      </c>
      <c r="AM20" s="4">
        <v>195</v>
      </c>
      <c r="AN20" s="4" t="s">
        <v>155</v>
      </c>
      <c r="AO20" s="4">
        <v>2</v>
      </c>
      <c r="AP20" s="5">
        <v>0.68081018518518521</v>
      </c>
      <c r="AQ20" s="4">
        <v>47.158915</v>
      </c>
      <c r="AR20" s="4">
        <v>-88.488089000000002</v>
      </c>
      <c r="AS20" s="4">
        <v>316.5</v>
      </c>
      <c r="AT20" s="4">
        <v>44</v>
      </c>
      <c r="AU20" s="4">
        <v>12</v>
      </c>
      <c r="AV20" s="4">
        <v>11</v>
      </c>
      <c r="AW20" s="4" t="s">
        <v>233</v>
      </c>
      <c r="AX20" s="4">
        <v>1.2958000000000001</v>
      </c>
      <c r="AY20" s="4">
        <v>1.1000000000000001</v>
      </c>
      <c r="AZ20" s="4">
        <v>1.8957999999999999</v>
      </c>
      <c r="BA20" s="4">
        <v>14.023</v>
      </c>
      <c r="BB20" s="4">
        <v>16.98</v>
      </c>
      <c r="BC20" s="4">
        <v>1.21</v>
      </c>
      <c r="BD20" s="4">
        <v>11.84</v>
      </c>
      <c r="BE20" s="4">
        <v>3029.9110000000001</v>
      </c>
      <c r="BF20" s="4">
        <v>1.224</v>
      </c>
      <c r="BG20" s="4">
        <v>16.841000000000001</v>
      </c>
      <c r="BH20" s="4">
        <v>0.34200000000000003</v>
      </c>
      <c r="BI20" s="4">
        <v>17.183</v>
      </c>
      <c r="BJ20" s="4">
        <v>12.709</v>
      </c>
      <c r="BK20" s="4">
        <v>0.25800000000000001</v>
      </c>
      <c r="BL20" s="4">
        <v>12.967000000000001</v>
      </c>
      <c r="BM20" s="4">
        <v>0.83420000000000005</v>
      </c>
      <c r="BQ20" s="4">
        <v>692.85199999999998</v>
      </c>
      <c r="BR20" s="4">
        <v>0.39839999999999998</v>
      </c>
      <c r="BS20" s="4">
        <v>-5</v>
      </c>
      <c r="BT20" s="4">
        <v>0.37140000000000001</v>
      </c>
      <c r="BU20" s="4">
        <v>9.7358899999999995</v>
      </c>
      <c r="BV20" s="4">
        <v>7.5022719999999996</v>
      </c>
      <c r="BW20" s="4">
        <f t="shared" si="14"/>
        <v>2.5722221379999999</v>
      </c>
      <c r="BY20" s="4">
        <f t="shared" si="10"/>
        <v>21740.67471166723</v>
      </c>
      <c r="BZ20" s="4">
        <f t="shared" si="11"/>
        <v>8.7826295383200002</v>
      </c>
      <c r="CA20" s="4">
        <f t="shared" si="12"/>
        <v>91.191534969369997</v>
      </c>
      <c r="CB20" s="4">
        <f t="shared" si="13"/>
        <v>6.1805980523179995</v>
      </c>
    </row>
    <row r="21" spans="1:80" x14ac:dyDescent="0.25">
      <c r="A21" s="2">
        <v>42068</v>
      </c>
      <c r="B21" s="3">
        <v>1.4219907407407409E-2</v>
      </c>
      <c r="C21" s="4">
        <v>12.462999999999999</v>
      </c>
      <c r="D21" s="4">
        <v>7.0000000000000001E-3</v>
      </c>
      <c r="E21" s="4">
        <v>70.343959999999996</v>
      </c>
      <c r="F21" s="4">
        <v>686.5</v>
      </c>
      <c r="G21" s="4">
        <v>16.8</v>
      </c>
      <c r="H21" s="4">
        <v>99.4</v>
      </c>
      <c r="J21" s="4">
        <v>3.9</v>
      </c>
      <c r="K21" s="4">
        <v>0.89370000000000005</v>
      </c>
      <c r="L21" s="4">
        <v>11.1379</v>
      </c>
      <c r="M21" s="4">
        <v>6.3E-3</v>
      </c>
      <c r="N21" s="4">
        <v>613.53869999999995</v>
      </c>
      <c r="O21" s="4">
        <v>15.0457</v>
      </c>
      <c r="P21" s="4">
        <v>628.6</v>
      </c>
      <c r="Q21" s="4">
        <v>462.99689999999998</v>
      </c>
      <c r="R21" s="4">
        <v>11.353999999999999</v>
      </c>
      <c r="S21" s="4">
        <v>474.4</v>
      </c>
      <c r="T21" s="4">
        <v>99.388300000000001</v>
      </c>
      <c r="W21" s="4">
        <v>0</v>
      </c>
      <c r="X21" s="4">
        <v>3.4853000000000001</v>
      </c>
      <c r="Y21" s="4">
        <v>12.2</v>
      </c>
      <c r="Z21" s="4">
        <v>891</v>
      </c>
      <c r="AA21" s="4">
        <v>925</v>
      </c>
      <c r="AB21" s="4">
        <v>860</v>
      </c>
      <c r="AC21" s="4">
        <v>59</v>
      </c>
      <c r="AD21" s="4">
        <v>5.82</v>
      </c>
      <c r="AE21" s="4">
        <v>0.13</v>
      </c>
      <c r="AF21" s="4">
        <v>991</v>
      </c>
      <c r="AG21" s="4">
        <v>-13</v>
      </c>
      <c r="AH21" s="4">
        <v>18</v>
      </c>
      <c r="AI21" s="4">
        <v>31</v>
      </c>
      <c r="AJ21" s="4">
        <v>191</v>
      </c>
      <c r="AK21" s="4">
        <v>141</v>
      </c>
      <c r="AL21" s="4">
        <v>3.3</v>
      </c>
      <c r="AM21" s="4">
        <v>195</v>
      </c>
      <c r="AN21" s="4" t="s">
        <v>155</v>
      </c>
      <c r="AO21" s="4">
        <v>2</v>
      </c>
      <c r="AP21" s="5">
        <v>0.68082175925925925</v>
      </c>
      <c r="AQ21" s="4">
        <v>47.158923000000001</v>
      </c>
      <c r="AR21" s="4">
        <v>-88.487803999999997</v>
      </c>
      <c r="AS21" s="4">
        <v>316.2</v>
      </c>
      <c r="AT21" s="4">
        <v>45.2</v>
      </c>
      <c r="AU21" s="4">
        <v>12</v>
      </c>
      <c r="AV21" s="4">
        <v>11</v>
      </c>
      <c r="AW21" s="4" t="s">
        <v>233</v>
      </c>
      <c r="AX21" s="4">
        <v>1.3957999999999999</v>
      </c>
      <c r="AY21" s="4">
        <v>1.4832000000000001</v>
      </c>
      <c r="AZ21" s="4">
        <v>2.1873999999999998</v>
      </c>
      <c r="BA21" s="4">
        <v>14.023</v>
      </c>
      <c r="BB21" s="4">
        <v>16.899999999999999</v>
      </c>
      <c r="BC21" s="4">
        <v>1.2</v>
      </c>
      <c r="BD21" s="4">
        <v>11.898999999999999</v>
      </c>
      <c r="BE21" s="4">
        <v>3029.895</v>
      </c>
      <c r="BF21" s="4">
        <v>1.0880000000000001</v>
      </c>
      <c r="BG21" s="4">
        <v>17.478000000000002</v>
      </c>
      <c r="BH21" s="4">
        <v>0.42899999999999999</v>
      </c>
      <c r="BI21" s="4">
        <v>17.907</v>
      </c>
      <c r="BJ21" s="4">
        <v>13.19</v>
      </c>
      <c r="BK21" s="4">
        <v>0.32300000000000001</v>
      </c>
      <c r="BL21" s="4">
        <v>13.513</v>
      </c>
      <c r="BM21" s="4">
        <v>0.89410000000000001</v>
      </c>
      <c r="BQ21" s="4">
        <v>689.38099999999997</v>
      </c>
      <c r="BR21" s="4">
        <v>0.37151499999999998</v>
      </c>
      <c r="BS21" s="4">
        <v>-5</v>
      </c>
      <c r="BT21" s="4">
        <v>0.373</v>
      </c>
      <c r="BU21" s="4">
        <v>9.0788860000000007</v>
      </c>
      <c r="BV21" s="4">
        <v>7.5346000000000002</v>
      </c>
      <c r="BW21" s="4">
        <f t="shared" si="14"/>
        <v>2.3986416812</v>
      </c>
      <c r="BY21" s="4">
        <f t="shared" si="10"/>
        <v>20273.448545866893</v>
      </c>
      <c r="BZ21" s="4">
        <f t="shared" si="11"/>
        <v>7.2799592124160011</v>
      </c>
      <c r="CA21" s="4">
        <f t="shared" si="12"/>
        <v>88.256123172580004</v>
      </c>
      <c r="CB21" s="4">
        <f t="shared" si="13"/>
        <v>6.1773657311486003</v>
      </c>
    </row>
    <row r="22" spans="1:80" x14ac:dyDescent="0.25">
      <c r="A22" s="2">
        <v>42068</v>
      </c>
      <c r="B22" s="3">
        <v>1.4231481481481482E-2</v>
      </c>
      <c r="C22" s="4">
        <v>12.173</v>
      </c>
      <c r="D22" s="4">
        <v>2.8999999999999998E-3</v>
      </c>
      <c r="E22" s="4">
        <v>29.017094</v>
      </c>
      <c r="F22" s="4">
        <v>749.5</v>
      </c>
      <c r="G22" s="4">
        <v>19.100000000000001</v>
      </c>
      <c r="H22" s="4">
        <v>62.2</v>
      </c>
      <c r="J22" s="4">
        <v>3.8</v>
      </c>
      <c r="K22" s="4">
        <v>0.89600000000000002</v>
      </c>
      <c r="L22" s="4">
        <v>10.9071</v>
      </c>
      <c r="M22" s="4">
        <v>2.5999999999999999E-3</v>
      </c>
      <c r="N22" s="4">
        <v>671.57690000000002</v>
      </c>
      <c r="O22" s="4">
        <v>17.096499999999999</v>
      </c>
      <c r="P22" s="4">
        <v>688.7</v>
      </c>
      <c r="Q22" s="4">
        <v>506.79450000000003</v>
      </c>
      <c r="R22" s="4">
        <v>12.9016</v>
      </c>
      <c r="S22" s="4">
        <v>519.70000000000005</v>
      </c>
      <c r="T22" s="4">
        <v>62.195799999999998</v>
      </c>
      <c r="W22" s="4">
        <v>0</v>
      </c>
      <c r="X22" s="4">
        <v>3.4049999999999998</v>
      </c>
      <c r="Y22" s="4">
        <v>12.3</v>
      </c>
      <c r="Z22" s="4">
        <v>887</v>
      </c>
      <c r="AA22" s="4">
        <v>919</v>
      </c>
      <c r="AB22" s="4">
        <v>855</v>
      </c>
      <c r="AC22" s="4">
        <v>59</v>
      </c>
      <c r="AD22" s="4">
        <v>5.82</v>
      </c>
      <c r="AE22" s="4">
        <v>0.13</v>
      </c>
      <c r="AF22" s="4">
        <v>991</v>
      </c>
      <c r="AG22" s="4">
        <v>-13</v>
      </c>
      <c r="AH22" s="4">
        <v>18</v>
      </c>
      <c r="AI22" s="4">
        <v>31</v>
      </c>
      <c r="AJ22" s="4">
        <v>191</v>
      </c>
      <c r="AK22" s="4">
        <v>141</v>
      </c>
      <c r="AL22" s="4">
        <v>3.3</v>
      </c>
      <c r="AM22" s="4">
        <v>195</v>
      </c>
      <c r="AN22" s="4" t="s">
        <v>155</v>
      </c>
      <c r="AO22" s="4">
        <v>2</v>
      </c>
      <c r="AP22" s="5">
        <v>0.68083333333333329</v>
      </c>
      <c r="AQ22" s="4">
        <v>47.158929999999998</v>
      </c>
      <c r="AR22" s="4">
        <v>-88.487516999999997</v>
      </c>
      <c r="AS22" s="4">
        <v>315.60000000000002</v>
      </c>
      <c r="AT22" s="4">
        <v>46.3</v>
      </c>
      <c r="AU22" s="4">
        <v>12</v>
      </c>
      <c r="AV22" s="4">
        <v>10</v>
      </c>
      <c r="AW22" s="4" t="s">
        <v>234</v>
      </c>
      <c r="AX22" s="4">
        <v>1.4958</v>
      </c>
      <c r="AY22" s="4">
        <v>1.8832</v>
      </c>
      <c r="AZ22" s="4">
        <v>2.5832000000000002</v>
      </c>
      <c r="BA22" s="4">
        <v>14.023</v>
      </c>
      <c r="BB22" s="4">
        <v>17.29</v>
      </c>
      <c r="BC22" s="4">
        <v>1.23</v>
      </c>
      <c r="BD22" s="4">
        <v>11.602</v>
      </c>
      <c r="BE22" s="4">
        <v>3032.0949999999998</v>
      </c>
      <c r="BF22" s="4">
        <v>0.46</v>
      </c>
      <c r="BG22" s="4">
        <v>19.550999999999998</v>
      </c>
      <c r="BH22" s="4">
        <v>0.498</v>
      </c>
      <c r="BI22" s="4">
        <v>20.048999999999999</v>
      </c>
      <c r="BJ22" s="4">
        <v>14.754</v>
      </c>
      <c r="BK22" s="4">
        <v>0.376</v>
      </c>
      <c r="BL22" s="4">
        <v>15.129</v>
      </c>
      <c r="BM22" s="4">
        <v>0.57179999999999997</v>
      </c>
      <c r="BQ22" s="4">
        <v>688.24599999999998</v>
      </c>
      <c r="BR22" s="4">
        <v>0.24601100000000001</v>
      </c>
      <c r="BS22" s="4">
        <v>-5</v>
      </c>
      <c r="BT22" s="4">
        <v>0.373</v>
      </c>
      <c r="BU22" s="4">
        <v>6.0118939999999998</v>
      </c>
      <c r="BV22" s="4">
        <v>7.5346000000000002</v>
      </c>
      <c r="BW22" s="4">
        <f t="shared" si="14"/>
        <v>1.5883423947999999</v>
      </c>
      <c r="BY22" s="4">
        <f t="shared" si="10"/>
        <v>13434.503064854409</v>
      </c>
      <c r="BZ22" s="4">
        <f t="shared" si="11"/>
        <v>2.03815230388</v>
      </c>
      <c r="CA22" s="4">
        <f t="shared" si="12"/>
        <v>65.371519764011992</v>
      </c>
      <c r="CB22" s="4">
        <f t="shared" si="13"/>
        <v>2.6160143527812001</v>
      </c>
    </row>
    <row r="23" spans="1:80" x14ac:dyDescent="0.25">
      <c r="A23" s="2">
        <v>42068</v>
      </c>
      <c r="B23" s="3">
        <v>1.4243055555555557E-2</v>
      </c>
      <c r="C23" s="4">
        <v>11.9</v>
      </c>
      <c r="D23" s="4">
        <v>3.8999999999999998E-3</v>
      </c>
      <c r="E23" s="4">
        <v>39.481481000000002</v>
      </c>
      <c r="F23" s="4">
        <v>849.2</v>
      </c>
      <c r="G23" s="4">
        <v>31.8</v>
      </c>
      <c r="H23" s="4">
        <v>55.9</v>
      </c>
      <c r="J23" s="4">
        <v>3.7</v>
      </c>
      <c r="K23" s="4">
        <v>0.8982</v>
      </c>
      <c r="L23" s="4">
        <v>10.688700000000001</v>
      </c>
      <c r="M23" s="4">
        <v>3.5000000000000001E-3</v>
      </c>
      <c r="N23" s="4">
        <v>762.77829999999994</v>
      </c>
      <c r="O23" s="4">
        <v>28.563800000000001</v>
      </c>
      <c r="P23" s="4">
        <v>791.3</v>
      </c>
      <c r="Q23" s="4">
        <v>575.61810000000003</v>
      </c>
      <c r="R23" s="4">
        <v>21.555199999999999</v>
      </c>
      <c r="S23" s="4">
        <v>597.20000000000005</v>
      </c>
      <c r="T23" s="4">
        <v>55.9285</v>
      </c>
      <c r="W23" s="4">
        <v>0</v>
      </c>
      <c r="X23" s="4">
        <v>3.3235000000000001</v>
      </c>
      <c r="Y23" s="4">
        <v>12.2</v>
      </c>
      <c r="Z23" s="4">
        <v>885</v>
      </c>
      <c r="AA23" s="4">
        <v>917</v>
      </c>
      <c r="AB23" s="4">
        <v>853</v>
      </c>
      <c r="AC23" s="4">
        <v>59</v>
      </c>
      <c r="AD23" s="4">
        <v>5.82</v>
      </c>
      <c r="AE23" s="4">
        <v>0.13</v>
      </c>
      <c r="AF23" s="4">
        <v>991</v>
      </c>
      <c r="AG23" s="4">
        <v>-13</v>
      </c>
      <c r="AH23" s="4">
        <v>18</v>
      </c>
      <c r="AI23" s="4">
        <v>31</v>
      </c>
      <c r="AJ23" s="4">
        <v>191</v>
      </c>
      <c r="AK23" s="4">
        <v>141</v>
      </c>
      <c r="AL23" s="4">
        <v>3.4</v>
      </c>
      <c r="AM23" s="4">
        <v>195</v>
      </c>
      <c r="AN23" s="4" t="s">
        <v>155</v>
      </c>
      <c r="AO23" s="4">
        <v>2</v>
      </c>
      <c r="AP23" s="5">
        <v>0.68084490740740744</v>
      </c>
      <c r="AQ23" s="4">
        <v>47.158932</v>
      </c>
      <c r="AR23" s="4">
        <v>-88.487229999999997</v>
      </c>
      <c r="AS23" s="4">
        <v>315.2</v>
      </c>
      <c r="AT23" s="4">
        <v>46.6</v>
      </c>
      <c r="AU23" s="4">
        <v>12</v>
      </c>
      <c r="AV23" s="4">
        <v>11</v>
      </c>
      <c r="AW23" s="4" t="s">
        <v>233</v>
      </c>
      <c r="AX23" s="4">
        <v>1.5</v>
      </c>
      <c r="AY23" s="4">
        <v>1.9</v>
      </c>
      <c r="AZ23" s="4">
        <v>2.6</v>
      </c>
      <c r="BA23" s="4">
        <v>14.023</v>
      </c>
      <c r="BB23" s="4">
        <v>17.66</v>
      </c>
      <c r="BC23" s="4">
        <v>1.26</v>
      </c>
      <c r="BD23" s="4">
        <v>11.33</v>
      </c>
      <c r="BE23" s="4">
        <v>3032.181</v>
      </c>
      <c r="BF23" s="4">
        <v>0.64</v>
      </c>
      <c r="BG23" s="4">
        <v>22.66</v>
      </c>
      <c r="BH23" s="4">
        <v>0.84899999999999998</v>
      </c>
      <c r="BI23" s="4">
        <v>23.509</v>
      </c>
      <c r="BJ23" s="4">
        <v>17.100000000000001</v>
      </c>
      <c r="BK23" s="4">
        <v>0.64</v>
      </c>
      <c r="BL23" s="4">
        <v>17.739999999999998</v>
      </c>
      <c r="BM23" s="4">
        <v>0.52470000000000006</v>
      </c>
      <c r="BQ23" s="4">
        <v>685.51599999999996</v>
      </c>
      <c r="BR23" s="4">
        <v>0.21573100000000001</v>
      </c>
      <c r="BS23" s="4">
        <v>-5</v>
      </c>
      <c r="BT23" s="4">
        <v>0.373199</v>
      </c>
      <c r="BU23" s="4">
        <v>5.2719259999999997</v>
      </c>
      <c r="BV23" s="4">
        <v>7.5386199999999999</v>
      </c>
      <c r="BW23" s="4">
        <f t="shared" si="14"/>
        <v>1.3928428491999998</v>
      </c>
      <c r="BY23" s="4">
        <f t="shared" si="10"/>
        <v>11781.264747896621</v>
      </c>
      <c r="BZ23" s="4">
        <f t="shared" si="11"/>
        <v>2.4866620556799996</v>
      </c>
      <c r="CA23" s="4">
        <f t="shared" si="12"/>
        <v>66.440501800200011</v>
      </c>
      <c r="CB23" s="4">
        <f t="shared" si="13"/>
        <v>2.1050626544441999</v>
      </c>
    </row>
    <row r="24" spans="1:80" x14ac:dyDescent="0.25">
      <c r="A24" s="2">
        <v>42068</v>
      </c>
      <c r="B24" s="3">
        <v>1.4254629629629631E-2</v>
      </c>
      <c r="C24" s="4">
        <v>11.887</v>
      </c>
      <c r="D24" s="4">
        <v>1.1999999999999999E-3</v>
      </c>
      <c r="E24" s="4">
        <v>11.508801</v>
      </c>
      <c r="F24" s="4">
        <v>923.3</v>
      </c>
      <c r="G24" s="4">
        <v>31.8</v>
      </c>
      <c r="H24" s="4">
        <v>70.099999999999994</v>
      </c>
      <c r="J24" s="4">
        <v>3.5</v>
      </c>
      <c r="K24" s="4">
        <v>0.89839999999999998</v>
      </c>
      <c r="L24" s="4">
        <v>10.679600000000001</v>
      </c>
      <c r="M24" s="4">
        <v>1E-3</v>
      </c>
      <c r="N24" s="4">
        <v>829.53409999999997</v>
      </c>
      <c r="O24" s="4">
        <v>28.57</v>
      </c>
      <c r="P24" s="4">
        <v>858.1</v>
      </c>
      <c r="Q24" s="4">
        <v>625.99429999999995</v>
      </c>
      <c r="R24" s="4">
        <v>21.559899999999999</v>
      </c>
      <c r="S24" s="4">
        <v>647.6</v>
      </c>
      <c r="T24" s="4">
        <v>70.099999999999994</v>
      </c>
      <c r="W24" s="4">
        <v>0</v>
      </c>
      <c r="X24" s="4">
        <v>3.1444999999999999</v>
      </c>
      <c r="Y24" s="4">
        <v>12.3</v>
      </c>
      <c r="Z24" s="4">
        <v>884</v>
      </c>
      <c r="AA24" s="4">
        <v>914</v>
      </c>
      <c r="AB24" s="4">
        <v>852</v>
      </c>
      <c r="AC24" s="4">
        <v>59</v>
      </c>
      <c r="AD24" s="4">
        <v>5.82</v>
      </c>
      <c r="AE24" s="4">
        <v>0.13</v>
      </c>
      <c r="AF24" s="4">
        <v>991</v>
      </c>
      <c r="AG24" s="4">
        <v>-13</v>
      </c>
      <c r="AH24" s="4">
        <v>18</v>
      </c>
      <c r="AI24" s="4">
        <v>30.799799</v>
      </c>
      <c r="AJ24" s="4">
        <v>191</v>
      </c>
      <c r="AK24" s="4">
        <v>141</v>
      </c>
      <c r="AL24" s="4">
        <v>3.6</v>
      </c>
      <c r="AM24" s="4">
        <v>195</v>
      </c>
      <c r="AN24" s="4" t="s">
        <v>155</v>
      </c>
      <c r="AO24" s="4">
        <v>2</v>
      </c>
      <c r="AP24" s="5">
        <v>0.68085648148148159</v>
      </c>
      <c r="AQ24" s="4">
        <v>47.158921999999997</v>
      </c>
      <c r="AR24" s="4">
        <v>-88.486952000000002</v>
      </c>
      <c r="AS24" s="4">
        <v>314.89999999999998</v>
      </c>
      <c r="AT24" s="4">
        <v>46.3</v>
      </c>
      <c r="AU24" s="4">
        <v>12</v>
      </c>
      <c r="AV24" s="4">
        <v>11</v>
      </c>
      <c r="AW24" s="4" t="s">
        <v>233</v>
      </c>
      <c r="AX24" s="4">
        <v>1.5</v>
      </c>
      <c r="AY24" s="4">
        <v>1.9</v>
      </c>
      <c r="AZ24" s="4">
        <v>2.6</v>
      </c>
      <c r="BA24" s="4">
        <v>14.023</v>
      </c>
      <c r="BB24" s="4">
        <v>17.68</v>
      </c>
      <c r="BC24" s="4">
        <v>1.26</v>
      </c>
      <c r="BD24" s="4">
        <v>11.305999999999999</v>
      </c>
      <c r="BE24" s="4">
        <v>3032.5010000000002</v>
      </c>
      <c r="BF24" s="4">
        <v>0.187</v>
      </c>
      <c r="BG24" s="4">
        <v>24.667000000000002</v>
      </c>
      <c r="BH24" s="4">
        <v>0.85</v>
      </c>
      <c r="BI24" s="4">
        <v>25.516999999999999</v>
      </c>
      <c r="BJ24" s="4">
        <v>18.614999999999998</v>
      </c>
      <c r="BK24" s="4">
        <v>0.64100000000000001</v>
      </c>
      <c r="BL24" s="4">
        <v>19.256</v>
      </c>
      <c r="BM24" s="4">
        <v>0.65820000000000001</v>
      </c>
      <c r="BQ24" s="4">
        <v>649.22699999999998</v>
      </c>
      <c r="BR24" s="4">
        <v>0.24997900000000001</v>
      </c>
      <c r="BS24" s="4">
        <v>-5</v>
      </c>
      <c r="BT24" s="4">
        <v>0.374</v>
      </c>
      <c r="BU24" s="4">
        <v>6.1088589999999998</v>
      </c>
      <c r="BV24" s="4">
        <v>7.5548000000000002</v>
      </c>
      <c r="BW24" s="4">
        <f t="shared" si="14"/>
        <v>1.6139605477999999</v>
      </c>
      <c r="BY24" s="4">
        <f t="shared" si="10"/>
        <v>13653.014196426582</v>
      </c>
      <c r="BZ24" s="4">
        <f t="shared" si="11"/>
        <v>0.84191683852099997</v>
      </c>
      <c r="CA24" s="4">
        <f t="shared" si="12"/>
        <v>83.808994380044979</v>
      </c>
      <c r="CB24" s="4">
        <f t="shared" si="13"/>
        <v>3.0598676062818</v>
      </c>
    </row>
    <row r="25" spans="1:80" x14ac:dyDescent="0.25">
      <c r="A25" s="2">
        <v>42068</v>
      </c>
      <c r="B25" s="3">
        <v>1.4266203703703705E-2</v>
      </c>
      <c r="C25" s="4">
        <v>10.467000000000001</v>
      </c>
      <c r="D25" s="4">
        <v>-8.9999999999999998E-4</v>
      </c>
      <c r="E25" s="4">
        <v>-8.5265699999999995</v>
      </c>
      <c r="F25" s="4">
        <v>932.5</v>
      </c>
      <c r="G25" s="4">
        <v>24.7</v>
      </c>
      <c r="H25" s="4">
        <v>40.1</v>
      </c>
      <c r="J25" s="4">
        <v>3.5</v>
      </c>
      <c r="K25" s="4">
        <v>0.91</v>
      </c>
      <c r="L25" s="4">
        <v>9.5250000000000004</v>
      </c>
      <c r="M25" s="4">
        <v>0</v>
      </c>
      <c r="N25" s="4">
        <v>848.61580000000004</v>
      </c>
      <c r="O25" s="4">
        <v>22.479399999999998</v>
      </c>
      <c r="P25" s="4">
        <v>871.1</v>
      </c>
      <c r="Q25" s="4">
        <v>640.39400000000001</v>
      </c>
      <c r="R25" s="4">
        <v>16.963699999999999</v>
      </c>
      <c r="S25" s="4">
        <v>657.4</v>
      </c>
      <c r="T25" s="4">
        <v>40.1</v>
      </c>
      <c r="W25" s="4">
        <v>0</v>
      </c>
      <c r="X25" s="4">
        <v>3.1850999999999998</v>
      </c>
      <c r="Y25" s="4">
        <v>12.3</v>
      </c>
      <c r="Z25" s="4">
        <v>876</v>
      </c>
      <c r="AA25" s="4">
        <v>908</v>
      </c>
      <c r="AB25" s="4">
        <v>844</v>
      </c>
      <c r="AC25" s="4">
        <v>59</v>
      </c>
      <c r="AD25" s="4">
        <v>5.82</v>
      </c>
      <c r="AE25" s="4">
        <v>0.13</v>
      </c>
      <c r="AF25" s="4">
        <v>991</v>
      </c>
      <c r="AG25" s="4">
        <v>-13</v>
      </c>
      <c r="AH25" s="4">
        <v>18</v>
      </c>
      <c r="AI25" s="4">
        <v>30.204795000000001</v>
      </c>
      <c r="AJ25" s="4">
        <v>191</v>
      </c>
      <c r="AK25" s="4">
        <v>141</v>
      </c>
      <c r="AL25" s="4">
        <v>3.8</v>
      </c>
      <c r="AM25" s="4">
        <v>195</v>
      </c>
      <c r="AN25" s="4" t="s">
        <v>155</v>
      </c>
      <c r="AO25" s="4">
        <v>2</v>
      </c>
      <c r="AP25" s="5">
        <v>0.68086805555555552</v>
      </c>
      <c r="AQ25" s="4">
        <v>47.158889000000002</v>
      </c>
      <c r="AR25" s="4">
        <v>-88.486683999999997</v>
      </c>
      <c r="AS25" s="4">
        <v>314.2</v>
      </c>
      <c r="AT25" s="4">
        <v>45.3</v>
      </c>
      <c r="AU25" s="4">
        <v>12</v>
      </c>
      <c r="AV25" s="4">
        <v>11</v>
      </c>
      <c r="AW25" s="4" t="s">
        <v>233</v>
      </c>
      <c r="AX25" s="4">
        <v>1.5</v>
      </c>
      <c r="AY25" s="4">
        <v>1.9</v>
      </c>
      <c r="AZ25" s="4">
        <v>2.6957040000000001</v>
      </c>
      <c r="BA25" s="4">
        <v>14.023</v>
      </c>
      <c r="BB25" s="4">
        <v>19.96</v>
      </c>
      <c r="BC25" s="4">
        <v>1.42</v>
      </c>
      <c r="BD25" s="4">
        <v>9.8870000000000005</v>
      </c>
      <c r="BE25" s="4">
        <v>3034.8919999999998</v>
      </c>
      <c r="BF25" s="4">
        <v>0</v>
      </c>
      <c r="BG25" s="4">
        <v>28.315999999999999</v>
      </c>
      <c r="BH25" s="4">
        <v>0.75</v>
      </c>
      <c r="BI25" s="4">
        <v>29.065999999999999</v>
      </c>
      <c r="BJ25" s="4">
        <v>21.367999999999999</v>
      </c>
      <c r="BK25" s="4">
        <v>0.56599999999999995</v>
      </c>
      <c r="BL25" s="4">
        <v>21.934000000000001</v>
      </c>
      <c r="BM25" s="4">
        <v>0.42249999999999999</v>
      </c>
      <c r="BQ25" s="4">
        <v>737.89700000000005</v>
      </c>
      <c r="BR25" s="4">
        <v>0.151255</v>
      </c>
      <c r="BS25" s="4">
        <v>-5</v>
      </c>
      <c r="BT25" s="4">
        <v>0.37358999999999998</v>
      </c>
      <c r="BU25" s="4">
        <v>3.696288</v>
      </c>
      <c r="BV25" s="4">
        <v>7.5465260000000001</v>
      </c>
      <c r="BW25" s="4">
        <f t="shared" si="14"/>
        <v>0.97655928959999994</v>
      </c>
      <c r="BY25" s="4">
        <f t="shared" si="10"/>
        <v>8267.5443072203525</v>
      </c>
      <c r="BZ25" s="4">
        <f t="shared" si="11"/>
        <v>0</v>
      </c>
      <c r="CA25" s="4">
        <f t="shared" si="12"/>
        <v>58.209941822207995</v>
      </c>
      <c r="CB25" s="4">
        <f t="shared" si="13"/>
        <v>1.1884397584799999</v>
      </c>
    </row>
    <row r="26" spans="1:80" x14ac:dyDescent="0.25">
      <c r="A26" s="2">
        <v>42068</v>
      </c>
      <c r="B26" s="3">
        <v>1.4277777777777776E-2</v>
      </c>
      <c r="C26" s="4">
        <v>10.853</v>
      </c>
      <c r="D26" s="4">
        <v>4.0000000000000001E-3</v>
      </c>
      <c r="E26" s="4">
        <v>40</v>
      </c>
      <c r="F26" s="4">
        <v>783.3</v>
      </c>
      <c r="G26" s="4">
        <v>21.7</v>
      </c>
      <c r="H26" s="4">
        <v>66.8</v>
      </c>
      <c r="J26" s="4">
        <v>3.5</v>
      </c>
      <c r="K26" s="4">
        <v>0.90680000000000005</v>
      </c>
      <c r="L26" s="4">
        <v>9.8413000000000004</v>
      </c>
      <c r="M26" s="4">
        <v>3.5999999999999999E-3</v>
      </c>
      <c r="N26" s="4">
        <v>710.3433</v>
      </c>
      <c r="O26" s="4">
        <v>19.677700000000002</v>
      </c>
      <c r="P26" s="4">
        <v>730</v>
      </c>
      <c r="Q26" s="4">
        <v>536.0489</v>
      </c>
      <c r="R26" s="4">
        <v>14.849399999999999</v>
      </c>
      <c r="S26" s="4">
        <v>550.9</v>
      </c>
      <c r="T26" s="4">
        <v>66.835099999999997</v>
      </c>
      <c r="W26" s="4">
        <v>0</v>
      </c>
      <c r="X26" s="4">
        <v>3.1738</v>
      </c>
      <c r="Y26" s="4">
        <v>12.3</v>
      </c>
      <c r="Z26" s="4">
        <v>872</v>
      </c>
      <c r="AA26" s="4">
        <v>903</v>
      </c>
      <c r="AB26" s="4">
        <v>842</v>
      </c>
      <c r="AC26" s="4">
        <v>59</v>
      </c>
      <c r="AD26" s="4">
        <v>5.82</v>
      </c>
      <c r="AE26" s="4">
        <v>0.13</v>
      </c>
      <c r="AF26" s="4">
        <v>991</v>
      </c>
      <c r="AG26" s="4">
        <v>-13</v>
      </c>
      <c r="AH26" s="4">
        <v>18</v>
      </c>
      <c r="AI26" s="4">
        <v>31</v>
      </c>
      <c r="AJ26" s="4">
        <v>191</v>
      </c>
      <c r="AK26" s="4">
        <v>141</v>
      </c>
      <c r="AL26" s="4">
        <v>3.8</v>
      </c>
      <c r="AM26" s="4">
        <v>195</v>
      </c>
      <c r="AN26" s="4" t="s">
        <v>155</v>
      </c>
      <c r="AO26" s="4">
        <v>2</v>
      </c>
      <c r="AP26" s="5">
        <v>0.68087962962962967</v>
      </c>
      <c r="AQ26" s="4">
        <v>47.158839</v>
      </c>
      <c r="AR26" s="4">
        <v>-88.486418999999998</v>
      </c>
      <c r="AS26" s="4">
        <v>313.60000000000002</v>
      </c>
      <c r="AT26" s="4">
        <v>45.1</v>
      </c>
      <c r="AU26" s="4">
        <v>12</v>
      </c>
      <c r="AV26" s="4">
        <v>11</v>
      </c>
      <c r="AW26" s="4" t="s">
        <v>233</v>
      </c>
      <c r="AX26" s="4">
        <v>1.691592</v>
      </c>
      <c r="AY26" s="4">
        <v>2.3789790000000002</v>
      </c>
      <c r="AZ26" s="4">
        <v>3.083183</v>
      </c>
      <c r="BA26" s="4">
        <v>14.023</v>
      </c>
      <c r="BB26" s="4">
        <v>19.27</v>
      </c>
      <c r="BC26" s="4">
        <v>1.37</v>
      </c>
      <c r="BD26" s="4">
        <v>10.276999999999999</v>
      </c>
      <c r="BE26" s="4">
        <v>3032.5740000000001</v>
      </c>
      <c r="BF26" s="4">
        <v>0.71099999999999997</v>
      </c>
      <c r="BG26" s="4">
        <v>22.922999999999998</v>
      </c>
      <c r="BH26" s="4">
        <v>0.63500000000000001</v>
      </c>
      <c r="BI26" s="4">
        <v>23.558</v>
      </c>
      <c r="BJ26" s="4">
        <v>17.297999999999998</v>
      </c>
      <c r="BK26" s="4">
        <v>0.47899999999999998</v>
      </c>
      <c r="BL26" s="4">
        <v>17.777000000000001</v>
      </c>
      <c r="BM26" s="4">
        <v>0.68110000000000004</v>
      </c>
      <c r="BQ26" s="4">
        <v>711.11599999999999</v>
      </c>
      <c r="BR26" s="4">
        <v>8.9719999999999994E-2</v>
      </c>
      <c r="BS26" s="4">
        <v>-5</v>
      </c>
      <c r="BT26" s="4">
        <v>0.37240800000000002</v>
      </c>
      <c r="BU26" s="4">
        <v>2.192539</v>
      </c>
      <c r="BV26" s="4">
        <v>7.5226329999999999</v>
      </c>
      <c r="BW26" s="4">
        <f t="shared" si="14"/>
        <v>0.57926880380000001</v>
      </c>
      <c r="BY26" s="4">
        <f t="shared" si="10"/>
        <v>4900.3400960894824</v>
      </c>
      <c r="BZ26" s="4">
        <f t="shared" si="11"/>
        <v>1.1489057837729999</v>
      </c>
      <c r="CA26" s="4">
        <f t="shared" si="12"/>
        <v>27.951859701413998</v>
      </c>
      <c r="CB26" s="4">
        <f t="shared" si="13"/>
        <v>1.1364304561169001</v>
      </c>
    </row>
    <row r="27" spans="1:80" x14ac:dyDescent="0.25">
      <c r="A27" s="2">
        <v>42068</v>
      </c>
      <c r="B27" s="3">
        <v>1.4289351851851852E-2</v>
      </c>
      <c r="C27" s="4">
        <v>12.103999999999999</v>
      </c>
      <c r="D27" s="4">
        <v>4.0000000000000001E-3</v>
      </c>
      <c r="E27" s="4">
        <v>40</v>
      </c>
      <c r="F27" s="4">
        <v>582.79999999999995</v>
      </c>
      <c r="G27" s="4">
        <v>25.8</v>
      </c>
      <c r="H27" s="4">
        <v>52.2</v>
      </c>
      <c r="J27" s="4">
        <v>3.59</v>
      </c>
      <c r="K27" s="4">
        <v>0.89670000000000005</v>
      </c>
      <c r="L27" s="4">
        <v>10.853999999999999</v>
      </c>
      <c r="M27" s="4">
        <v>3.5999999999999999E-3</v>
      </c>
      <c r="N27" s="4">
        <v>522.61329999999998</v>
      </c>
      <c r="O27" s="4">
        <v>23.165700000000001</v>
      </c>
      <c r="P27" s="4">
        <v>545.79999999999995</v>
      </c>
      <c r="Q27" s="4">
        <v>394.38159999999999</v>
      </c>
      <c r="R27" s="4">
        <v>17.4816</v>
      </c>
      <c r="S27" s="4">
        <v>411.9</v>
      </c>
      <c r="T27" s="4">
        <v>52.1721</v>
      </c>
      <c r="W27" s="4">
        <v>0</v>
      </c>
      <c r="X27" s="4">
        <v>3.2198000000000002</v>
      </c>
      <c r="Y27" s="4">
        <v>12.3</v>
      </c>
      <c r="Z27" s="4">
        <v>872</v>
      </c>
      <c r="AA27" s="4">
        <v>905</v>
      </c>
      <c r="AB27" s="4">
        <v>841</v>
      </c>
      <c r="AC27" s="4">
        <v>59</v>
      </c>
      <c r="AD27" s="4">
        <v>5.82</v>
      </c>
      <c r="AE27" s="4">
        <v>0.13</v>
      </c>
      <c r="AF27" s="4">
        <v>991</v>
      </c>
      <c r="AG27" s="4">
        <v>-13</v>
      </c>
      <c r="AH27" s="4">
        <v>18</v>
      </c>
      <c r="AI27" s="4">
        <v>31</v>
      </c>
      <c r="AJ27" s="4">
        <v>191</v>
      </c>
      <c r="AK27" s="4">
        <v>141</v>
      </c>
      <c r="AL27" s="4">
        <v>3.7</v>
      </c>
      <c r="AM27" s="4">
        <v>195</v>
      </c>
      <c r="AN27" s="4" t="s">
        <v>155</v>
      </c>
      <c r="AO27" s="4">
        <v>2</v>
      </c>
      <c r="AP27" s="5">
        <v>0.68089120370370371</v>
      </c>
      <c r="AQ27" s="4">
        <v>47.158783999999997</v>
      </c>
      <c r="AR27" s="4">
        <v>-88.486198999999999</v>
      </c>
      <c r="AS27" s="4">
        <v>314</v>
      </c>
      <c r="AT27" s="4">
        <v>41.8</v>
      </c>
      <c r="AU27" s="4">
        <v>12</v>
      </c>
      <c r="AV27" s="4">
        <v>11</v>
      </c>
      <c r="AW27" s="4" t="s">
        <v>233</v>
      </c>
      <c r="AX27" s="4">
        <v>1.7958000000000001</v>
      </c>
      <c r="AY27" s="4">
        <v>2.6873999999999998</v>
      </c>
      <c r="AZ27" s="4">
        <v>3.3874</v>
      </c>
      <c r="BA27" s="4">
        <v>14.023</v>
      </c>
      <c r="BB27" s="4">
        <v>17.38</v>
      </c>
      <c r="BC27" s="4">
        <v>1.24</v>
      </c>
      <c r="BD27" s="4">
        <v>11.518000000000001</v>
      </c>
      <c r="BE27" s="4">
        <v>3032.1419999999998</v>
      </c>
      <c r="BF27" s="4">
        <v>0.63800000000000001</v>
      </c>
      <c r="BG27" s="4">
        <v>15.289</v>
      </c>
      <c r="BH27" s="4">
        <v>0.67800000000000005</v>
      </c>
      <c r="BI27" s="4">
        <v>15.967000000000001</v>
      </c>
      <c r="BJ27" s="4">
        <v>11.538</v>
      </c>
      <c r="BK27" s="4">
        <v>0.51100000000000001</v>
      </c>
      <c r="BL27" s="4">
        <v>12.048999999999999</v>
      </c>
      <c r="BM27" s="4">
        <v>0.48199999999999998</v>
      </c>
      <c r="BQ27" s="4">
        <v>654.01700000000005</v>
      </c>
      <c r="BR27" s="4">
        <v>7.2594000000000006E-2</v>
      </c>
      <c r="BS27" s="4">
        <v>-5</v>
      </c>
      <c r="BT27" s="4">
        <v>0.37359399999999998</v>
      </c>
      <c r="BU27" s="4">
        <v>1.7740260000000001</v>
      </c>
      <c r="BV27" s="4">
        <v>7.5466069999999998</v>
      </c>
      <c r="BW27" s="4">
        <f t="shared" si="14"/>
        <v>0.4686976692</v>
      </c>
      <c r="BY27" s="4">
        <f t="shared" si="10"/>
        <v>3964.3957741010045</v>
      </c>
      <c r="BZ27" s="4">
        <f t="shared" si="11"/>
        <v>0.834157669356</v>
      </c>
      <c r="CA27" s="4">
        <f t="shared" si="12"/>
        <v>15.085440735156002</v>
      </c>
      <c r="CB27" s="4">
        <f t="shared" si="13"/>
        <v>0.65071628485200006</v>
      </c>
    </row>
    <row r="28" spans="1:80" x14ac:dyDescent="0.25">
      <c r="A28" s="2">
        <v>42068</v>
      </c>
      <c r="B28" s="3">
        <v>1.4300925925925925E-2</v>
      </c>
      <c r="C28" s="4">
        <v>13.275</v>
      </c>
      <c r="D28" s="4">
        <v>3.2000000000000002E-3</v>
      </c>
      <c r="E28" s="4">
        <v>32.052979999999998</v>
      </c>
      <c r="F28" s="4">
        <v>403.6</v>
      </c>
      <c r="G28" s="4">
        <v>20.7</v>
      </c>
      <c r="H28" s="4">
        <v>14.4</v>
      </c>
      <c r="J28" s="4">
        <v>4.09</v>
      </c>
      <c r="K28" s="4">
        <v>0.88739999999999997</v>
      </c>
      <c r="L28" s="4">
        <v>11.7811</v>
      </c>
      <c r="M28" s="4">
        <v>2.8E-3</v>
      </c>
      <c r="N28" s="4">
        <v>358.1617</v>
      </c>
      <c r="O28" s="4">
        <v>18.353899999999999</v>
      </c>
      <c r="P28" s="4">
        <v>376.5</v>
      </c>
      <c r="Q28" s="4">
        <v>270.28089999999997</v>
      </c>
      <c r="R28" s="4">
        <v>13.8505</v>
      </c>
      <c r="S28" s="4">
        <v>284.10000000000002</v>
      </c>
      <c r="T28" s="4">
        <v>14.361499999999999</v>
      </c>
      <c r="W28" s="4">
        <v>0</v>
      </c>
      <c r="X28" s="4">
        <v>3.6255999999999999</v>
      </c>
      <c r="Y28" s="4">
        <v>12.2</v>
      </c>
      <c r="Z28" s="4">
        <v>873</v>
      </c>
      <c r="AA28" s="4">
        <v>906</v>
      </c>
      <c r="AB28" s="4">
        <v>841</v>
      </c>
      <c r="AC28" s="4">
        <v>59</v>
      </c>
      <c r="AD28" s="4">
        <v>5.82</v>
      </c>
      <c r="AE28" s="4">
        <v>0.13</v>
      </c>
      <c r="AF28" s="4">
        <v>991</v>
      </c>
      <c r="AG28" s="4">
        <v>-13</v>
      </c>
      <c r="AH28" s="4">
        <v>18</v>
      </c>
      <c r="AI28" s="4">
        <v>31</v>
      </c>
      <c r="AJ28" s="4">
        <v>191</v>
      </c>
      <c r="AK28" s="4">
        <v>141</v>
      </c>
      <c r="AL28" s="4">
        <v>3.5</v>
      </c>
      <c r="AM28" s="4">
        <v>195</v>
      </c>
      <c r="AN28" s="4" t="s">
        <v>155</v>
      </c>
      <c r="AO28" s="4">
        <v>2</v>
      </c>
      <c r="AP28" s="5">
        <v>0.68090277777777775</v>
      </c>
      <c r="AQ28" s="4">
        <v>47.158724999999997</v>
      </c>
      <c r="AR28" s="4">
        <v>-88.486007999999998</v>
      </c>
      <c r="AS28" s="4">
        <v>313.89999999999998</v>
      </c>
      <c r="AT28" s="4">
        <v>37.9</v>
      </c>
      <c r="AU28" s="4">
        <v>12</v>
      </c>
      <c r="AV28" s="4">
        <v>11</v>
      </c>
      <c r="AW28" s="4" t="s">
        <v>233</v>
      </c>
      <c r="AX28" s="4">
        <v>1.0336000000000001</v>
      </c>
      <c r="AY28" s="4">
        <v>1.6462000000000001</v>
      </c>
      <c r="AZ28" s="4">
        <v>1.9630000000000001</v>
      </c>
      <c r="BA28" s="4">
        <v>14.023</v>
      </c>
      <c r="BB28" s="4">
        <v>15.94</v>
      </c>
      <c r="BC28" s="4">
        <v>1.1399999999999999</v>
      </c>
      <c r="BD28" s="4">
        <v>12.683999999999999</v>
      </c>
      <c r="BE28" s="4">
        <v>3032.623</v>
      </c>
      <c r="BF28" s="4">
        <v>0.46600000000000003</v>
      </c>
      <c r="BG28" s="4">
        <v>9.6549999999999994</v>
      </c>
      <c r="BH28" s="4">
        <v>0.495</v>
      </c>
      <c r="BI28" s="4">
        <v>10.15</v>
      </c>
      <c r="BJ28" s="4">
        <v>7.2859999999999996</v>
      </c>
      <c r="BK28" s="4">
        <v>0.373</v>
      </c>
      <c r="BL28" s="4">
        <v>7.6589999999999998</v>
      </c>
      <c r="BM28" s="4">
        <v>0.12230000000000001</v>
      </c>
      <c r="BQ28" s="4">
        <v>678.59</v>
      </c>
      <c r="BR28" s="4">
        <v>7.3825000000000002E-2</v>
      </c>
      <c r="BS28" s="4">
        <v>-5</v>
      </c>
      <c r="BT28" s="4">
        <v>0.37159599999999998</v>
      </c>
      <c r="BU28" s="4">
        <v>1.804103</v>
      </c>
      <c r="BV28" s="4">
        <v>7.5062470000000001</v>
      </c>
      <c r="BW28" s="4">
        <f t="shared" si="14"/>
        <v>0.4766440126</v>
      </c>
      <c r="BY28" s="4">
        <f t="shared" si="10"/>
        <v>4032.2480538485529</v>
      </c>
      <c r="BZ28" s="4">
        <f t="shared" si="11"/>
        <v>0.61960474252600006</v>
      </c>
      <c r="CA28" s="4">
        <f t="shared" si="12"/>
        <v>9.6876398155459995</v>
      </c>
      <c r="CB28" s="4">
        <f t="shared" si="13"/>
        <v>0.16790840744090002</v>
      </c>
    </row>
    <row r="29" spans="1:80" x14ac:dyDescent="0.25">
      <c r="A29" s="2">
        <v>42068</v>
      </c>
      <c r="B29" s="3">
        <v>1.4312499999999999E-2</v>
      </c>
      <c r="C29" s="4">
        <v>14.03</v>
      </c>
      <c r="D29" s="4">
        <v>5.0000000000000001E-4</v>
      </c>
      <c r="E29" s="4">
        <v>5.2019789999999997</v>
      </c>
      <c r="F29" s="4">
        <v>330.2</v>
      </c>
      <c r="G29" s="4">
        <v>18.8</v>
      </c>
      <c r="H29" s="4">
        <v>52</v>
      </c>
      <c r="J29" s="4">
        <v>4.49</v>
      </c>
      <c r="K29" s="4">
        <v>0.88149999999999995</v>
      </c>
      <c r="L29" s="4">
        <v>12.367699999999999</v>
      </c>
      <c r="M29" s="4">
        <v>5.0000000000000001E-4</v>
      </c>
      <c r="N29" s="4">
        <v>291.1001</v>
      </c>
      <c r="O29" s="4">
        <v>16.573</v>
      </c>
      <c r="P29" s="4">
        <v>307.7</v>
      </c>
      <c r="Q29" s="4">
        <v>219.6739</v>
      </c>
      <c r="R29" s="4">
        <v>12.506500000000001</v>
      </c>
      <c r="S29" s="4">
        <v>232.2</v>
      </c>
      <c r="T29" s="4">
        <v>52.027700000000003</v>
      </c>
      <c r="W29" s="4">
        <v>0</v>
      </c>
      <c r="X29" s="4">
        <v>3.9586999999999999</v>
      </c>
      <c r="Y29" s="4">
        <v>12.2</v>
      </c>
      <c r="Z29" s="4">
        <v>872</v>
      </c>
      <c r="AA29" s="4">
        <v>904</v>
      </c>
      <c r="AB29" s="4">
        <v>840</v>
      </c>
      <c r="AC29" s="4">
        <v>59</v>
      </c>
      <c r="AD29" s="4">
        <v>5.82</v>
      </c>
      <c r="AE29" s="4">
        <v>0.13</v>
      </c>
      <c r="AF29" s="4">
        <v>991</v>
      </c>
      <c r="AG29" s="4">
        <v>-13</v>
      </c>
      <c r="AH29" s="4">
        <v>18</v>
      </c>
      <c r="AI29" s="4">
        <v>31</v>
      </c>
      <c r="AJ29" s="4">
        <v>190.8</v>
      </c>
      <c r="AK29" s="4">
        <v>141</v>
      </c>
      <c r="AL29" s="4">
        <v>3.4</v>
      </c>
      <c r="AM29" s="4">
        <v>195</v>
      </c>
      <c r="AN29" s="4" t="s">
        <v>155</v>
      </c>
      <c r="AO29" s="4">
        <v>2</v>
      </c>
      <c r="AP29" s="5">
        <v>0.68091435185185178</v>
      </c>
      <c r="AQ29" s="4">
        <v>47.158667000000001</v>
      </c>
      <c r="AR29" s="4">
        <v>-88.485832000000002</v>
      </c>
      <c r="AS29" s="4">
        <v>313.8</v>
      </c>
      <c r="AT29" s="4">
        <v>35</v>
      </c>
      <c r="AU29" s="4">
        <v>12</v>
      </c>
      <c r="AV29" s="4">
        <v>12</v>
      </c>
      <c r="AW29" s="4" t="s">
        <v>225</v>
      </c>
      <c r="AX29" s="4">
        <v>0.80840000000000001</v>
      </c>
      <c r="AY29" s="4">
        <v>1.4084000000000001</v>
      </c>
      <c r="AZ29" s="4">
        <v>1.6126</v>
      </c>
      <c r="BA29" s="4">
        <v>14.023</v>
      </c>
      <c r="BB29" s="4">
        <v>15.13</v>
      </c>
      <c r="BC29" s="4">
        <v>1.08</v>
      </c>
      <c r="BD29" s="4">
        <v>13.438000000000001</v>
      </c>
      <c r="BE29" s="4">
        <v>3031.8470000000002</v>
      </c>
      <c r="BF29" s="4">
        <v>7.1999999999999995E-2</v>
      </c>
      <c r="BG29" s="4">
        <v>7.4729999999999999</v>
      </c>
      <c r="BH29" s="4">
        <v>0.42499999999999999</v>
      </c>
      <c r="BI29" s="4">
        <v>7.8979999999999997</v>
      </c>
      <c r="BJ29" s="4">
        <v>5.6390000000000002</v>
      </c>
      <c r="BK29" s="4">
        <v>0.32100000000000001</v>
      </c>
      <c r="BL29" s="4">
        <v>5.96</v>
      </c>
      <c r="BM29" s="4">
        <v>0.42180000000000001</v>
      </c>
      <c r="BQ29" s="4">
        <v>705.61</v>
      </c>
      <c r="BR29" s="4">
        <v>8.1786999999999999E-2</v>
      </c>
      <c r="BS29" s="4">
        <v>-5</v>
      </c>
      <c r="BT29" s="4">
        <v>0.37</v>
      </c>
      <c r="BU29" s="4">
        <v>1.9986759999999999</v>
      </c>
      <c r="BV29" s="4">
        <v>7.4740000000000002</v>
      </c>
      <c r="BW29" s="4">
        <f t="shared" si="14"/>
        <v>0.52805019919999996</v>
      </c>
      <c r="BY29" s="4">
        <f t="shared" si="10"/>
        <v>4465.984038079564</v>
      </c>
      <c r="BZ29" s="4">
        <f t="shared" si="11"/>
        <v>0.10605774326399998</v>
      </c>
      <c r="CA29" s="4">
        <f t="shared" si="12"/>
        <v>8.3063835314680006</v>
      </c>
      <c r="CB29" s="4">
        <f t="shared" si="13"/>
        <v>0.64155460950479992</v>
      </c>
    </row>
    <row r="30" spans="1:80" x14ac:dyDescent="0.25">
      <c r="A30" s="2">
        <v>42068</v>
      </c>
      <c r="B30" s="3">
        <v>1.4324074074074072E-2</v>
      </c>
      <c r="C30" s="4">
        <v>14.523</v>
      </c>
      <c r="D30" s="4">
        <v>-1E-3</v>
      </c>
      <c r="E30" s="4">
        <v>-10</v>
      </c>
      <c r="F30" s="4">
        <v>318.10000000000002</v>
      </c>
      <c r="G30" s="4">
        <v>18.7</v>
      </c>
      <c r="H30" s="4">
        <v>43</v>
      </c>
      <c r="J30" s="4">
        <v>4.3600000000000003</v>
      </c>
      <c r="K30" s="4">
        <v>0.87770000000000004</v>
      </c>
      <c r="L30" s="4">
        <v>12.747199999999999</v>
      </c>
      <c r="M30" s="4">
        <v>0</v>
      </c>
      <c r="N30" s="4">
        <v>279.21050000000002</v>
      </c>
      <c r="O30" s="4">
        <v>16.4331</v>
      </c>
      <c r="P30" s="4">
        <v>295.60000000000002</v>
      </c>
      <c r="Q30" s="4">
        <v>210.70169999999999</v>
      </c>
      <c r="R30" s="4">
        <v>12.401</v>
      </c>
      <c r="S30" s="4">
        <v>223.1</v>
      </c>
      <c r="T30" s="4">
        <v>42.951099999999997</v>
      </c>
      <c r="W30" s="4">
        <v>0</v>
      </c>
      <c r="X30" s="4">
        <v>3.8281000000000001</v>
      </c>
      <c r="Y30" s="4">
        <v>12.2</v>
      </c>
      <c r="Z30" s="4">
        <v>871</v>
      </c>
      <c r="AA30" s="4">
        <v>902</v>
      </c>
      <c r="AB30" s="4">
        <v>839</v>
      </c>
      <c r="AC30" s="4">
        <v>59</v>
      </c>
      <c r="AD30" s="4">
        <v>5.82</v>
      </c>
      <c r="AE30" s="4">
        <v>0.13</v>
      </c>
      <c r="AF30" s="4">
        <v>991</v>
      </c>
      <c r="AG30" s="4">
        <v>-13</v>
      </c>
      <c r="AH30" s="4">
        <v>18</v>
      </c>
      <c r="AI30" s="4">
        <v>31</v>
      </c>
      <c r="AJ30" s="4">
        <v>190</v>
      </c>
      <c r="AK30" s="4">
        <v>140.80000000000001</v>
      </c>
      <c r="AL30" s="4">
        <v>3.3</v>
      </c>
      <c r="AM30" s="4">
        <v>195</v>
      </c>
      <c r="AN30" s="4" t="s">
        <v>155</v>
      </c>
      <c r="AO30" s="4">
        <v>2</v>
      </c>
      <c r="AP30" s="5">
        <v>0.68092592592592593</v>
      </c>
      <c r="AQ30" s="4">
        <v>47.158619999999999</v>
      </c>
      <c r="AR30" s="4">
        <v>-88.485659999999996</v>
      </c>
      <c r="AS30" s="4">
        <v>313.7</v>
      </c>
      <c r="AT30" s="4">
        <v>32.799999999999997</v>
      </c>
      <c r="AU30" s="4">
        <v>12</v>
      </c>
      <c r="AV30" s="4">
        <v>12</v>
      </c>
      <c r="AW30" s="4" t="s">
        <v>225</v>
      </c>
      <c r="AX30" s="4">
        <v>0.89580000000000004</v>
      </c>
      <c r="AY30" s="4">
        <v>1.6874</v>
      </c>
      <c r="AZ30" s="4">
        <v>1.9832000000000001</v>
      </c>
      <c r="BA30" s="4">
        <v>14.023</v>
      </c>
      <c r="BB30" s="4">
        <v>14.65</v>
      </c>
      <c r="BC30" s="4">
        <v>1.04</v>
      </c>
      <c r="BD30" s="4">
        <v>13.928000000000001</v>
      </c>
      <c r="BE30" s="4">
        <v>3031.922</v>
      </c>
      <c r="BF30" s="4">
        <v>0</v>
      </c>
      <c r="BG30" s="4">
        <v>6.9550000000000001</v>
      </c>
      <c r="BH30" s="4">
        <v>0.40899999999999997</v>
      </c>
      <c r="BI30" s="4">
        <v>7.3639999999999999</v>
      </c>
      <c r="BJ30" s="4">
        <v>5.2480000000000002</v>
      </c>
      <c r="BK30" s="4">
        <v>0.309</v>
      </c>
      <c r="BL30" s="4">
        <v>5.5570000000000004</v>
      </c>
      <c r="BM30" s="4">
        <v>0.33779999999999999</v>
      </c>
      <c r="BQ30" s="4">
        <v>662.04100000000005</v>
      </c>
      <c r="BR30" s="4">
        <v>6.6600000000000006E-2</v>
      </c>
      <c r="BS30" s="4">
        <v>-5</v>
      </c>
      <c r="BT30" s="4">
        <v>0.37</v>
      </c>
      <c r="BU30" s="4">
        <v>1.6275379999999999</v>
      </c>
      <c r="BV30" s="4">
        <v>7.4740000000000002</v>
      </c>
      <c r="BW30" s="4">
        <f t="shared" si="14"/>
        <v>0.42999553959999998</v>
      </c>
      <c r="BY30" s="4">
        <f t="shared" si="10"/>
        <v>3636.7768135425317</v>
      </c>
      <c r="BZ30" s="4">
        <f t="shared" si="11"/>
        <v>0</v>
      </c>
      <c r="CA30" s="4">
        <f t="shared" si="12"/>
        <v>6.294952415487999</v>
      </c>
      <c r="CB30" s="4">
        <f t="shared" si="13"/>
        <v>0.41838435800039997</v>
      </c>
    </row>
    <row r="31" spans="1:80" x14ac:dyDescent="0.25">
      <c r="A31" s="2">
        <v>42068</v>
      </c>
      <c r="B31" s="3">
        <v>1.4335648148148148E-2</v>
      </c>
      <c r="C31" s="4">
        <v>15.03</v>
      </c>
      <c r="D31" s="4">
        <v>-1.6000000000000001E-3</v>
      </c>
      <c r="E31" s="4">
        <v>-16.17004</v>
      </c>
      <c r="F31" s="4">
        <v>317.89999999999998</v>
      </c>
      <c r="G31" s="4">
        <v>18.7</v>
      </c>
      <c r="H31" s="4">
        <v>51.7</v>
      </c>
      <c r="J31" s="4">
        <v>3.82</v>
      </c>
      <c r="K31" s="4">
        <v>0.87390000000000001</v>
      </c>
      <c r="L31" s="4">
        <v>13.1341</v>
      </c>
      <c r="M31" s="4">
        <v>0</v>
      </c>
      <c r="N31" s="4">
        <v>277.80489999999998</v>
      </c>
      <c r="O31" s="4">
        <v>16.3415</v>
      </c>
      <c r="P31" s="4">
        <v>294.10000000000002</v>
      </c>
      <c r="Q31" s="4">
        <v>209.64099999999999</v>
      </c>
      <c r="R31" s="4">
        <v>12.331799999999999</v>
      </c>
      <c r="S31" s="4">
        <v>222</v>
      </c>
      <c r="T31" s="4">
        <v>51.707500000000003</v>
      </c>
      <c r="W31" s="4">
        <v>0</v>
      </c>
      <c r="X31" s="4">
        <v>3.3372999999999999</v>
      </c>
      <c r="Y31" s="4">
        <v>12.2</v>
      </c>
      <c r="Z31" s="4">
        <v>870</v>
      </c>
      <c r="AA31" s="4">
        <v>904</v>
      </c>
      <c r="AB31" s="4">
        <v>839</v>
      </c>
      <c r="AC31" s="4">
        <v>59</v>
      </c>
      <c r="AD31" s="4">
        <v>5.82</v>
      </c>
      <c r="AE31" s="4">
        <v>0.13</v>
      </c>
      <c r="AF31" s="4">
        <v>991</v>
      </c>
      <c r="AG31" s="4">
        <v>-13</v>
      </c>
      <c r="AH31" s="4">
        <v>18</v>
      </c>
      <c r="AI31" s="4">
        <v>31</v>
      </c>
      <c r="AJ31" s="4">
        <v>190.2</v>
      </c>
      <c r="AK31" s="4">
        <v>140.19999999999999</v>
      </c>
      <c r="AL31" s="4">
        <v>3.3</v>
      </c>
      <c r="AM31" s="4">
        <v>195</v>
      </c>
      <c r="AN31" s="4" t="s">
        <v>155</v>
      </c>
      <c r="AO31" s="4">
        <v>2</v>
      </c>
      <c r="AP31" s="5">
        <v>0.68093750000000008</v>
      </c>
      <c r="AQ31" s="4">
        <v>47.158588000000002</v>
      </c>
      <c r="AR31" s="4">
        <v>-88.485491999999994</v>
      </c>
      <c r="AS31" s="4">
        <v>313.5</v>
      </c>
      <c r="AT31" s="4">
        <v>30.6</v>
      </c>
      <c r="AU31" s="4">
        <v>12</v>
      </c>
      <c r="AV31" s="4">
        <v>12</v>
      </c>
      <c r="AW31" s="4" t="s">
        <v>225</v>
      </c>
      <c r="AX31" s="4">
        <v>0.9</v>
      </c>
      <c r="AY31" s="4">
        <v>1.5084</v>
      </c>
      <c r="AZ31" s="4">
        <v>1.8084</v>
      </c>
      <c r="BA31" s="4">
        <v>14.023</v>
      </c>
      <c r="BB31" s="4">
        <v>14.19</v>
      </c>
      <c r="BC31" s="4">
        <v>1.01</v>
      </c>
      <c r="BD31" s="4">
        <v>14.433</v>
      </c>
      <c r="BE31" s="4">
        <v>3031.4690000000001</v>
      </c>
      <c r="BF31" s="4">
        <v>0</v>
      </c>
      <c r="BG31" s="4">
        <v>6.7149999999999999</v>
      </c>
      <c r="BH31" s="4">
        <v>0.39500000000000002</v>
      </c>
      <c r="BI31" s="4">
        <v>7.11</v>
      </c>
      <c r="BJ31" s="4">
        <v>5.0670000000000002</v>
      </c>
      <c r="BK31" s="4">
        <v>0.29799999999999999</v>
      </c>
      <c r="BL31" s="4">
        <v>5.3650000000000002</v>
      </c>
      <c r="BM31" s="4">
        <v>0.3947</v>
      </c>
      <c r="BQ31" s="4">
        <v>560.08100000000002</v>
      </c>
      <c r="BR31" s="4">
        <v>6.0396999999999999E-2</v>
      </c>
      <c r="BS31" s="4">
        <v>-5</v>
      </c>
      <c r="BT31" s="4">
        <v>0.37040000000000001</v>
      </c>
      <c r="BU31" s="4">
        <v>1.4759420000000001</v>
      </c>
      <c r="BV31" s="4">
        <v>7.4820719999999996</v>
      </c>
      <c r="BW31" s="4">
        <f t="shared" si="14"/>
        <v>0.3899438764</v>
      </c>
      <c r="BY31" s="4">
        <f t="shared" si="10"/>
        <v>3297.5387726541262</v>
      </c>
      <c r="BZ31" s="4">
        <f t="shared" si="11"/>
        <v>0</v>
      </c>
      <c r="CA31" s="4">
        <f t="shared" si="12"/>
        <v>5.5117268100180006</v>
      </c>
      <c r="CB31" s="4">
        <f t="shared" si="13"/>
        <v>0.44332382793140002</v>
      </c>
    </row>
    <row r="32" spans="1:80" x14ac:dyDescent="0.25">
      <c r="A32" s="2">
        <v>42068</v>
      </c>
      <c r="B32" s="3">
        <v>1.4347222222222221E-2</v>
      </c>
      <c r="C32" s="4">
        <v>15.089</v>
      </c>
      <c r="D32" s="4">
        <v>-2.8E-3</v>
      </c>
      <c r="E32" s="4">
        <v>-27.537942999999999</v>
      </c>
      <c r="F32" s="4">
        <v>270.5</v>
      </c>
      <c r="G32" s="4">
        <v>18.7</v>
      </c>
      <c r="H32" s="4">
        <v>59.8</v>
      </c>
      <c r="J32" s="4">
        <v>3.33</v>
      </c>
      <c r="K32" s="4">
        <v>0.87339999999999995</v>
      </c>
      <c r="L32" s="4">
        <v>13.1791</v>
      </c>
      <c r="M32" s="4">
        <v>0</v>
      </c>
      <c r="N32" s="4">
        <v>236.27160000000001</v>
      </c>
      <c r="O32" s="4">
        <v>16.332799999999999</v>
      </c>
      <c r="P32" s="4">
        <v>252.6</v>
      </c>
      <c r="Q32" s="4">
        <v>178.29849999999999</v>
      </c>
      <c r="R32" s="4">
        <v>12.3253</v>
      </c>
      <c r="S32" s="4">
        <v>190.6</v>
      </c>
      <c r="T32" s="4">
        <v>59.802399999999999</v>
      </c>
      <c r="W32" s="4">
        <v>0</v>
      </c>
      <c r="X32" s="4">
        <v>2.9070999999999998</v>
      </c>
      <c r="Y32" s="4">
        <v>12.3</v>
      </c>
      <c r="Z32" s="4">
        <v>870</v>
      </c>
      <c r="AA32" s="4">
        <v>904</v>
      </c>
      <c r="AB32" s="4">
        <v>839</v>
      </c>
      <c r="AC32" s="4">
        <v>59</v>
      </c>
      <c r="AD32" s="4">
        <v>5.82</v>
      </c>
      <c r="AE32" s="4">
        <v>0.13</v>
      </c>
      <c r="AF32" s="4">
        <v>991</v>
      </c>
      <c r="AG32" s="4">
        <v>-13</v>
      </c>
      <c r="AH32" s="4">
        <v>18</v>
      </c>
      <c r="AI32" s="4">
        <v>31</v>
      </c>
      <c r="AJ32" s="4">
        <v>191</v>
      </c>
      <c r="AK32" s="4">
        <v>141</v>
      </c>
      <c r="AL32" s="4">
        <v>3.3</v>
      </c>
      <c r="AM32" s="4">
        <v>195</v>
      </c>
      <c r="AN32" s="4" t="s">
        <v>155</v>
      </c>
      <c r="AO32" s="4">
        <v>2</v>
      </c>
      <c r="AP32" s="5">
        <v>0.68094907407407401</v>
      </c>
      <c r="AQ32" s="4">
        <v>47.158566</v>
      </c>
      <c r="AR32" s="4">
        <v>-88.485335000000006</v>
      </c>
      <c r="AS32" s="4">
        <v>313.39999999999998</v>
      </c>
      <c r="AT32" s="4">
        <v>28.3</v>
      </c>
      <c r="AU32" s="4">
        <v>12</v>
      </c>
      <c r="AV32" s="4">
        <v>11</v>
      </c>
      <c r="AW32" s="4" t="s">
        <v>235</v>
      </c>
      <c r="AX32" s="4">
        <v>0.9</v>
      </c>
      <c r="AY32" s="4">
        <v>1.5</v>
      </c>
      <c r="AZ32" s="4">
        <v>1.8</v>
      </c>
      <c r="BA32" s="4">
        <v>14.023</v>
      </c>
      <c r="BB32" s="4">
        <v>14.14</v>
      </c>
      <c r="BC32" s="4">
        <v>1.01</v>
      </c>
      <c r="BD32" s="4">
        <v>14.494</v>
      </c>
      <c r="BE32" s="4">
        <v>3031.2550000000001</v>
      </c>
      <c r="BF32" s="4">
        <v>0</v>
      </c>
      <c r="BG32" s="4">
        <v>5.6909999999999998</v>
      </c>
      <c r="BH32" s="4">
        <v>0.39300000000000002</v>
      </c>
      <c r="BI32" s="4">
        <v>6.0839999999999996</v>
      </c>
      <c r="BJ32" s="4">
        <v>4.2949999999999999</v>
      </c>
      <c r="BK32" s="4">
        <v>0.29699999999999999</v>
      </c>
      <c r="BL32" s="4">
        <v>4.5910000000000002</v>
      </c>
      <c r="BM32" s="4">
        <v>0.45490000000000003</v>
      </c>
      <c r="BQ32" s="4">
        <v>486.17399999999998</v>
      </c>
      <c r="BR32" s="4">
        <v>7.3203000000000004E-2</v>
      </c>
      <c r="BS32" s="4">
        <v>-5</v>
      </c>
      <c r="BT32" s="4">
        <v>0.37160199999999999</v>
      </c>
      <c r="BU32" s="4">
        <v>1.7889029999999999</v>
      </c>
      <c r="BV32" s="4">
        <v>7.5063519999999997</v>
      </c>
      <c r="BW32" s="4">
        <f t="shared" si="14"/>
        <v>0.47262817259999995</v>
      </c>
      <c r="BY32" s="4">
        <f t="shared" si="10"/>
        <v>3996.471797326305</v>
      </c>
      <c r="BZ32" s="4">
        <f t="shared" si="11"/>
        <v>0</v>
      </c>
      <c r="CA32" s="4">
        <f t="shared" si="12"/>
        <v>5.6626203897450003</v>
      </c>
      <c r="CB32" s="4">
        <f t="shared" si="13"/>
        <v>0.61928047274669995</v>
      </c>
    </row>
    <row r="33" spans="1:80" x14ac:dyDescent="0.25">
      <c r="A33" s="2">
        <v>42068</v>
      </c>
      <c r="B33" s="3">
        <v>1.4358796296296295E-2</v>
      </c>
      <c r="C33" s="4">
        <v>15.217000000000001</v>
      </c>
      <c r="D33" s="4">
        <v>-1.1000000000000001E-3</v>
      </c>
      <c r="E33" s="4">
        <v>-10.674536</v>
      </c>
      <c r="F33" s="4">
        <v>194.5</v>
      </c>
      <c r="G33" s="4">
        <v>18.5</v>
      </c>
      <c r="H33" s="4">
        <v>30</v>
      </c>
      <c r="J33" s="4">
        <v>2.82</v>
      </c>
      <c r="K33" s="4">
        <v>0.87239999999999995</v>
      </c>
      <c r="L33" s="4">
        <v>13.2759</v>
      </c>
      <c r="M33" s="4">
        <v>0</v>
      </c>
      <c r="N33" s="4">
        <v>169.70269999999999</v>
      </c>
      <c r="O33" s="4">
        <v>16.159400000000002</v>
      </c>
      <c r="P33" s="4">
        <v>185.9</v>
      </c>
      <c r="Q33" s="4">
        <v>128.0633</v>
      </c>
      <c r="R33" s="4">
        <v>12.1944</v>
      </c>
      <c r="S33" s="4">
        <v>140.30000000000001</v>
      </c>
      <c r="T33" s="4">
        <v>30</v>
      </c>
      <c r="W33" s="4">
        <v>0</v>
      </c>
      <c r="X33" s="4">
        <v>2.4590999999999998</v>
      </c>
      <c r="Y33" s="4">
        <v>12.2</v>
      </c>
      <c r="Z33" s="4">
        <v>871</v>
      </c>
      <c r="AA33" s="4">
        <v>904</v>
      </c>
      <c r="AB33" s="4">
        <v>840</v>
      </c>
      <c r="AC33" s="4">
        <v>59</v>
      </c>
      <c r="AD33" s="4">
        <v>5.82</v>
      </c>
      <c r="AE33" s="4">
        <v>0.13</v>
      </c>
      <c r="AF33" s="4">
        <v>991</v>
      </c>
      <c r="AG33" s="4">
        <v>-13</v>
      </c>
      <c r="AH33" s="4">
        <v>18</v>
      </c>
      <c r="AI33" s="4">
        <v>31</v>
      </c>
      <c r="AJ33" s="4">
        <v>191</v>
      </c>
      <c r="AK33" s="4">
        <v>141</v>
      </c>
      <c r="AL33" s="4">
        <v>3.2</v>
      </c>
      <c r="AM33" s="4">
        <v>195</v>
      </c>
      <c r="AN33" s="4" t="s">
        <v>155</v>
      </c>
      <c r="AO33" s="4">
        <v>2</v>
      </c>
      <c r="AP33" s="5">
        <v>0.68096064814814816</v>
      </c>
      <c r="AQ33" s="4">
        <v>47.158552999999998</v>
      </c>
      <c r="AR33" s="4">
        <v>-88.485183000000006</v>
      </c>
      <c r="AS33" s="4">
        <v>312.89999999999998</v>
      </c>
      <c r="AT33" s="4">
        <v>26.5</v>
      </c>
      <c r="AU33" s="4">
        <v>12</v>
      </c>
      <c r="AV33" s="4">
        <v>11</v>
      </c>
      <c r="AW33" s="4" t="s">
        <v>235</v>
      </c>
      <c r="AX33" s="4">
        <v>1.0915999999999999</v>
      </c>
      <c r="AY33" s="4">
        <v>1.8832</v>
      </c>
      <c r="AZ33" s="4">
        <v>2.1831999999999998</v>
      </c>
      <c r="BA33" s="4">
        <v>14.023</v>
      </c>
      <c r="BB33" s="4">
        <v>14.03</v>
      </c>
      <c r="BC33" s="4">
        <v>1</v>
      </c>
      <c r="BD33" s="4">
        <v>14.62</v>
      </c>
      <c r="BE33" s="4">
        <v>3031.88</v>
      </c>
      <c r="BF33" s="4">
        <v>0</v>
      </c>
      <c r="BG33" s="4">
        <v>4.0590000000000002</v>
      </c>
      <c r="BH33" s="4">
        <v>0.38600000000000001</v>
      </c>
      <c r="BI33" s="4">
        <v>4.4450000000000003</v>
      </c>
      <c r="BJ33" s="4">
        <v>3.0630000000000002</v>
      </c>
      <c r="BK33" s="4">
        <v>0.29199999999999998</v>
      </c>
      <c r="BL33" s="4">
        <v>3.3540000000000001</v>
      </c>
      <c r="BM33" s="4">
        <v>0.2266</v>
      </c>
      <c r="BQ33" s="4">
        <v>408.34199999999998</v>
      </c>
      <c r="BR33" s="4">
        <v>7.2197999999999998E-2</v>
      </c>
      <c r="BS33" s="4">
        <v>-5</v>
      </c>
      <c r="BT33" s="4">
        <v>0.37019999999999997</v>
      </c>
      <c r="BU33" s="4">
        <v>1.7643340000000001</v>
      </c>
      <c r="BV33" s="4">
        <v>7.4780360000000003</v>
      </c>
      <c r="BW33" s="4">
        <f t="shared" si="14"/>
        <v>0.46613704280000001</v>
      </c>
      <c r="BY33" s="4">
        <f t="shared" si="10"/>
        <v>3942.3964893570405</v>
      </c>
      <c r="BZ33" s="4">
        <f t="shared" si="11"/>
        <v>0</v>
      </c>
      <c r="CA33" s="4">
        <f t="shared" si="12"/>
        <v>3.9828622659540001</v>
      </c>
      <c r="CB33" s="4">
        <f t="shared" si="13"/>
        <v>0.30424634222840002</v>
      </c>
    </row>
    <row r="34" spans="1:80" x14ac:dyDescent="0.25">
      <c r="A34" s="2">
        <v>42068</v>
      </c>
      <c r="B34" s="3">
        <v>1.4370370370370372E-2</v>
      </c>
      <c r="C34" s="4">
        <v>15.29</v>
      </c>
      <c r="D34" s="4">
        <v>1.4E-3</v>
      </c>
      <c r="E34" s="4">
        <v>13.587224000000001</v>
      </c>
      <c r="F34" s="4">
        <v>152</v>
      </c>
      <c r="G34" s="4">
        <v>17.399999999999999</v>
      </c>
      <c r="H34" s="4">
        <v>67</v>
      </c>
      <c r="J34" s="4">
        <v>2.3199999999999998</v>
      </c>
      <c r="K34" s="4">
        <v>0.87180000000000002</v>
      </c>
      <c r="L34" s="4">
        <v>13.330399999999999</v>
      </c>
      <c r="M34" s="4">
        <v>1.1999999999999999E-3</v>
      </c>
      <c r="N34" s="4">
        <v>132.51410000000001</v>
      </c>
      <c r="O34" s="4">
        <v>15.1699</v>
      </c>
      <c r="P34" s="4">
        <v>147.69999999999999</v>
      </c>
      <c r="Q34" s="4">
        <v>99.999600000000001</v>
      </c>
      <c r="R34" s="4">
        <v>11.447699999999999</v>
      </c>
      <c r="S34" s="4">
        <v>111.4</v>
      </c>
      <c r="T34" s="4">
        <v>66.990200000000002</v>
      </c>
      <c r="W34" s="4">
        <v>0</v>
      </c>
      <c r="X34" s="4">
        <v>2.0228999999999999</v>
      </c>
      <c r="Y34" s="4">
        <v>12.2</v>
      </c>
      <c r="Z34" s="4">
        <v>871</v>
      </c>
      <c r="AA34" s="4">
        <v>904</v>
      </c>
      <c r="AB34" s="4">
        <v>840</v>
      </c>
      <c r="AC34" s="4">
        <v>59</v>
      </c>
      <c r="AD34" s="4">
        <v>5.82</v>
      </c>
      <c r="AE34" s="4">
        <v>0.13</v>
      </c>
      <c r="AF34" s="4">
        <v>991</v>
      </c>
      <c r="AG34" s="4">
        <v>-13</v>
      </c>
      <c r="AH34" s="4">
        <v>18.200201</v>
      </c>
      <c r="AI34" s="4">
        <v>31</v>
      </c>
      <c r="AJ34" s="4">
        <v>191</v>
      </c>
      <c r="AK34" s="4">
        <v>141</v>
      </c>
      <c r="AL34" s="4">
        <v>3.1</v>
      </c>
      <c r="AM34" s="4">
        <v>195</v>
      </c>
      <c r="AN34" s="4" t="s">
        <v>155</v>
      </c>
      <c r="AO34" s="4">
        <v>2</v>
      </c>
      <c r="AP34" s="5">
        <v>0.6809722222222222</v>
      </c>
      <c r="AQ34" s="4">
        <v>47.158548000000003</v>
      </c>
      <c r="AR34" s="4">
        <v>-88.485035999999994</v>
      </c>
      <c r="AS34" s="4">
        <v>312.5</v>
      </c>
      <c r="AT34" s="4">
        <v>25.1</v>
      </c>
      <c r="AU34" s="4">
        <v>12</v>
      </c>
      <c r="AV34" s="4">
        <v>11</v>
      </c>
      <c r="AW34" s="4" t="s">
        <v>235</v>
      </c>
      <c r="AX34" s="4">
        <v>1.1000000000000001</v>
      </c>
      <c r="AY34" s="4">
        <v>1.5167999999999999</v>
      </c>
      <c r="AZ34" s="4">
        <v>2.0084</v>
      </c>
      <c r="BA34" s="4">
        <v>14.023</v>
      </c>
      <c r="BB34" s="4">
        <v>13.96</v>
      </c>
      <c r="BC34" s="4">
        <v>1</v>
      </c>
      <c r="BD34" s="4">
        <v>14.701000000000001</v>
      </c>
      <c r="BE34" s="4">
        <v>3030.732</v>
      </c>
      <c r="BF34" s="4">
        <v>0.17100000000000001</v>
      </c>
      <c r="BG34" s="4">
        <v>3.1549999999999998</v>
      </c>
      <c r="BH34" s="4">
        <v>0.36099999999999999</v>
      </c>
      <c r="BI34" s="4">
        <v>3.516</v>
      </c>
      <c r="BJ34" s="4">
        <v>2.3809999999999998</v>
      </c>
      <c r="BK34" s="4">
        <v>0.27300000000000002</v>
      </c>
      <c r="BL34" s="4">
        <v>2.653</v>
      </c>
      <c r="BM34" s="4">
        <v>0.50370000000000004</v>
      </c>
      <c r="BQ34" s="4">
        <v>334.40899999999999</v>
      </c>
      <c r="BR34" s="4">
        <v>8.1199999999999994E-2</v>
      </c>
      <c r="BS34" s="4">
        <v>-5</v>
      </c>
      <c r="BT34" s="4">
        <v>0.37160100000000001</v>
      </c>
      <c r="BU34" s="4">
        <v>1.9843299999999999</v>
      </c>
      <c r="BV34" s="4">
        <v>7.5063319999999996</v>
      </c>
      <c r="BW34" s="4">
        <f t="shared" si="14"/>
        <v>0.52425998600000001</v>
      </c>
      <c r="BY34" s="4">
        <f t="shared" si="10"/>
        <v>4432.2976805857197</v>
      </c>
      <c r="BZ34" s="4">
        <f t="shared" si="11"/>
        <v>0.25007915690999999</v>
      </c>
      <c r="CA34" s="4">
        <f t="shared" si="12"/>
        <v>3.4820963310099997</v>
      </c>
      <c r="CB34" s="4">
        <f t="shared" si="13"/>
        <v>0.76062484298099997</v>
      </c>
    </row>
    <row r="35" spans="1:80" x14ac:dyDescent="0.25">
      <c r="A35" s="2">
        <v>42068</v>
      </c>
      <c r="B35" s="3">
        <v>1.4381944444444445E-2</v>
      </c>
      <c r="C35" s="4">
        <v>15.132</v>
      </c>
      <c r="D35" s="4">
        <v>2E-3</v>
      </c>
      <c r="E35" s="4">
        <v>20</v>
      </c>
      <c r="F35" s="4">
        <v>121.4</v>
      </c>
      <c r="G35" s="4">
        <v>17.399999999999999</v>
      </c>
      <c r="H35" s="4">
        <v>59.2</v>
      </c>
      <c r="J35" s="4">
        <v>1.91</v>
      </c>
      <c r="K35" s="4">
        <v>0.87309999999999999</v>
      </c>
      <c r="L35" s="4">
        <v>13.2111</v>
      </c>
      <c r="M35" s="4">
        <v>1.6999999999999999E-3</v>
      </c>
      <c r="N35" s="4">
        <v>106.024</v>
      </c>
      <c r="O35" s="4">
        <v>15.191700000000001</v>
      </c>
      <c r="P35" s="4">
        <v>121.2</v>
      </c>
      <c r="Q35" s="4">
        <v>80.009299999999996</v>
      </c>
      <c r="R35" s="4">
        <v>11.4642</v>
      </c>
      <c r="S35" s="4">
        <v>91.5</v>
      </c>
      <c r="T35" s="4">
        <v>59.156999999999996</v>
      </c>
      <c r="W35" s="4">
        <v>0</v>
      </c>
      <c r="X35" s="4">
        <v>1.6636</v>
      </c>
      <c r="Y35" s="4">
        <v>12.3</v>
      </c>
      <c r="Z35" s="4">
        <v>870</v>
      </c>
      <c r="AA35" s="4">
        <v>903</v>
      </c>
      <c r="AB35" s="4">
        <v>840</v>
      </c>
      <c r="AC35" s="4">
        <v>59</v>
      </c>
      <c r="AD35" s="4">
        <v>5.82</v>
      </c>
      <c r="AE35" s="4">
        <v>0.13</v>
      </c>
      <c r="AF35" s="4">
        <v>991</v>
      </c>
      <c r="AG35" s="4">
        <v>-13</v>
      </c>
      <c r="AH35" s="4">
        <v>19</v>
      </c>
      <c r="AI35" s="4">
        <v>31</v>
      </c>
      <c r="AJ35" s="4">
        <v>191</v>
      </c>
      <c r="AK35" s="4">
        <v>141</v>
      </c>
      <c r="AL35" s="4">
        <v>3.3</v>
      </c>
      <c r="AM35" s="4">
        <v>195</v>
      </c>
      <c r="AN35" s="4" t="s">
        <v>155</v>
      </c>
      <c r="AO35" s="4">
        <v>2</v>
      </c>
      <c r="AP35" s="5">
        <v>0.68098379629629635</v>
      </c>
      <c r="AQ35" s="4">
        <v>47.158557999999999</v>
      </c>
      <c r="AR35" s="4">
        <v>-88.484893999999997</v>
      </c>
      <c r="AS35" s="4">
        <v>312.10000000000002</v>
      </c>
      <c r="AT35" s="4">
        <v>23.9</v>
      </c>
      <c r="AU35" s="4">
        <v>12</v>
      </c>
      <c r="AV35" s="4">
        <v>11</v>
      </c>
      <c r="AW35" s="4" t="s">
        <v>235</v>
      </c>
      <c r="AX35" s="4">
        <v>1.1000000000000001</v>
      </c>
      <c r="AY35" s="4">
        <v>1.5</v>
      </c>
      <c r="AZ35" s="4">
        <v>2</v>
      </c>
      <c r="BA35" s="4">
        <v>14.023</v>
      </c>
      <c r="BB35" s="4">
        <v>14.1</v>
      </c>
      <c r="BC35" s="4">
        <v>1.01</v>
      </c>
      <c r="BD35" s="4">
        <v>14.536</v>
      </c>
      <c r="BE35" s="4">
        <v>3030.8490000000002</v>
      </c>
      <c r="BF35" s="4">
        <v>0.255</v>
      </c>
      <c r="BG35" s="4">
        <v>2.5470000000000002</v>
      </c>
      <c r="BH35" s="4">
        <v>0.36499999999999999</v>
      </c>
      <c r="BI35" s="4">
        <v>2.9119999999999999</v>
      </c>
      <c r="BJ35" s="4">
        <v>1.9219999999999999</v>
      </c>
      <c r="BK35" s="4">
        <v>0.27500000000000002</v>
      </c>
      <c r="BL35" s="4">
        <v>2.198</v>
      </c>
      <c r="BM35" s="4">
        <v>0.44879999999999998</v>
      </c>
      <c r="BQ35" s="4">
        <v>277.51100000000002</v>
      </c>
      <c r="BR35" s="4">
        <v>7.8518000000000004E-2</v>
      </c>
      <c r="BS35" s="4">
        <v>-5</v>
      </c>
      <c r="BT35" s="4">
        <v>0.37358999999999998</v>
      </c>
      <c r="BU35" s="4">
        <v>1.918795</v>
      </c>
      <c r="BV35" s="4">
        <v>7.5465260000000001</v>
      </c>
      <c r="BW35" s="4">
        <f t="shared" si="14"/>
        <v>0.506945639</v>
      </c>
      <c r="BY35" s="4">
        <f t="shared" si="10"/>
        <v>4286.0809174258357</v>
      </c>
      <c r="BZ35" s="4">
        <f t="shared" si="11"/>
        <v>0.36060873832500001</v>
      </c>
      <c r="CA35" s="4">
        <f t="shared" si="12"/>
        <v>2.7179999806299997</v>
      </c>
      <c r="CB35" s="4">
        <f t="shared" si="13"/>
        <v>0.65533910415600005</v>
      </c>
    </row>
    <row r="36" spans="1:80" x14ac:dyDescent="0.25">
      <c r="A36" s="2">
        <v>42068</v>
      </c>
      <c r="B36" s="3">
        <v>1.4393518518518519E-2</v>
      </c>
      <c r="C36" s="4">
        <v>14.712999999999999</v>
      </c>
      <c r="D36" s="4">
        <v>1.5E-3</v>
      </c>
      <c r="E36" s="4">
        <v>15.345423</v>
      </c>
      <c r="F36" s="4">
        <v>102.1</v>
      </c>
      <c r="G36" s="4">
        <v>17.5</v>
      </c>
      <c r="H36" s="4">
        <v>45.8</v>
      </c>
      <c r="J36" s="4">
        <v>1.51</v>
      </c>
      <c r="K36" s="4">
        <v>0.87629999999999997</v>
      </c>
      <c r="L36" s="4">
        <v>12.8927</v>
      </c>
      <c r="M36" s="4">
        <v>1.2999999999999999E-3</v>
      </c>
      <c r="N36" s="4">
        <v>89.465500000000006</v>
      </c>
      <c r="O36" s="4">
        <v>15.3157</v>
      </c>
      <c r="P36" s="4">
        <v>104.8</v>
      </c>
      <c r="Q36" s="4">
        <v>67.513400000000004</v>
      </c>
      <c r="R36" s="4">
        <v>11.557700000000001</v>
      </c>
      <c r="S36" s="4">
        <v>79.099999999999994</v>
      </c>
      <c r="T36" s="4">
        <v>45.768599999999999</v>
      </c>
      <c r="W36" s="4">
        <v>0</v>
      </c>
      <c r="X36" s="4">
        <v>1.3255999999999999</v>
      </c>
      <c r="Y36" s="4">
        <v>12.2</v>
      </c>
      <c r="Z36" s="4">
        <v>873</v>
      </c>
      <c r="AA36" s="4">
        <v>908</v>
      </c>
      <c r="AB36" s="4">
        <v>841</v>
      </c>
      <c r="AC36" s="4">
        <v>59</v>
      </c>
      <c r="AD36" s="4">
        <v>5.82</v>
      </c>
      <c r="AE36" s="4">
        <v>0.13</v>
      </c>
      <c r="AF36" s="4">
        <v>991</v>
      </c>
      <c r="AG36" s="4">
        <v>-13</v>
      </c>
      <c r="AH36" s="4">
        <v>19</v>
      </c>
      <c r="AI36" s="4">
        <v>31</v>
      </c>
      <c r="AJ36" s="4">
        <v>191</v>
      </c>
      <c r="AK36" s="4">
        <v>141</v>
      </c>
      <c r="AL36" s="4">
        <v>3.4</v>
      </c>
      <c r="AM36" s="4">
        <v>195</v>
      </c>
      <c r="AN36" s="4" t="s">
        <v>155</v>
      </c>
      <c r="AO36" s="4">
        <v>2</v>
      </c>
      <c r="AP36" s="5">
        <v>0.68099537037037028</v>
      </c>
      <c r="AQ36" s="4">
        <v>47.158569</v>
      </c>
      <c r="AR36" s="4">
        <v>-88.484763000000001</v>
      </c>
      <c r="AS36" s="4">
        <v>311.89999999999998</v>
      </c>
      <c r="AT36" s="4">
        <v>22.7</v>
      </c>
      <c r="AU36" s="4">
        <v>12</v>
      </c>
      <c r="AV36" s="4">
        <v>12</v>
      </c>
      <c r="AW36" s="4" t="s">
        <v>225</v>
      </c>
      <c r="AX36" s="4">
        <v>1.1000000000000001</v>
      </c>
      <c r="AY36" s="4">
        <v>1.5</v>
      </c>
      <c r="AZ36" s="4">
        <v>2</v>
      </c>
      <c r="BA36" s="4">
        <v>14.023</v>
      </c>
      <c r="BB36" s="4">
        <v>14.47</v>
      </c>
      <c r="BC36" s="4">
        <v>1.03</v>
      </c>
      <c r="BD36" s="4">
        <v>14.116</v>
      </c>
      <c r="BE36" s="4">
        <v>3031.442</v>
      </c>
      <c r="BF36" s="4">
        <v>0.20100000000000001</v>
      </c>
      <c r="BG36" s="4">
        <v>2.2029999999999998</v>
      </c>
      <c r="BH36" s="4">
        <v>0.377</v>
      </c>
      <c r="BI36" s="4">
        <v>2.58</v>
      </c>
      <c r="BJ36" s="4">
        <v>1.6619999999999999</v>
      </c>
      <c r="BK36" s="4">
        <v>0.28499999999999998</v>
      </c>
      <c r="BL36" s="4">
        <v>1.9470000000000001</v>
      </c>
      <c r="BM36" s="4">
        <v>0.35589999999999999</v>
      </c>
      <c r="BQ36" s="4">
        <v>226.624</v>
      </c>
      <c r="BR36" s="4">
        <v>6.9890999999999995E-2</v>
      </c>
      <c r="BS36" s="4">
        <v>-5</v>
      </c>
      <c r="BT36" s="4">
        <v>0.37240800000000002</v>
      </c>
      <c r="BU36" s="4">
        <v>1.707964</v>
      </c>
      <c r="BV36" s="4">
        <v>7.5226329999999999</v>
      </c>
      <c r="BW36" s="4">
        <f t="shared" si="14"/>
        <v>0.4512440888</v>
      </c>
      <c r="BY36" s="4">
        <f t="shared" si="10"/>
        <v>3815.8866336128558</v>
      </c>
      <c r="BZ36" s="4">
        <f t="shared" si="11"/>
        <v>0.25301266306800002</v>
      </c>
      <c r="CA36" s="4">
        <f t="shared" si="12"/>
        <v>2.0920748558160001</v>
      </c>
      <c r="CB36" s="4">
        <f t="shared" si="13"/>
        <v>0.46258479896360005</v>
      </c>
    </row>
    <row r="37" spans="1:80" x14ac:dyDescent="0.25">
      <c r="A37" s="2">
        <v>42068</v>
      </c>
      <c r="B37" s="3">
        <v>1.4405092592592593E-2</v>
      </c>
      <c r="C37" s="4">
        <v>14.28</v>
      </c>
      <c r="D37" s="4">
        <v>6.9999999999999999E-4</v>
      </c>
      <c r="E37" s="4">
        <v>6.8460260000000002</v>
      </c>
      <c r="F37" s="4">
        <v>86.8</v>
      </c>
      <c r="G37" s="4">
        <v>17.399999999999999</v>
      </c>
      <c r="H37" s="4">
        <v>38.1</v>
      </c>
      <c r="J37" s="4">
        <v>1.21</v>
      </c>
      <c r="K37" s="4">
        <v>0.87960000000000005</v>
      </c>
      <c r="L37" s="4">
        <v>12.561</v>
      </c>
      <c r="M37" s="4">
        <v>5.9999999999999995E-4</v>
      </c>
      <c r="N37" s="4">
        <v>76.384</v>
      </c>
      <c r="O37" s="4">
        <v>15.324299999999999</v>
      </c>
      <c r="P37" s="4">
        <v>91.7</v>
      </c>
      <c r="Q37" s="4">
        <v>57.640999999999998</v>
      </c>
      <c r="R37" s="4">
        <v>11.564</v>
      </c>
      <c r="S37" s="4">
        <v>69.2</v>
      </c>
      <c r="T37" s="4">
        <v>38.122100000000003</v>
      </c>
      <c r="W37" s="4">
        <v>0</v>
      </c>
      <c r="X37" s="4">
        <v>1.0607</v>
      </c>
      <c r="Y37" s="4">
        <v>12.3</v>
      </c>
      <c r="Z37" s="4">
        <v>875</v>
      </c>
      <c r="AA37" s="4">
        <v>911</v>
      </c>
      <c r="AB37" s="4">
        <v>843</v>
      </c>
      <c r="AC37" s="4">
        <v>59</v>
      </c>
      <c r="AD37" s="4">
        <v>5.82</v>
      </c>
      <c r="AE37" s="4">
        <v>0.13</v>
      </c>
      <c r="AF37" s="4">
        <v>992</v>
      </c>
      <c r="AG37" s="4">
        <v>-13</v>
      </c>
      <c r="AH37" s="4">
        <v>19</v>
      </c>
      <c r="AI37" s="4">
        <v>31</v>
      </c>
      <c r="AJ37" s="4">
        <v>190.8</v>
      </c>
      <c r="AK37" s="4">
        <v>141</v>
      </c>
      <c r="AL37" s="4">
        <v>3.3</v>
      </c>
      <c r="AM37" s="4">
        <v>195</v>
      </c>
      <c r="AN37" s="4" t="s">
        <v>155</v>
      </c>
      <c r="AO37" s="4">
        <v>2</v>
      </c>
      <c r="AP37" s="5">
        <v>0.68100694444444443</v>
      </c>
      <c r="AQ37" s="4">
        <v>47.158596000000003</v>
      </c>
      <c r="AR37" s="4">
        <v>-88.484641999999994</v>
      </c>
      <c r="AS37" s="4">
        <v>311.2</v>
      </c>
      <c r="AT37" s="4">
        <v>21.5</v>
      </c>
      <c r="AU37" s="4">
        <v>12</v>
      </c>
      <c r="AV37" s="4">
        <v>12</v>
      </c>
      <c r="AW37" s="4" t="s">
        <v>225</v>
      </c>
      <c r="AX37" s="4">
        <v>1.1958</v>
      </c>
      <c r="AY37" s="4">
        <v>1.5958000000000001</v>
      </c>
      <c r="AZ37" s="4">
        <v>2.0958000000000001</v>
      </c>
      <c r="BA37" s="4">
        <v>14.023</v>
      </c>
      <c r="BB37" s="4">
        <v>14.88</v>
      </c>
      <c r="BC37" s="4">
        <v>1.06</v>
      </c>
      <c r="BD37" s="4">
        <v>13.688000000000001</v>
      </c>
      <c r="BE37" s="4">
        <v>3032.0189999999998</v>
      </c>
      <c r="BF37" s="4">
        <v>9.2999999999999999E-2</v>
      </c>
      <c r="BG37" s="4">
        <v>1.931</v>
      </c>
      <c r="BH37" s="4">
        <v>0.38700000000000001</v>
      </c>
      <c r="BI37" s="4">
        <v>2.3180000000000001</v>
      </c>
      <c r="BJ37" s="4">
        <v>1.4570000000000001</v>
      </c>
      <c r="BK37" s="4">
        <v>0.29199999999999998</v>
      </c>
      <c r="BL37" s="4">
        <v>1.7490000000000001</v>
      </c>
      <c r="BM37" s="4">
        <v>0.30430000000000001</v>
      </c>
      <c r="BQ37" s="4">
        <v>186.17099999999999</v>
      </c>
      <c r="BR37" s="4">
        <v>8.8189000000000003E-2</v>
      </c>
      <c r="BS37" s="4">
        <v>-5</v>
      </c>
      <c r="BT37" s="4">
        <v>0.37379699999999999</v>
      </c>
      <c r="BU37" s="4">
        <v>2.1551149999999999</v>
      </c>
      <c r="BV37" s="4">
        <v>7.5507030000000004</v>
      </c>
      <c r="BW37" s="4">
        <f t="shared" si="14"/>
        <v>0.56938138299999996</v>
      </c>
      <c r="BY37" s="4">
        <f t="shared" si="10"/>
        <v>4815.8156752353443</v>
      </c>
      <c r="BZ37" s="4">
        <f t="shared" si="11"/>
        <v>0.147713737215</v>
      </c>
      <c r="CA37" s="4">
        <f t="shared" si="12"/>
        <v>2.3141818830350003</v>
      </c>
      <c r="CB37" s="4">
        <f t="shared" si="13"/>
        <v>0.49906493731450002</v>
      </c>
    </row>
    <row r="38" spans="1:80" x14ac:dyDescent="0.25">
      <c r="A38" s="2">
        <v>42068</v>
      </c>
      <c r="B38" s="3">
        <v>1.4416666666666668E-2</v>
      </c>
      <c r="C38" s="4">
        <v>13.68</v>
      </c>
      <c r="D38" s="4">
        <v>0</v>
      </c>
      <c r="E38" s="4">
        <v>0</v>
      </c>
      <c r="F38" s="4">
        <v>74</v>
      </c>
      <c r="G38" s="4">
        <v>17.399999999999999</v>
      </c>
      <c r="H38" s="4">
        <v>3.3</v>
      </c>
      <c r="J38" s="4">
        <v>0.86</v>
      </c>
      <c r="K38" s="4">
        <v>0.88429999999999997</v>
      </c>
      <c r="L38" s="4">
        <v>12.0968</v>
      </c>
      <c r="M38" s="4">
        <v>0</v>
      </c>
      <c r="N38" s="4">
        <v>65.458799999999997</v>
      </c>
      <c r="O38" s="4">
        <v>15.386699999999999</v>
      </c>
      <c r="P38" s="4">
        <v>80.8</v>
      </c>
      <c r="Q38" s="4">
        <v>49.397199999999998</v>
      </c>
      <c r="R38" s="4">
        <v>11.6112</v>
      </c>
      <c r="S38" s="4">
        <v>61</v>
      </c>
      <c r="T38" s="4">
        <v>3.2578999999999998</v>
      </c>
      <c r="W38" s="4">
        <v>0</v>
      </c>
      <c r="X38" s="4">
        <v>0.76090000000000002</v>
      </c>
      <c r="Y38" s="4">
        <v>12.2</v>
      </c>
      <c r="Z38" s="4">
        <v>877</v>
      </c>
      <c r="AA38" s="4">
        <v>911</v>
      </c>
      <c r="AB38" s="4">
        <v>846</v>
      </c>
      <c r="AC38" s="4">
        <v>59</v>
      </c>
      <c r="AD38" s="4">
        <v>5.82</v>
      </c>
      <c r="AE38" s="4">
        <v>0.13</v>
      </c>
      <c r="AF38" s="4">
        <v>991</v>
      </c>
      <c r="AG38" s="4">
        <v>-13</v>
      </c>
      <c r="AH38" s="4">
        <v>19</v>
      </c>
      <c r="AI38" s="4">
        <v>31</v>
      </c>
      <c r="AJ38" s="4">
        <v>190</v>
      </c>
      <c r="AK38" s="4">
        <v>140.80000000000001</v>
      </c>
      <c r="AL38" s="4">
        <v>3.4</v>
      </c>
      <c r="AM38" s="4">
        <v>195</v>
      </c>
      <c r="AN38" s="4" t="s">
        <v>155</v>
      </c>
      <c r="AO38" s="4">
        <v>2</v>
      </c>
      <c r="AP38" s="5">
        <v>0.68101851851851858</v>
      </c>
      <c r="AQ38" s="4">
        <v>47.158636000000001</v>
      </c>
      <c r="AR38" s="4">
        <v>-88.484532999999999</v>
      </c>
      <c r="AS38" s="4">
        <v>310.5</v>
      </c>
      <c r="AT38" s="4">
        <v>20.399999999999999</v>
      </c>
      <c r="AU38" s="4">
        <v>12</v>
      </c>
      <c r="AV38" s="4">
        <v>12</v>
      </c>
      <c r="AW38" s="4" t="s">
        <v>225</v>
      </c>
      <c r="AX38" s="4">
        <v>1.2958000000000001</v>
      </c>
      <c r="AY38" s="4">
        <v>2.0790000000000002</v>
      </c>
      <c r="AZ38" s="4">
        <v>2.5790000000000002</v>
      </c>
      <c r="BA38" s="4">
        <v>14.023</v>
      </c>
      <c r="BB38" s="4">
        <v>15.5</v>
      </c>
      <c r="BC38" s="4">
        <v>1.1100000000000001</v>
      </c>
      <c r="BD38" s="4">
        <v>13.085000000000001</v>
      </c>
      <c r="BE38" s="4">
        <v>3033.377</v>
      </c>
      <c r="BF38" s="4">
        <v>0</v>
      </c>
      <c r="BG38" s="4">
        <v>1.7190000000000001</v>
      </c>
      <c r="BH38" s="4">
        <v>0.40400000000000003</v>
      </c>
      <c r="BI38" s="4">
        <v>2.1230000000000002</v>
      </c>
      <c r="BJ38" s="4">
        <v>1.2969999999999999</v>
      </c>
      <c r="BK38" s="4">
        <v>0.30499999999999999</v>
      </c>
      <c r="BL38" s="4">
        <v>1.6020000000000001</v>
      </c>
      <c r="BM38" s="4">
        <v>2.7E-2</v>
      </c>
      <c r="BQ38" s="4">
        <v>138.72499999999999</v>
      </c>
      <c r="BR38" s="4">
        <v>9.1256000000000004E-2</v>
      </c>
      <c r="BS38" s="4">
        <v>-5</v>
      </c>
      <c r="BT38" s="4">
        <v>0.37320199999999998</v>
      </c>
      <c r="BU38" s="4">
        <v>2.2300629999999999</v>
      </c>
      <c r="BV38" s="4">
        <v>7.5386759999999997</v>
      </c>
      <c r="BW38" s="4">
        <f t="shared" si="14"/>
        <v>0.58918264459999992</v>
      </c>
      <c r="BY38" s="4">
        <f t="shared" si="10"/>
        <v>4985.5262759974867</v>
      </c>
      <c r="BZ38" s="4">
        <f t="shared" si="11"/>
        <v>0</v>
      </c>
      <c r="CA38" s="4">
        <f t="shared" si="12"/>
        <v>2.1316926910069998</v>
      </c>
      <c r="CB38" s="4">
        <f t="shared" si="13"/>
        <v>4.5821104461000003E-2</v>
      </c>
    </row>
    <row r="39" spans="1:80" x14ac:dyDescent="0.25">
      <c r="A39" s="2">
        <v>42068</v>
      </c>
      <c r="B39" s="3">
        <v>1.4428240740740741E-2</v>
      </c>
      <c r="C39" s="4">
        <v>13.195</v>
      </c>
      <c r="D39" s="4">
        <v>0</v>
      </c>
      <c r="E39" s="4">
        <v>0</v>
      </c>
      <c r="F39" s="4">
        <v>99.2</v>
      </c>
      <c r="G39" s="4">
        <v>17.3</v>
      </c>
      <c r="H39" s="4">
        <v>15.8</v>
      </c>
      <c r="J39" s="4">
        <v>0.61</v>
      </c>
      <c r="K39" s="4">
        <v>0.88800000000000001</v>
      </c>
      <c r="L39" s="4">
        <v>11.7173</v>
      </c>
      <c r="M39" s="4">
        <v>0</v>
      </c>
      <c r="N39" s="4">
        <v>88.118099999999998</v>
      </c>
      <c r="O39" s="4">
        <v>15.3627</v>
      </c>
      <c r="P39" s="4">
        <v>103.5</v>
      </c>
      <c r="Q39" s="4">
        <v>66.495500000000007</v>
      </c>
      <c r="R39" s="4">
        <v>11.593</v>
      </c>
      <c r="S39" s="4">
        <v>78.099999999999994</v>
      </c>
      <c r="T39" s="4">
        <v>15.846500000000001</v>
      </c>
      <c r="W39" s="4">
        <v>0</v>
      </c>
      <c r="X39" s="4">
        <v>0.54110000000000003</v>
      </c>
      <c r="Y39" s="4">
        <v>12.2</v>
      </c>
      <c r="Z39" s="4">
        <v>879</v>
      </c>
      <c r="AA39" s="4">
        <v>912</v>
      </c>
      <c r="AB39" s="4">
        <v>848</v>
      </c>
      <c r="AC39" s="4">
        <v>59</v>
      </c>
      <c r="AD39" s="4">
        <v>5.81</v>
      </c>
      <c r="AE39" s="4">
        <v>0.13</v>
      </c>
      <c r="AF39" s="4">
        <v>992</v>
      </c>
      <c r="AG39" s="4">
        <v>-13</v>
      </c>
      <c r="AH39" s="4">
        <v>19</v>
      </c>
      <c r="AI39" s="4">
        <v>31</v>
      </c>
      <c r="AJ39" s="4">
        <v>190</v>
      </c>
      <c r="AK39" s="4">
        <v>140.19999999999999</v>
      </c>
      <c r="AL39" s="4">
        <v>3.2</v>
      </c>
      <c r="AM39" s="4">
        <v>195</v>
      </c>
      <c r="AN39" s="4" t="s">
        <v>155</v>
      </c>
      <c r="AO39" s="4">
        <v>2</v>
      </c>
      <c r="AP39" s="5">
        <v>0.68103009259259262</v>
      </c>
      <c r="AQ39" s="4">
        <v>47.158696999999997</v>
      </c>
      <c r="AR39" s="4">
        <v>-88.484437</v>
      </c>
      <c r="AS39" s="4">
        <v>310.10000000000002</v>
      </c>
      <c r="AT39" s="4">
        <v>20.5</v>
      </c>
      <c r="AU39" s="4">
        <v>12</v>
      </c>
      <c r="AV39" s="4">
        <v>12</v>
      </c>
      <c r="AW39" s="4" t="s">
        <v>225</v>
      </c>
      <c r="AX39" s="4">
        <v>1.3</v>
      </c>
      <c r="AY39" s="4">
        <v>1.0462</v>
      </c>
      <c r="AZ39" s="4">
        <v>1.9294</v>
      </c>
      <c r="BA39" s="4">
        <v>14.023</v>
      </c>
      <c r="BB39" s="4">
        <v>16.03</v>
      </c>
      <c r="BC39" s="4">
        <v>1.1399999999999999</v>
      </c>
      <c r="BD39" s="4">
        <v>12.61</v>
      </c>
      <c r="BE39" s="4">
        <v>3033.373</v>
      </c>
      <c r="BF39" s="4">
        <v>0</v>
      </c>
      <c r="BG39" s="4">
        <v>2.3889999999999998</v>
      </c>
      <c r="BH39" s="4">
        <v>0.41599999999999998</v>
      </c>
      <c r="BI39" s="4">
        <v>2.8050000000000002</v>
      </c>
      <c r="BJ39" s="4">
        <v>1.8029999999999999</v>
      </c>
      <c r="BK39" s="4">
        <v>0.314</v>
      </c>
      <c r="BL39" s="4">
        <v>2.117</v>
      </c>
      <c r="BM39" s="4">
        <v>0.13569999999999999</v>
      </c>
      <c r="BQ39" s="4">
        <v>101.851</v>
      </c>
      <c r="BR39" s="4">
        <v>0.118811</v>
      </c>
      <c r="BS39" s="4">
        <v>-5</v>
      </c>
      <c r="BT39" s="4">
        <v>0.374803</v>
      </c>
      <c r="BU39" s="4">
        <v>2.903448</v>
      </c>
      <c r="BV39" s="4">
        <v>7.5710249999999997</v>
      </c>
      <c r="BW39" s="4">
        <f t="shared" si="14"/>
        <v>0.76709096160000001</v>
      </c>
      <c r="BY39" s="4">
        <f t="shared" si="10"/>
        <v>6490.9364475666489</v>
      </c>
      <c r="BZ39" s="4">
        <f t="shared" si="11"/>
        <v>0</v>
      </c>
      <c r="CA39" s="4">
        <f t="shared" si="12"/>
        <v>3.8581336403279995</v>
      </c>
      <c r="CB39" s="4">
        <f t="shared" si="13"/>
        <v>0.29983239702960002</v>
      </c>
    </row>
    <row r="40" spans="1:80" x14ac:dyDescent="0.25">
      <c r="A40" s="2">
        <v>42068</v>
      </c>
      <c r="B40" s="3">
        <v>1.4439814814814815E-2</v>
      </c>
      <c r="C40" s="4">
        <v>12.846</v>
      </c>
      <c r="D40" s="4">
        <v>0</v>
      </c>
      <c r="E40" s="4">
        <v>0</v>
      </c>
      <c r="F40" s="4">
        <v>244</v>
      </c>
      <c r="G40" s="4">
        <v>17.2</v>
      </c>
      <c r="H40" s="4">
        <v>7.9</v>
      </c>
      <c r="J40" s="4">
        <v>0.5</v>
      </c>
      <c r="K40" s="4">
        <v>0.89080000000000004</v>
      </c>
      <c r="L40" s="4">
        <v>11.4434</v>
      </c>
      <c r="M40" s="4">
        <v>0</v>
      </c>
      <c r="N40" s="4">
        <v>217.33279999999999</v>
      </c>
      <c r="O40" s="4">
        <v>15.3414</v>
      </c>
      <c r="P40" s="4">
        <v>232.7</v>
      </c>
      <c r="Q40" s="4">
        <v>164.00319999999999</v>
      </c>
      <c r="R40" s="4">
        <v>11.5769</v>
      </c>
      <c r="S40" s="4">
        <v>175.6</v>
      </c>
      <c r="T40" s="4">
        <v>7.9134000000000002</v>
      </c>
      <c r="W40" s="4">
        <v>0</v>
      </c>
      <c r="X40" s="4">
        <v>0.44540000000000002</v>
      </c>
      <c r="Y40" s="4">
        <v>12.3</v>
      </c>
      <c r="Z40" s="4">
        <v>881</v>
      </c>
      <c r="AA40" s="4">
        <v>913</v>
      </c>
      <c r="AB40" s="4">
        <v>848</v>
      </c>
      <c r="AC40" s="4">
        <v>59</v>
      </c>
      <c r="AD40" s="4">
        <v>5.81</v>
      </c>
      <c r="AE40" s="4">
        <v>0.13</v>
      </c>
      <c r="AF40" s="4">
        <v>992</v>
      </c>
      <c r="AG40" s="4">
        <v>-13</v>
      </c>
      <c r="AH40" s="4">
        <v>19</v>
      </c>
      <c r="AI40" s="4">
        <v>31</v>
      </c>
      <c r="AJ40" s="4">
        <v>190</v>
      </c>
      <c r="AK40" s="4">
        <v>141</v>
      </c>
      <c r="AL40" s="4">
        <v>3.4</v>
      </c>
      <c r="AM40" s="4">
        <v>195</v>
      </c>
      <c r="AN40" s="4" t="s">
        <v>155</v>
      </c>
      <c r="AO40" s="4">
        <v>2</v>
      </c>
      <c r="AP40" s="5">
        <v>0.68104166666666666</v>
      </c>
      <c r="AQ40" s="4">
        <v>47.158759000000003</v>
      </c>
      <c r="AR40" s="4">
        <v>-88.484351000000004</v>
      </c>
      <c r="AS40" s="4">
        <v>309.89999999999998</v>
      </c>
      <c r="AT40" s="4">
        <v>20.8</v>
      </c>
      <c r="AU40" s="4">
        <v>12</v>
      </c>
      <c r="AV40" s="4">
        <v>12</v>
      </c>
      <c r="AW40" s="4" t="s">
        <v>225</v>
      </c>
      <c r="AX40" s="4">
        <v>1.3</v>
      </c>
      <c r="AY40" s="4">
        <v>1</v>
      </c>
      <c r="AZ40" s="4">
        <v>1.9</v>
      </c>
      <c r="BA40" s="4">
        <v>14.023</v>
      </c>
      <c r="BB40" s="4">
        <v>16.45</v>
      </c>
      <c r="BC40" s="4">
        <v>1.17</v>
      </c>
      <c r="BD40" s="4">
        <v>12.257999999999999</v>
      </c>
      <c r="BE40" s="4">
        <v>3033.8229999999999</v>
      </c>
      <c r="BF40" s="4">
        <v>0</v>
      </c>
      <c r="BG40" s="4">
        <v>6.0339999999999998</v>
      </c>
      <c r="BH40" s="4">
        <v>0.42599999999999999</v>
      </c>
      <c r="BI40" s="4">
        <v>6.46</v>
      </c>
      <c r="BJ40" s="4">
        <v>4.5529999999999999</v>
      </c>
      <c r="BK40" s="4">
        <v>0.32100000000000001</v>
      </c>
      <c r="BL40" s="4">
        <v>4.875</v>
      </c>
      <c r="BM40" s="4">
        <v>6.9400000000000003E-2</v>
      </c>
      <c r="BQ40" s="4">
        <v>85.858999999999995</v>
      </c>
      <c r="BR40" s="4">
        <v>0.1298</v>
      </c>
      <c r="BS40" s="4">
        <v>-5</v>
      </c>
      <c r="BT40" s="4">
        <v>0.37759999999999999</v>
      </c>
      <c r="BU40" s="4">
        <v>3.1719919999999999</v>
      </c>
      <c r="BV40" s="4">
        <v>7.6275279999999999</v>
      </c>
      <c r="BW40" s="4">
        <f t="shared" si="14"/>
        <v>0.83804028639999995</v>
      </c>
      <c r="BY40" s="4">
        <f t="shared" si="10"/>
        <v>7092.3443043515917</v>
      </c>
      <c r="BZ40" s="4">
        <f t="shared" si="11"/>
        <v>0</v>
      </c>
      <c r="CA40" s="4">
        <f t="shared" si="12"/>
        <v>10.643812647512</v>
      </c>
      <c r="CB40" s="4">
        <f t="shared" si="13"/>
        <v>0.16752368229279999</v>
      </c>
    </row>
    <row r="41" spans="1:80" x14ac:dyDescent="0.25">
      <c r="A41" s="2">
        <v>42068</v>
      </c>
      <c r="B41" s="3">
        <v>1.4451388888888889E-2</v>
      </c>
      <c r="C41" s="4">
        <v>12.622999999999999</v>
      </c>
      <c r="D41" s="4">
        <v>5.9999999999999995E-4</v>
      </c>
      <c r="E41" s="4">
        <v>6.2071779999999999</v>
      </c>
      <c r="F41" s="4">
        <v>380.4</v>
      </c>
      <c r="G41" s="4">
        <v>14.5</v>
      </c>
      <c r="H41" s="4">
        <v>0</v>
      </c>
      <c r="J41" s="4">
        <v>0.59</v>
      </c>
      <c r="K41" s="4">
        <v>0.89249999999999996</v>
      </c>
      <c r="L41" s="4">
        <v>11.266500000000001</v>
      </c>
      <c r="M41" s="4">
        <v>5.9999999999999995E-4</v>
      </c>
      <c r="N41" s="4">
        <v>339.54270000000002</v>
      </c>
      <c r="O41" s="4">
        <v>12.9847</v>
      </c>
      <c r="P41" s="4">
        <v>352.5</v>
      </c>
      <c r="Q41" s="4">
        <v>256.22500000000002</v>
      </c>
      <c r="R41" s="4">
        <v>9.7985000000000007</v>
      </c>
      <c r="S41" s="4">
        <v>266</v>
      </c>
      <c r="T41" s="4">
        <v>0</v>
      </c>
      <c r="W41" s="4">
        <v>0</v>
      </c>
      <c r="X41" s="4">
        <v>0.53090000000000004</v>
      </c>
      <c r="Y41" s="4">
        <v>12.2</v>
      </c>
      <c r="Z41" s="4">
        <v>883</v>
      </c>
      <c r="AA41" s="4">
        <v>916</v>
      </c>
      <c r="AB41" s="4">
        <v>850</v>
      </c>
      <c r="AC41" s="4">
        <v>59</v>
      </c>
      <c r="AD41" s="4">
        <v>5.81</v>
      </c>
      <c r="AE41" s="4">
        <v>0.13</v>
      </c>
      <c r="AF41" s="4">
        <v>992</v>
      </c>
      <c r="AG41" s="4">
        <v>-13</v>
      </c>
      <c r="AH41" s="4">
        <v>18.800801</v>
      </c>
      <c r="AI41" s="4">
        <v>31</v>
      </c>
      <c r="AJ41" s="4">
        <v>190.2</v>
      </c>
      <c r="AK41" s="4">
        <v>141</v>
      </c>
      <c r="AL41" s="4">
        <v>3.3</v>
      </c>
      <c r="AM41" s="4">
        <v>195</v>
      </c>
      <c r="AN41" s="4" t="s">
        <v>155</v>
      </c>
      <c r="AO41" s="4">
        <v>2</v>
      </c>
      <c r="AP41" s="5">
        <v>0.6810532407407407</v>
      </c>
      <c r="AQ41" s="4">
        <v>47.158835000000003</v>
      </c>
      <c r="AR41" s="4">
        <v>-88.484280999999996</v>
      </c>
      <c r="AS41" s="4">
        <v>310</v>
      </c>
      <c r="AT41" s="4">
        <v>21.7</v>
      </c>
      <c r="AU41" s="4">
        <v>12</v>
      </c>
      <c r="AV41" s="4">
        <v>12</v>
      </c>
      <c r="AW41" s="4" t="s">
        <v>225</v>
      </c>
      <c r="AX41" s="4">
        <v>1.1085910000000001</v>
      </c>
      <c r="AY41" s="4">
        <v>1.095704</v>
      </c>
      <c r="AZ41" s="4">
        <v>1.8042959999999999</v>
      </c>
      <c r="BA41" s="4">
        <v>14.023</v>
      </c>
      <c r="BB41" s="4">
        <v>16.72</v>
      </c>
      <c r="BC41" s="4">
        <v>1.19</v>
      </c>
      <c r="BD41" s="4">
        <v>12.04</v>
      </c>
      <c r="BE41" s="4">
        <v>3034.0509999999999</v>
      </c>
      <c r="BF41" s="4">
        <v>9.5000000000000001E-2</v>
      </c>
      <c r="BG41" s="4">
        <v>9.5760000000000005</v>
      </c>
      <c r="BH41" s="4">
        <v>0.36599999999999999</v>
      </c>
      <c r="BI41" s="4">
        <v>9.9420000000000002</v>
      </c>
      <c r="BJ41" s="4">
        <v>7.226</v>
      </c>
      <c r="BK41" s="4">
        <v>0.27600000000000002</v>
      </c>
      <c r="BL41" s="4">
        <v>7.5019999999999998</v>
      </c>
      <c r="BM41" s="4">
        <v>0</v>
      </c>
      <c r="BQ41" s="4">
        <v>103.94799999999999</v>
      </c>
      <c r="BR41" s="4">
        <v>0.13537399999999999</v>
      </c>
      <c r="BS41" s="4">
        <v>-5</v>
      </c>
      <c r="BT41" s="4">
        <v>0.37639800000000001</v>
      </c>
      <c r="BU41" s="4">
        <v>3.3082120000000002</v>
      </c>
      <c r="BV41" s="4">
        <v>7.6032479999999998</v>
      </c>
      <c r="BW41" s="4">
        <f t="shared" si="14"/>
        <v>0.87402961040000005</v>
      </c>
      <c r="BY41" s="4">
        <f t="shared" si="10"/>
        <v>7397.4782540604447</v>
      </c>
      <c r="BZ41" s="4">
        <f t="shared" si="11"/>
        <v>0.23162446318000002</v>
      </c>
      <c r="CA41" s="4">
        <f t="shared" si="12"/>
        <v>17.618088115144001</v>
      </c>
      <c r="CB41" s="4">
        <f t="shared" si="13"/>
        <v>0</v>
      </c>
    </row>
    <row r="42" spans="1:80" x14ac:dyDescent="0.25">
      <c r="A42" s="2">
        <v>42068</v>
      </c>
      <c r="B42" s="3">
        <v>1.4462962962962964E-2</v>
      </c>
      <c r="C42" s="4">
        <v>12.403</v>
      </c>
      <c r="D42" s="4">
        <v>1.4E-3</v>
      </c>
      <c r="E42" s="4">
        <v>14.462052</v>
      </c>
      <c r="F42" s="4">
        <v>452.6</v>
      </c>
      <c r="G42" s="4">
        <v>13.6</v>
      </c>
      <c r="H42" s="4">
        <v>0</v>
      </c>
      <c r="J42" s="4">
        <v>0.95</v>
      </c>
      <c r="K42" s="4">
        <v>0.89429999999999998</v>
      </c>
      <c r="L42" s="4">
        <v>11.091699999999999</v>
      </c>
      <c r="M42" s="4">
        <v>1.2999999999999999E-3</v>
      </c>
      <c r="N42" s="4">
        <v>404.7294</v>
      </c>
      <c r="O42" s="4">
        <v>12.131600000000001</v>
      </c>
      <c r="P42" s="4">
        <v>416.9</v>
      </c>
      <c r="Q42" s="4">
        <v>305.41609999999997</v>
      </c>
      <c r="R42" s="4">
        <v>9.1547000000000001</v>
      </c>
      <c r="S42" s="4">
        <v>314.60000000000002</v>
      </c>
      <c r="T42" s="4">
        <v>0</v>
      </c>
      <c r="W42" s="4">
        <v>0</v>
      </c>
      <c r="X42" s="4">
        <v>0.84560000000000002</v>
      </c>
      <c r="Y42" s="4">
        <v>12.3</v>
      </c>
      <c r="Z42" s="4">
        <v>884</v>
      </c>
      <c r="AA42" s="4">
        <v>916</v>
      </c>
      <c r="AB42" s="4">
        <v>852</v>
      </c>
      <c r="AC42" s="4">
        <v>59</v>
      </c>
      <c r="AD42" s="4">
        <v>5.81</v>
      </c>
      <c r="AE42" s="4">
        <v>0.13</v>
      </c>
      <c r="AF42" s="4">
        <v>992</v>
      </c>
      <c r="AG42" s="4">
        <v>-13</v>
      </c>
      <c r="AH42" s="4">
        <v>18.2</v>
      </c>
      <c r="AI42" s="4">
        <v>31</v>
      </c>
      <c r="AJ42" s="4">
        <v>191</v>
      </c>
      <c r="AK42" s="4">
        <v>140.80000000000001</v>
      </c>
      <c r="AL42" s="4">
        <v>3.3</v>
      </c>
      <c r="AM42" s="4">
        <v>195</v>
      </c>
      <c r="AN42" s="4" t="s">
        <v>155</v>
      </c>
      <c r="AO42" s="4">
        <v>2</v>
      </c>
      <c r="AP42" s="5">
        <v>0.68106481481481485</v>
      </c>
      <c r="AQ42" s="4">
        <v>47.158920999999999</v>
      </c>
      <c r="AR42" s="4">
        <v>-88.484227000000004</v>
      </c>
      <c r="AS42" s="4">
        <v>309.5</v>
      </c>
      <c r="AT42" s="4">
        <v>22.8</v>
      </c>
      <c r="AU42" s="4">
        <v>12</v>
      </c>
      <c r="AV42" s="4">
        <v>12</v>
      </c>
      <c r="AW42" s="4" t="s">
        <v>225</v>
      </c>
      <c r="AX42" s="4">
        <v>1.1000000000000001</v>
      </c>
      <c r="AY42" s="4">
        <v>1.2915920000000001</v>
      </c>
      <c r="AZ42" s="4">
        <v>1.895796</v>
      </c>
      <c r="BA42" s="4">
        <v>14.023</v>
      </c>
      <c r="BB42" s="4">
        <v>17</v>
      </c>
      <c r="BC42" s="4">
        <v>1.21</v>
      </c>
      <c r="BD42" s="4">
        <v>11.824</v>
      </c>
      <c r="BE42" s="4">
        <v>3034.0149999999999</v>
      </c>
      <c r="BF42" s="4">
        <v>0.22500000000000001</v>
      </c>
      <c r="BG42" s="4">
        <v>11.593999999999999</v>
      </c>
      <c r="BH42" s="4">
        <v>0.34799999999999998</v>
      </c>
      <c r="BI42" s="4">
        <v>11.941000000000001</v>
      </c>
      <c r="BJ42" s="4">
        <v>8.7490000000000006</v>
      </c>
      <c r="BK42" s="4">
        <v>0.26200000000000001</v>
      </c>
      <c r="BL42" s="4">
        <v>9.0109999999999992</v>
      </c>
      <c r="BM42" s="4">
        <v>0</v>
      </c>
      <c r="BQ42" s="4">
        <v>168.178</v>
      </c>
      <c r="BR42" s="4">
        <v>0.16</v>
      </c>
      <c r="BS42" s="4">
        <v>-5</v>
      </c>
      <c r="BT42" s="4">
        <v>0.37819999999999998</v>
      </c>
      <c r="BU42" s="4">
        <v>3.91</v>
      </c>
      <c r="BV42" s="4">
        <v>7.63964</v>
      </c>
      <c r="BW42" s="4">
        <f t="shared" si="14"/>
        <v>1.0330220000000001</v>
      </c>
      <c r="BY42" s="4">
        <f t="shared" si="10"/>
        <v>8743.0300050499991</v>
      </c>
      <c r="BZ42" s="4">
        <f t="shared" si="11"/>
        <v>0.64837575000000003</v>
      </c>
      <c r="CA42" s="4">
        <f t="shared" si="12"/>
        <v>25.21173083</v>
      </c>
      <c r="CB42" s="4">
        <f t="shared" si="13"/>
        <v>0</v>
      </c>
    </row>
    <row r="43" spans="1:80" x14ac:dyDescent="0.25">
      <c r="A43" s="2">
        <v>42068</v>
      </c>
      <c r="B43" s="3">
        <v>1.4474537037037037E-2</v>
      </c>
      <c r="C43" s="4">
        <v>11.862</v>
      </c>
      <c r="D43" s="4">
        <v>1.4E-3</v>
      </c>
      <c r="E43" s="4">
        <v>14.206897</v>
      </c>
      <c r="F43" s="4">
        <v>508.2</v>
      </c>
      <c r="G43" s="4">
        <v>12.3</v>
      </c>
      <c r="H43" s="4">
        <v>0</v>
      </c>
      <c r="J43" s="4">
        <v>1.29</v>
      </c>
      <c r="K43" s="4">
        <v>0.89849999999999997</v>
      </c>
      <c r="L43" s="4">
        <v>10.658300000000001</v>
      </c>
      <c r="M43" s="4">
        <v>1.2999999999999999E-3</v>
      </c>
      <c r="N43" s="4">
        <v>456.61919999999998</v>
      </c>
      <c r="O43" s="4">
        <v>11.0916</v>
      </c>
      <c r="P43" s="4">
        <v>467.7</v>
      </c>
      <c r="Q43" s="4">
        <v>344.57299999999998</v>
      </c>
      <c r="R43" s="4">
        <v>8.3698999999999995</v>
      </c>
      <c r="S43" s="4">
        <v>352.9</v>
      </c>
      <c r="T43" s="4">
        <v>0</v>
      </c>
      <c r="W43" s="4">
        <v>0</v>
      </c>
      <c r="X43" s="4">
        <v>1.1626000000000001</v>
      </c>
      <c r="Y43" s="4">
        <v>12.2</v>
      </c>
      <c r="Z43" s="4">
        <v>885</v>
      </c>
      <c r="AA43" s="4">
        <v>919</v>
      </c>
      <c r="AB43" s="4">
        <v>853</v>
      </c>
      <c r="AC43" s="4">
        <v>59</v>
      </c>
      <c r="AD43" s="4">
        <v>5.81</v>
      </c>
      <c r="AE43" s="4">
        <v>0.13</v>
      </c>
      <c r="AF43" s="4">
        <v>992</v>
      </c>
      <c r="AG43" s="4">
        <v>-13</v>
      </c>
      <c r="AH43" s="4">
        <v>18.8002</v>
      </c>
      <c r="AI43" s="4">
        <v>31</v>
      </c>
      <c r="AJ43" s="4">
        <v>191</v>
      </c>
      <c r="AK43" s="4">
        <v>140</v>
      </c>
      <c r="AL43" s="4">
        <v>3.1</v>
      </c>
      <c r="AM43" s="4">
        <v>195</v>
      </c>
      <c r="AN43" s="4" t="s">
        <v>155</v>
      </c>
      <c r="AO43" s="4">
        <v>2</v>
      </c>
      <c r="AP43" s="5">
        <v>0.68107638888888899</v>
      </c>
      <c r="AQ43" s="4">
        <v>47.159013999999999</v>
      </c>
      <c r="AR43" s="4">
        <v>-88.484200999999999</v>
      </c>
      <c r="AS43" s="4">
        <v>309</v>
      </c>
      <c r="AT43" s="4">
        <v>23.5</v>
      </c>
      <c r="AU43" s="4">
        <v>12</v>
      </c>
      <c r="AV43" s="4">
        <v>11</v>
      </c>
      <c r="AW43" s="4" t="s">
        <v>225</v>
      </c>
      <c r="AX43" s="4">
        <v>1.1000000000000001</v>
      </c>
      <c r="AY43" s="4">
        <v>1.3</v>
      </c>
      <c r="AZ43" s="4">
        <v>1.9</v>
      </c>
      <c r="BA43" s="4">
        <v>14.023</v>
      </c>
      <c r="BB43" s="4">
        <v>17.73</v>
      </c>
      <c r="BC43" s="4">
        <v>1.26</v>
      </c>
      <c r="BD43" s="4">
        <v>11.292999999999999</v>
      </c>
      <c r="BE43" s="4">
        <v>3034.4520000000002</v>
      </c>
      <c r="BF43" s="4">
        <v>0.23100000000000001</v>
      </c>
      <c r="BG43" s="4">
        <v>13.614000000000001</v>
      </c>
      <c r="BH43" s="4">
        <v>0.33100000000000002</v>
      </c>
      <c r="BI43" s="4">
        <v>13.945</v>
      </c>
      <c r="BJ43" s="4">
        <v>10.273</v>
      </c>
      <c r="BK43" s="4">
        <v>0.25</v>
      </c>
      <c r="BL43" s="4">
        <v>10.523</v>
      </c>
      <c r="BM43" s="4">
        <v>0</v>
      </c>
      <c r="BQ43" s="4">
        <v>240.66300000000001</v>
      </c>
      <c r="BR43" s="4">
        <v>0.169187</v>
      </c>
      <c r="BS43" s="4">
        <v>-5</v>
      </c>
      <c r="BT43" s="4">
        <v>0.379</v>
      </c>
      <c r="BU43" s="4">
        <v>4.1345029999999996</v>
      </c>
      <c r="BV43" s="4">
        <v>7.6558000000000002</v>
      </c>
      <c r="BW43" s="4">
        <f t="shared" si="14"/>
        <v>1.0923356925999999</v>
      </c>
      <c r="BY43" s="4">
        <f t="shared" si="10"/>
        <v>9246.365811351372</v>
      </c>
      <c r="BZ43" s="4">
        <f t="shared" si="11"/>
        <v>0.70388673224099996</v>
      </c>
      <c r="CA43" s="4">
        <f t="shared" si="12"/>
        <v>31.303153248102994</v>
      </c>
      <c r="CB43" s="4">
        <f t="shared" si="13"/>
        <v>0</v>
      </c>
    </row>
    <row r="44" spans="1:80" x14ac:dyDescent="0.25">
      <c r="A44" s="2">
        <v>42068</v>
      </c>
      <c r="B44" s="3">
        <v>1.4486111111111111E-2</v>
      </c>
      <c r="C44" s="4">
        <v>11.858000000000001</v>
      </c>
      <c r="D44" s="4">
        <v>0</v>
      </c>
      <c r="E44" s="4">
        <v>0</v>
      </c>
      <c r="F44" s="4">
        <v>543</v>
      </c>
      <c r="G44" s="4">
        <v>12.1</v>
      </c>
      <c r="H44" s="4">
        <v>13.4</v>
      </c>
      <c r="J44" s="4">
        <v>1.64</v>
      </c>
      <c r="K44" s="4">
        <v>0.89859999999999995</v>
      </c>
      <c r="L44" s="4">
        <v>10.6549</v>
      </c>
      <c r="M44" s="4">
        <v>0</v>
      </c>
      <c r="N44" s="4">
        <v>487.87799999999999</v>
      </c>
      <c r="O44" s="4">
        <v>10.892300000000001</v>
      </c>
      <c r="P44" s="4">
        <v>498.8</v>
      </c>
      <c r="Q44" s="4">
        <v>368.16300000000001</v>
      </c>
      <c r="R44" s="4">
        <v>8.2195</v>
      </c>
      <c r="S44" s="4">
        <v>376.4</v>
      </c>
      <c r="T44" s="4">
        <v>13.4091</v>
      </c>
      <c r="W44" s="4">
        <v>0</v>
      </c>
      <c r="X44" s="4">
        <v>1.4735</v>
      </c>
      <c r="Y44" s="4">
        <v>12.2</v>
      </c>
      <c r="Z44" s="4">
        <v>889</v>
      </c>
      <c r="AA44" s="4">
        <v>923</v>
      </c>
      <c r="AB44" s="4">
        <v>857</v>
      </c>
      <c r="AC44" s="4">
        <v>59</v>
      </c>
      <c r="AD44" s="4">
        <v>5.82</v>
      </c>
      <c r="AE44" s="4">
        <v>0.13</v>
      </c>
      <c r="AF44" s="4">
        <v>992</v>
      </c>
      <c r="AG44" s="4">
        <v>-13</v>
      </c>
      <c r="AH44" s="4">
        <v>18</v>
      </c>
      <c r="AI44" s="4">
        <v>31</v>
      </c>
      <c r="AJ44" s="4">
        <v>190.8</v>
      </c>
      <c r="AK44" s="4">
        <v>140</v>
      </c>
      <c r="AL44" s="4">
        <v>3.1</v>
      </c>
      <c r="AM44" s="4">
        <v>195</v>
      </c>
      <c r="AN44" s="4" t="s">
        <v>155</v>
      </c>
      <c r="AO44" s="4">
        <v>2</v>
      </c>
      <c r="AP44" s="5">
        <v>0.68108796296296292</v>
      </c>
      <c r="AQ44" s="4">
        <v>47.159118999999997</v>
      </c>
      <c r="AR44" s="4">
        <v>-88.484202999999994</v>
      </c>
      <c r="AS44" s="4">
        <v>308.89999999999998</v>
      </c>
      <c r="AT44" s="4">
        <v>24.4</v>
      </c>
      <c r="AU44" s="4">
        <v>12</v>
      </c>
      <c r="AV44" s="4">
        <v>12</v>
      </c>
      <c r="AW44" s="4" t="s">
        <v>225</v>
      </c>
      <c r="AX44" s="4">
        <v>1.2916000000000001</v>
      </c>
      <c r="AY44" s="4">
        <v>1.9705999999999999</v>
      </c>
      <c r="AZ44" s="4">
        <v>2.5706000000000002</v>
      </c>
      <c r="BA44" s="4">
        <v>14.023</v>
      </c>
      <c r="BB44" s="4">
        <v>17.739999999999998</v>
      </c>
      <c r="BC44" s="4">
        <v>1.26</v>
      </c>
      <c r="BD44" s="4">
        <v>11.29</v>
      </c>
      <c r="BE44" s="4">
        <v>3034.4369999999999</v>
      </c>
      <c r="BF44" s="4">
        <v>0</v>
      </c>
      <c r="BG44" s="4">
        <v>14.55</v>
      </c>
      <c r="BH44" s="4">
        <v>0.32500000000000001</v>
      </c>
      <c r="BI44" s="4">
        <v>14.875</v>
      </c>
      <c r="BJ44" s="4">
        <v>10.98</v>
      </c>
      <c r="BK44" s="4">
        <v>0.245</v>
      </c>
      <c r="BL44" s="4">
        <v>11.225</v>
      </c>
      <c r="BM44" s="4">
        <v>0.1263</v>
      </c>
      <c r="BQ44" s="4">
        <v>305.13400000000001</v>
      </c>
      <c r="BR44" s="4">
        <v>0.222996</v>
      </c>
      <c r="BS44" s="4">
        <v>-5</v>
      </c>
      <c r="BT44" s="4">
        <v>0.37860199999999999</v>
      </c>
      <c r="BU44" s="4">
        <v>5.449465</v>
      </c>
      <c r="BV44" s="4">
        <v>7.6477519999999997</v>
      </c>
      <c r="BW44" s="4">
        <f t="shared" si="14"/>
        <v>1.4397486529999999</v>
      </c>
      <c r="BY44" s="4">
        <f t="shared" si="10"/>
        <v>12187.074912713086</v>
      </c>
      <c r="BZ44" s="4">
        <f t="shared" si="11"/>
        <v>0</v>
      </c>
      <c r="CA44" s="4">
        <f t="shared" si="12"/>
        <v>44.098487640899997</v>
      </c>
      <c r="CB44" s="4">
        <f t="shared" si="13"/>
        <v>0.52377151384949994</v>
      </c>
    </row>
    <row r="45" spans="1:80" x14ac:dyDescent="0.25">
      <c r="A45" s="2">
        <v>42068</v>
      </c>
      <c r="B45" s="3">
        <v>1.4497685185185185E-2</v>
      </c>
      <c r="C45" s="4">
        <v>11.974</v>
      </c>
      <c r="D45" s="4">
        <v>0</v>
      </c>
      <c r="E45" s="4">
        <v>0</v>
      </c>
      <c r="F45" s="4">
        <v>529.6</v>
      </c>
      <c r="G45" s="4">
        <v>12.1</v>
      </c>
      <c r="H45" s="4">
        <v>18.399999999999999</v>
      </c>
      <c r="J45" s="4">
        <v>1.98</v>
      </c>
      <c r="K45" s="4">
        <v>0.89759999999999995</v>
      </c>
      <c r="L45" s="4">
        <v>10.7477</v>
      </c>
      <c r="M45" s="4">
        <v>0</v>
      </c>
      <c r="N45" s="4">
        <v>475.36849999999998</v>
      </c>
      <c r="O45" s="4">
        <v>10.8607</v>
      </c>
      <c r="P45" s="4">
        <v>486.2</v>
      </c>
      <c r="Q45" s="4">
        <v>358.72910000000002</v>
      </c>
      <c r="R45" s="4">
        <v>8.1958000000000002</v>
      </c>
      <c r="S45" s="4">
        <v>366.9</v>
      </c>
      <c r="T45" s="4">
        <v>18.3658</v>
      </c>
      <c r="W45" s="4">
        <v>0</v>
      </c>
      <c r="X45" s="4">
        <v>1.7781</v>
      </c>
      <c r="Y45" s="4">
        <v>12</v>
      </c>
      <c r="Z45" s="4">
        <v>891</v>
      </c>
      <c r="AA45" s="4">
        <v>925</v>
      </c>
      <c r="AB45" s="4">
        <v>860</v>
      </c>
      <c r="AC45" s="4">
        <v>59</v>
      </c>
      <c r="AD45" s="4">
        <v>5.82</v>
      </c>
      <c r="AE45" s="4">
        <v>0.13</v>
      </c>
      <c r="AF45" s="4">
        <v>991</v>
      </c>
      <c r="AG45" s="4">
        <v>-13</v>
      </c>
      <c r="AH45" s="4">
        <v>18</v>
      </c>
      <c r="AI45" s="4">
        <v>31</v>
      </c>
      <c r="AJ45" s="4">
        <v>190</v>
      </c>
      <c r="AK45" s="4">
        <v>140</v>
      </c>
      <c r="AL45" s="4">
        <v>2.9</v>
      </c>
      <c r="AM45" s="4">
        <v>195</v>
      </c>
      <c r="AN45" s="4" t="s">
        <v>155</v>
      </c>
      <c r="AO45" s="4">
        <v>2</v>
      </c>
      <c r="AP45" s="5">
        <v>0.68109953703703707</v>
      </c>
      <c r="AQ45" s="4">
        <v>47.159225999999997</v>
      </c>
      <c r="AR45" s="4">
        <v>-88.484210000000004</v>
      </c>
      <c r="AS45" s="4">
        <v>309.10000000000002</v>
      </c>
      <c r="AT45" s="4">
        <v>25.3</v>
      </c>
      <c r="AU45" s="4">
        <v>12</v>
      </c>
      <c r="AV45" s="4">
        <v>12</v>
      </c>
      <c r="AW45" s="4" t="s">
        <v>225</v>
      </c>
      <c r="AX45" s="4">
        <v>1.2041999999999999</v>
      </c>
      <c r="AY45" s="4">
        <v>2.0958000000000001</v>
      </c>
      <c r="AZ45" s="4">
        <v>2.6958000000000002</v>
      </c>
      <c r="BA45" s="4">
        <v>14.023</v>
      </c>
      <c r="BB45" s="4">
        <v>17.57</v>
      </c>
      <c r="BC45" s="4">
        <v>1.25</v>
      </c>
      <c r="BD45" s="4">
        <v>11.411</v>
      </c>
      <c r="BE45" s="4">
        <v>3034.201</v>
      </c>
      <c r="BF45" s="4">
        <v>0</v>
      </c>
      <c r="BG45" s="4">
        <v>14.054</v>
      </c>
      <c r="BH45" s="4">
        <v>0.32100000000000001</v>
      </c>
      <c r="BI45" s="4">
        <v>14.375</v>
      </c>
      <c r="BJ45" s="4">
        <v>10.606</v>
      </c>
      <c r="BK45" s="4">
        <v>0.24199999999999999</v>
      </c>
      <c r="BL45" s="4">
        <v>10.848000000000001</v>
      </c>
      <c r="BM45" s="4">
        <v>0.17150000000000001</v>
      </c>
      <c r="BQ45" s="4">
        <v>364.99099999999999</v>
      </c>
      <c r="BR45" s="4">
        <v>0.23463800000000001</v>
      </c>
      <c r="BS45" s="4">
        <v>-5</v>
      </c>
      <c r="BT45" s="4">
        <v>0.37639699999999998</v>
      </c>
      <c r="BU45" s="4">
        <v>5.7339710000000004</v>
      </c>
      <c r="BV45" s="4">
        <v>7.6032190000000002</v>
      </c>
      <c r="BW45" s="4">
        <f t="shared" si="14"/>
        <v>1.5149151382000001</v>
      </c>
      <c r="BY45" s="4">
        <f t="shared" si="10"/>
        <v>12822.341139580029</v>
      </c>
      <c r="BZ45" s="4">
        <f t="shared" si="11"/>
        <v>0</v>
      </c>
      <c r="CA45" s="4">
        <f t="shared" si="12"/>
        <v>44.820283865962004</v>
      </c>
      <c r="CB45" s="4">
        <f t="shared" si="13"/>
        <v>0.74834915616650011</v>
      </c>
    </row>
    <row r="46" spans="1:80" x14ac:dyDescent="0.25">
      <c r="A46" s="2">
        <v>42068</v>
      </c>
      <c r="B46" s="3">
        <v>1.4509259259259262E-2</v>
      </c>
      <c r="C46" s="4">
        <v>11.939</v>
      </c>
      <c r="D46" s="4">
        <v>0</v>
      </c>
      <c r="E46" s="4">
        <v>0</v>
      </c>
      <c r="F46" s="4">
        <v>508.2</v>
      </c>
      <c r="G46" s="4">
        <v>12</v>
      </c>
      <c r="H46" s="4">
        <v>0</v>
      </c>
      <c r="J46" s="4">
        <v>2.4300000000000002</v>
      </c>
      <c r="K46" s="4">
        <v>0.89790000000000003</v>
      </c>
      <c r="L46" s="4">
        <v>10.7195</v>
      </c>
      <c r="M46" s="4">
        <v>0</v>
      </c>
      <c r="N46" s="4">
        <v>456.28050000000002</v>
      </c>
      <c r="O46" s="4">
        <v>10.7943</v>
      </c>
      <c r="P46" s="4">
        <v>467.1</v>
      </c>
      <c r="Q46" s="4">
        <v>344.32459999999998</v>
      </c>
      <c r="R46" s="4">
        <v>8.1456999999999997</v>
      </c>
      <c r="S46" s="4">
        <v>352.5</v>
      </c>
      <c r="T46" s="4">
        <v>0</v>
      </c>
      <c r="W46" s="4">
        <v>0</v>
      </c>
      <c r="X46" s="4">
        <v>2.1858</v>
      </c>
      <c r="Y46" s="4">
        <v>11.9</v>
      </c>
      <c r="Z46" s="4">
        <v>892</v>
      </c>
      <c r="AA46" s="4">
        <v>924</v>
      </c>
      <c r="AB46" s="4">
        <v>860</v>
      </c>
      <c r="AC46" s="4">
        <v>59</v>
      </c>
      <c r="AD46" s="4">
        <v>5.82</v>
      </c>
      <c r="AE46" s="4">
        <v>0.13</v>
      </c>
      <c r="AF46" s="4">
        <v>991</v>
      </c>
      <c r="AG46" s="4">
        <v>-13</v>
      </c>
      <c r="AH46" s="4">
        <v>18</v>
      </c>
      <c r="AI46" s="4">
        <v>31</v>
      </c>
      <c r="AJ46" s="4">
        <v>190</v>
      </c>
      <c r="AK46" s="4">
        <v>139.80000000000001</v>
      </c>
      <c r="AL46" s="4">
        <v>2.9</v>
      </c>
      <c r="AM46" s="4">
        <v>195</v>
      </c>
      <c r="AN46" s="4" t="s">
        <v>155</v>
      </c>
      <c r="AO46" s="4">
        <v>2</v>
      </c>
      <c r="AP46" s="5">
        <v>0.68111111111111111</v>
      </c>
      <c r="AQ46" s="4">
        <v>47.159342000000002</v>
      </c>
      <c r="AR46" s="4">
        <v>-88.484215000000006</v>
      </c>
      <c r="AS46" s="4">
        <v>309.10000000000002</v>
      </c>
      <c r="AT46" s="4">
        <v>27.1</v>
      </c>
      <c r="AU46" s="4">
        <v>12</v>
      </c>
      <c r="AV46" s="4">
        <v>12</v>
      </c>
      <c r="AW46" s="4" t="s">
        <v>225</v>
      </c>
      <c r="AX46" s="4">
        <v>1.2</v>
      </c>
      <c r="AY46" s="4">
        <v>2.1958000000000002</v>
      </c>
      <c r="AZ46" s="4">
        <v>2.7</v>
      </c>
      <c r="BA46" s="4">
        <v>14.023</v>
      </c>
      <c r="BB46" s="4">
        <v>17.62</v>
      </c>
      <c r="BC46" s="4">
        <v>1.26</v>
      </c>
      <c r="BD46" s="4">
        <v>11.374000000000001</v>
      </c>
      <c r="BE46" s="4">
        <v>3034.7510000000002</v>
      </c>
      <c r="BF46" s="4">
        <v>0</v>
      </c>
      <c r="BG46" s="4">
        <v>13.526999999999999</v>
      </c>
      <c r="BH46" s="4">
        <v>0.32</v>
      </c>
      <c r="BI46" s="4">
        <v>13.847</v>
      </c>
      <c r="BJ46" s="4">
        <v>10.208</v>
      </c>
      <c r="BK46" s="4">
        <v>0.24099999999999999</v>
      </c>
      <c r="BL46" s="4">
        <v>10.45</v>
      </c>
      <c r="BM46" s="4">
        <v>0</v>
      </c>
      <c r="BQ46" s="4">
        <v>449.94</v>
      </c>
      <c r="BR46" s="4">
        <v>0.26131399999999999</v>
      </c>
      <c r="BS46" s="4">
        <v>-5</v>
      </c>
      <c r="BT46" s="4">
        <v>0.374</v>
      </c>
      <c r="BU46" s="4">
        <v>6.3858540000000001</v>
      </c>
      <c r="BV46" s="4">
        <v>7.5548000000000002</v>
      </c>
      <c r="BW46" s="4">
        <f t="shared" si="14"/>
        <v>1.6871426268</v>
      </c>
      <c r="BY46" s="4">
        <f t="shared" si="10"/>
        <v>14282.6744107049</v>
      </c>
      <c r="BZ46" s="4">
        <f t="shared" si="11"/>
        <v>0</v>
      </c>
      <c r="CA46" s="4">
        <f t="shared" si="12"/>
        <v>48.042669854784002</v>
      </c>
      <c r="CB46" s="4">
        <f t="shared" si="13"/>
        <v>0</v>
      </c>
    </row>
    <row r="47" spans="1:80" x14ac:dyDescent="0.25">
      <c r="A47" s="2">
        <v>42068</v>
      </c>
      <c r="B47" s="3">
        <v>1.4520833333333332E-2</v>
      </c>
      <c r="C47" s="4">
        <v>11.757999999999999</v>
      </c>
      <c r="D47" s="4">
        <v>5.9999999999999995E-4</v>
      </c>
      <c r="E47" s="4">
        <v>6.1199000000000003</v>
      </c>
      <c r="F47" s="4">
        <v>559.70000000000005</v>
      </c>
      <c r="G47" s="4">
        <v>12</v>
      </c>
      <c r="H47" s="4">
        <v>24.6</v>
      </c>
      <c r="J47" s="4">
        <v>2.79</v>
      </c>
      <c r="K47" s="4">
        <v>0.89929999999999999</v>
      </c>
      <c r="L47" s="4">
        <v>10.5739</v>
      </c>
      <c r="M47" s="4">
        <v>5.9999999999999995E-4</v>
      </c>
      <c r="N47" s="4">
        <v>503.2955</v>
      </c>
      <c r="O47" s="4">
        <v>10.791499999999999</v>
      </c>
      <c r="P47" s="4">
        <v>514.1</v>
      </c>
      <c r="Q47" s="4">
        <v>379.80369999999999</v>
      </c>
      <c r="R47" s="4">
        <v>8.1437000000000008</v>
      </c>
      <c r="S47" s="4">
        <v>387.9</v>
      </c>
      <c r="T47" s="4">
        <v>24.6355</v>
      </c>
      <c r="W47" s="4">
        <v>0</v>
      </c>
      <c r="X47" s="4">
        <v>2.5095000000000001</v>
      </c>
      <c r="Y47" s="4">
        <v>11.9</v>
      </c>
      <c r="Z47" s="4">
        <v>891</v>
      </c>
      <c r="AA47" s="4">
        <v>922</v>
      </c>
      <c r="AB47" s="4">
        <v>858</v>
      </c>
      <c r="AC47" s="4">
        <v>59</v>
      </c>
      <c r="AD47" s="4">
        <v>5.82</v>
      </c>
      <c r="AE47" s="4">
        <v>0.13</v>
      </c>
      <c r="AF47" s="4">
        <v>991</v>
      </c>
      <c r="AG47" s="4">
        <v>-13</v>
      </c>
      <c r="AH47" s="4">
        <v>18</v>
      </c>
      <c r="AI47" s="4">
        <v>31</v>
      </c>
      <c r="AJ47" s="4">
        <v>190</v>
      </c>
      <c r="AK47" s="4">
        <v>139</v>
      </c>
      <c r="AL47" s="4">
        <v>2.9</v>
      </c>
      <c r="AM47" s="4">
        <v>195</v>
      </c>
      <c r="AN47" s="4" t="s">
        <v>155</v>
      </c>
      <c r="AO47" s="4">
        <v>2</v>
      </c>
      <c r="AP47" s="5">
        <v>0.68112268518518515</v>
      </c>
      <c r="AQ47" s="4">
        <v>47.159467999999997</v>
      </c>
      <c r="AR47" s="4">
        <v>-88.484219999999993</v>
      </c>
      <c r="AS47" s="4">
        <v>309.39999999999998</v>
      </c>
      <c r="AT47" s="4">
        <v>28.9</v>
      </c>
      <c r="AU47" s="4">
        <v>12</v>
      </c>
      <c r="AV47" s="4">
        <v>12</v>
      </c>
      <c r="AW47" s="4" t="s">
        <v>225</v>
      </c>
      <c r="AX47" s="4">
        <v>1.2</v>
      </c>
      <c r="AY47" s="4">
        <v>2.2000000000000002</v>
      </c>
      <c r="AZ47" s="4">
        <v>2.7</v>
      </c>
      <c r="BA47" s="4">
        <v>14.023</v>
      </c>
      <c r="BB47" s="4">
        <v>17.87</v>
      </c>
      <c r="BC47" s="4">
        <v>1.27</v>
      </c>
      <c r="BD47" s="4">
        <v>11.198</v>
      </c>
      <c r="BE47" s="4">
        <v>3034.04</v>
      </c>
      <c r="BF47" s="4">
        <v>0.10100000000000001</v>
      </c>
      <c r="BG47" s="4">
        <v>15.122999999999999</v>
      </c>
      <c r="BH47" s="4">
        <v>0.32400000000000001</v>
      </c>
      <c r="BI47" s="4">
        <v>15.448</v>
      </c>
      <c r="BJ47" s="4">
        <v>11.413</v>
      </c>
      <c r="BK47" s="4">
        <v>0.245</v>
      </c>
      <c r="BL47" s="4">
        <v>11.657</v>
      </c>
      <c r="BM47" s="4">
        <v>0.23380000000000001</v>
      </c>
      <c r="BQ47" s="4">
        <v>523.56200000000001</v>
      </c>
      <c r="BR47" s="4">
        <v>0.24109</v>
      </c>
      <c r="BS47" s="4">
        <v>-5</v>
      </c>
      <c r="BT47" s="4">
        <v>0.374</v>
      </c>
      <c r="BU47" s="4">
        <v>5.8916339999999998</v>
      </c>
      <c r="BV47" s="4">
        <v>7.5548000000000002</v>
      </c>
      <c r="BW47" s="4">
        <f t="shared" si="14"/>
        <v>1.5565697027999998</v>
      </c>
      <c r="BY47" s="4">
        <f t="shared" si="10"/>
        <v>13174.209024142319</v>
      </c>
      <c r="BZ47" s="4">
        <f t="shared" si="11"/>
        <v>0.438555560058</v>
      </c>
      <c r="CA47" s="4">
        <f t="shared" si="12"/>
        <v>49.556778286553993</v>
      </c>
      <c r="CB47" s="4">
        <f t="shared" si="13"/>
        <v>1.0482501262212001</v>
      </c>
    </row>
    <row r="48" spans="1:80" x14ac:dyDescent="0.25">
      <c r="A48" s="2">
        <v>42068</v>
      </c>
      <c r="B48" s="3">
        <v>1.4532407407407405E-2</v>
      </c>
      <c r="C48" s="4">
        <v>11.6</v>
      </c>
      <c r="D48" s="4">
        <v>1.5E-3</v>
      </c>
      <c r="E48" s="4">
        <v>14.631396000000001</v>
      </c>
      <c r="F48" s="4">
        <v>569</v>
      </c>
      <c r="G48" s="4">
        <v>12</v>
      </c>
      <c r="H48" s="4">
        <v>4.3</v>
      </c>
      <c r="J48" s="4">
        <v>3.04</v>
      </c>
      <c r="K48" s="4">
        <v>0.90059999999999996</v>
      </c>
      <c r="L48" s="4">
        <v>10.446400000000001</v>
      </c>
      <c r="M48" s="4">
        <v>1.2999999999999999E-3</v>
      </c>
      <c r="N48" s="4">
        <v>512.39779999999996</v>
      </c>
      <c r="O48" s="4">
        <v>10.8066</v>
      </c>
      <c r="P48" s="4">
        <v>523.20000000000005</v>
      </c>
      <c r="Q48" s="4">
        <v>386.67259999999999</v>
      </c>
      <c r="R48" s="4">
        <v>8.1549999999999994</v>
      </c>
      <c r="S48" s="4">
        <v>394.8</v>
      </c>
      <c r="T48" s="4">
        <v>4.2610000000000001</v>
      </c>
      <c r="W48" s="4">
        <v>0</v>
      </c>
      <c r="X48" s="4">
        <v>2.7364999999999999</v>
      </c>
      <c r="Y48" s="4">
        <v>11.9</v>
      </c>
      <c r="Z48" s="4">
        <v>890</v>
      </c>
      <c r="AA48" s="4">
        <v>921</v>
      </c>
      <c r="AB48" s="4">
        <v>858</v>
      </c>
      <c r="AC48" s="4">
        <v>59</v>
      </c>
      <c r="AD48" s="4">
        <v>5.82</v>
      </c>
      <c r="AE48" s="4">
        <v>0.13</v>
      </c>
      <c r="AF48" s="4">
        <v>991</v>
      </c>
      <c r="AG48" s="4">
        <v>-13</v>
      </c>
      <c r="AH48" s="4">
        <v>18</v>
      </c>
      <c r="AI48" s="4">
        <v>31</v>
      </c>
      <c r="AJ48" s="4">
        <v>190</v>
      </c>
      <c r="AK48" s="4">
        <v>139</v>
      </c>
      <c r="AL48" s="4">
        <v>2.8</v>
      </c>
      <c r="AM48" s="4">
        <v>195</v>
      </c>
      <c r="AN48" s="4" t="s">
        <v>155</v>
      </c>
      <c r="AO48" s="4">
        <v>2</v>
      </c>
      <c r="AP48" s="5">
        <v>0.68113425925925919</v>
      </c>
      <c r="AQ48" s="4">
        <v>47.159595000000003</v>
      </c>
      <c r="AR48" s="4">
        <v>-88.484229999999997</v>
      </c>
      <c r="AS48" s="4">
        <v>309.60000000000002</v>
      </c>
      <c r="AT48" s="4">
        <v>30.2</v>
      </c>
      <c r="AU48" s="4">
        <v>12</v>
      </c>
      <c r="AV48" s="4">
        <v>11</v>
      </c>
      <c r="AW48" s="4" t="s">
        <v>226</v>
      </c>
      <c r="AX48" s="4">
        <v>1.3915999999999999</v>
      </c>
      <c r="AY48" s="4">
        <v>1.0504</v>
      </c>
      <c r="AZ48" s="4">
        <v>2.7957999999999998</v>
      </c>
      <c r="BA48" s="4">
        <v>14.023</v>
      </c>
      <c r="BB48" s="4">
        <v>18.11</v>
      </c>
      <c r="BC48" s="4">
        <v>1.29</v>
      </c>
      <c r="BD48" s="4">
        <v>11.042999999999999</v>
      </c>
      <c r="BE48" s="4">
        <v>3034.54</v>
      </c>
      <c r="BF48" s="4">
        <v>0.24399999999999999</v>
      </c>
      <c r="BG48" s="4">
        <v>15.587</v>
      </c>
      <c r="BH48" s="4">
        <v>0.32900000000000001</v>
      </c>
      <c r="BI48" s="4">
        <v>15.916</v>
      </c>
      <c r="BJ48" s="4">
        <v>11.763</v>
      </c>
      <c r="BK48" s="4">
        <v>0.248</v>
      </c>
      <c r="BL48" s="4">
        <v>12.010999999999999</v>
      </c>
      <c r="BM48" s="4">
        <v>4.0899999999999999E-2</v>
      </c>
      <c r="BQ48" s="4">
        <v>577.98699999999997</v>
      </c>
      <c r="BR48" s="4">
        <v>0.215972</v>
      </c>
      <c r="BS48" s="4">
        <v>-5</v>
      </c>
      <c r="BT48" s="4">
        <v>0.37379699999999999</v>
      </c>
      <c r="BU48" s="4">
        <v>5.2778159999999996</v>
      </c>
      <c r="BV48" s="4">
        <v>7.5507030000000004</v>
      </c>
      <c r="BW48" s="4">
        <f t="shared" si="14"/>
        <v>1.3943989871999998</v>
      </c>
      <c r="BY48" s="4">
        <f t="shared" si="10"/>
        <v>11803.60315453968</v>
      </c>
      <c r="BZ48" s="4">
        <f t="shared" si="11"/>
        <v>0.94909909564799999</v>
      </c>
      <c r="CA48" s="4">
        <f t="shared" si="12"/>
        <v>45.755133861095992</v>
      </c>
      <c r="CB48" s="4">
        <f t="shared" si="13"/>
        <v>0.16427149521839998</v>
      </c>
    </row>
    <row r="49" spans="1:80" x14ac:dyDescent="0.25">
      <c r="A49" s="2">
        <v>42068</v>
      </c>
      <c r="B49" s="3">
        <v>1.4543981481481482E-2</v>
      </c>
      <c r="C49" s="4">
        <v>11.6</v>
      </c>
      <c r="D49" s="4">
        <v>2E-3</v>
      </c>
      <c r="E49" s="4">
        <v>20</v>
      </c>
      <c r="F49" s="4">
        <v>519</v>
      </c>
      <c r="G49" s="4">
        <v>11.7</v>
      </c>
      <c r="H49" s="4">
        <v>9.3000000000000007</v>
      </c>
      <c r="J49" s="4">
        <v>3.29</v>
      </c>
      <c r="K49" s="4">
        <v>0.90049999999999997</v>
      </c>
      <c r="L49" s="4">
        <v>10.445499999999999</v>
      </c>
      <c r="M49" s="4">
        <v>1.8E-3</v>
      </c>
      <c r="N49" s="4">
        <v>467.30700000000002</v>
      </c>
      <c r="O49" s="4">
        <v>10.535600000000001</v>
      </c>
      <c r="P49" s="4">
        <v>477.8</v>
      </c>
      <c r="Q49" s="4">
        <v>352.6456</v>
      </c>
      <c r="R49" s="4">
        <v>7.9504999999999999</v>
      </c>
      <c r="S49" s="4">
        <v>360.6</v>
      </c>
      <c r="T49" s="4">
        <v>9.2835000000000001</v>
      </c>
      <c r="W49" s="4">
        <v>0</v>
      </c>
      <c r="X49" s="4">
        <v>2.9630000000000001</v>
      </c>
      <c r="Y49" s="4">
        <v>11.8</v>
      </c>
      <c r="Z49" s="4">
        <v>891</v>
      </c>
      <c r="AA49" s="4">
        <v>923</v>
      </c>
      <c r="AB49" s="4">
        <v>857</v>
      </c>
      <c r="AC49" s="4">
        <v>59</v>
      </c>
      <c r="AD49" s="4">
        <v>5.82</v>
      </c>
      <c r="AE49" s="4">
        <v>0.13</v>
      </c>
      <c r="AF49" s="4">
        <v>991</v>
      </c>
      <c r="AG49" s="4">
        <v>-13</v>
      </c>
      <c r="AH49" s="4">
        <v>18</v>
      </c>
      <c r="AI49" s="4">
        <v>31</v>
      </c>
      <c r="AJ49" s="4">
        <v>190</v>
      </c>
      <c r="AK49" s="4">
        <v>139.19999999999999</v>
      </c>
      <c r="AL49" s="4">
        <v>2.6</v>
      </c>
      <c r="AM49" s="4">
        <v>195</v>
      </c>
      <c r="AN49" s="4" t="s">
        <v>155</v>
      </c>
      <c r="AO49" s="4">
        <v>2</v>
      </c>
      <c r="AP49" s="5">
        <v>0.68114583333333334</v>
      </c>
      <c r="AQ49" s="4">
        <v>47.15972</v>
      </c>
      <c r="AR49" s="4">
        <v>-88.484238000000005</v>
      </c>
      <c r="AS49" s="4">
        <v>310.5</v>
      </c>
      <c r="AT49" s="4">
        <v>30.6</v>
      </c>
      <c r="AU49" s="4">
        <v>12</v>
      </c>
      <c r="AV49" s="4">
        <v>11</v>
      </c>
      <c r="AW49" s="4" t="s">
        <v>226</v>
      </c>
      <c r="AX49" s="4">
        <v>1.4</v>
      </c>
      <c r="AY49" s="4">
        <v>1.3832</v>
      </c>
      <c r="AZ49" s="4">
        <v>3.0874000000000001</v>
      </c>
      <c r="BA49" s="4">
        <v>14.023</v>
      </c>
      <c r="BB49" s="4">
        <v>18.11</v>
      </c>
      <c r="BC49" s="4">
        <v>1.29</v>
      </c>
      <c r="BD49" s="4">
        <v>11.052</v>
      </c>
      <c r="BE49" s="4">
        <v>3034.2530000000002</v>
      </c>
      <c r="BF49" s="4">
        <v>0.33300000000000002</v>
      </c>
      <c r="BG49" s="4">
        <v>14.215</v>
      </c>
      <c r="BH49" s="4">
        <v>0.32</v>
      </c>
      <c r="BI49" s="4">
        <v>14.536</v>
      </c>
      <c r="BJ49" s="4">
        <v>10.727</v>
      </c>
      <c r="BK49" s="4">
        <v>0.24199999999999999</v>
      </c>
      <c r="BL49" s="4">
        <v>10.968999999999999</v>
      </c>
      <c r="BM49" s="4">
        <v>8.9200000000000002E-2</v>
      </c>
      <c r="BQ49" s="4">
        <v>625.827</v>
      </c>
      <c r="BR49" s="4">
        <v>0.21909899999999999</v>
      </c>
      <c r="BS49" s="4">
        <v>-5</v>
      </c>
      <c r="BT49" s="4">
        <v>0.37360500000000002</v>
      </c>
      <c r="BU49" s="4">
        <v>5.3542290000000001</v>
      </c>
      <c r="BV49" s="4">
        <v>7.5468289999999998</v>
      </c>
      <c r="BW49" s="4">
        <f t="shared" si="14"/>
        <v>1.4145873017999999</v>
      </c>
      <c r="BY49" s="4">
        <f t="shared" si="10"/>
        <v>11973.36494417557</v>
      </c>
      <c r="BZ49" s="4">
        <f t="shared" si="11"/>
        <v>1.3140402354090002</v>
      </c>
      <c r="CA49" s="4">
        <f t="shared" si="12"/>
        <v>42.329458273970999</v>
      </c>
      <c r="CB49" s="4">
        <f t="shared" si="13"/>
        <v>0.3634514895948</v>
      </c>
    </row>
    <row r="50" spans="1:80" x14ac:dyDescent="0.25">
      <c r="A50" s="2">
        <v>42068</v>
      </c>
      <c r="B50" s="3">
        <v>1.4555555555555556E-2</v>
      </c>
      <c r="C50" s="4">
        <v>11.819000000000001</v>
      </c>
      <c r="D50" s="4">
        <v>1.9E-3</v>
      </c>
      <c r="E50" s="4">
        <v>18.798646000000002</v>
      </c>
      <c r="F50" s="4">
        <v>429.9</v>
      </c>
      <c r="G50" s="4">
        <v>11.4</v>
      </c>
      <c r="H50" s="4">
        <v>28.7</v>
      </c>
      <c r="J50" s="4">
        <v>3.54</v>
      </c>
      <c r="K50" s="4">
        <v>0.89880000000000004</v>
      </c>
      <c r="L50" s="4">
        <v>10.6228</v>
      </c>
      <c r="M50" s="4">
        <v>1.6999999999999999E-3</v>
      </c>
      <c r="N50" s="4">
        <v>386.38600000000002</v>
      </c>
      <c r="O50" s="4">
        <v>10.2461</v>
      </c>
      <c r="P50" s="4">
        <v>396.6</v>
      </c>
      <c r="Q50" s="4">
        <v>291.57990000000001</v>
      </c>
      <c r="R50" s="4">
        <v>7.7321</v>
      </c>
      <c r="S50" s="4">
        <v>299.3</v>
      </c>
      <c r="T50" s="4">
        <v>28.726500000000001</v>
      </c>
      <c r="W50" s="4">
        <v>0</v>
      </c>
      <c r="X50" s="4">
        <v>3.1806999999999999</v>
      </c>
      <c r="Y50" s="4">
        <v>11.9</v>
      </c>
      <c r="Z50" s="4">
        <v>890</v>
      </c>
      <c r="AA50" s="4">
        <v>925</v>
      </c>
      <c r="AB50" s="4">
        <v>857</v>
      </c>
      <c r="AC50" s="4">
        <v>59</v>
      </c>
      <c r="AD50" s="4">
        <v>5.82</v>
      </c>
      <c r="AE50" s="4">
        <v>0.13</v>
      </c>
      <c r="AF50" s="4">
        <v>991</v>
      </c>
      <c r="AG50" s="4">
        <v>-13</v>
      </c>
      <c r="AH50" s="4">
        <v>18</v>
      </c>
      <c r="AI50" s="4">
        <v>31</v>
      </c>
      <c r="AJ50" s="4">
        <v>190</v>
      </c>
      <c r="AK50" s="4">
        <v>139.80000000000001</v>
      </c>
      <c r="AL50" s="4">
        <v>2.9</v>
      </c>
      <c r="AM50" s="4">
        <v>195</v>
      </c>
      <c r="AN50" s="4" t="s">
        <v>155</v>
      </c>
      <c r="AO50" s="4">
        <v>2</v>
      </c>
      <c r="AP50" s="5">
        <v>0.68115740740740749</v>
      </c>
      <c r="AQ50" s="4">
        <v>47.159846999999999</v>
      </c>
      <c r="AR50" s="4">
        <v>-88.484241999999995</v>
      </c>
      <c r="AS50" s="4">
        <v>310.5</v>
      </c>
      <c r="AT50" s="4">
        <v>30.8</v>
      </c>
      <c r="AU50" s="4">
        <v>12</v>
      </c>
      <c r="AV50" s="4">
        <v>11</v>
      </c>
      <c r="AW50" s="4" t="s">
        <v>226</v>
      </c>
      <c r="AX50" s="4">
        <v>1.4</v>
      </c>
      <c r="AY50" s="4">
        <v>1.4</v>
      </c>
      <c r="AZ50" s="4">
        <v>3.1</v>
      </c>
      <c r="BA50" s="4">
        <v>14.023</v>
      </c>
      <c r="BB50" s="4">
        <v>17.78</v>
      </c>
      <c r="BC50" s="4">
        <v>1.27</v>
      </c>
      <c r="BD50" s="4">
        <v>11.260999999999999</v>
      </c>
      <c r="BE50" s="4">
        <v>3033.547</v>
      </c>
      <c r="BF50" s="4">
        <v>0.307</v>
      </c>
      <c r="BG50" s="4">
        <v>11.555</v>
      </c>
      <c r="BH50" s="4">
        <v>0.30599999999999999</v>
      </c>
      <c r="BI50" s="4">
        <v>11.861000000000001</v>
      </c>
      <c r="BJ50" s="4">
        <v>8.7200000000000006</v>
      </c>
      <c r="BK50" s="4">
        <v>0.23100000000000001</v>
      </c>
      <c r="BL50" s="4">
        <v>8.9510000000000005</v>
      </c>
      <c r="BM50" s="4">
        <v>0.27129999999999999</v>
      </c>
      <c r="BQ50" s="4">
        <v>660.44</v>
      </c>
      <c r="BR50" s="4">
        <v>0.26982699999999998</v>
      </c>
      <c r="BS50" s="4">
        <v>-5</v>
      </c>
      <c r="BT50" s="4">
        <v>0.37579899999999999</v>
      </c>
      <c r="BU50" s="4">
        <v>6.5939009999999998</v>
      </c>
      <c r="BV50" s="4">
        <v>7.5911439999999999</v>
      </c>
      <c r="BW50" s="4">
        <f t="shared" si="14"/>
        <v>1.7421086441999998</v>
      </c>
      <c r="BY50" s="4">
        <f t="shared" si="10"/>
        <v>14742.143635876238</v>
      </c>
      <c r="BZ50" s="4">
        <f t="shared" si="11"/>
        <v>1.491929446359</v>
      </c>
      <c r="CA50" s="4">
        <f t="shared" si="12"/>
        <v>42.376627922639997</v>
      </c>
      <c r="CB50" s="4">
        <f t="shared" si="13"/>
        <v>1.3613721847292999</v>
      </c>
    </row>
    <row r="51" spans="1:80" x14ac:dyDescent="0.25">
      <c r="A51" s="2">
        <v>42068</v>
      </c>
      <c r="B51" s="3">
        <v>1.456712962962963E-2</v>
      </c>
      <c r="C51" s="4">
        <v>11.987</v>
      </c>
      <c r="D51" s="4">
        <v>1E-3</v>
      </c>
      <c r="E51" s="4">
        <v>10.338409</v>
      </c>
      <c r="F51" s="4">
        <v>366</v>
      </c>
      <c r="G51" s="4">
        <v>11.4</v>
      </c>
      <c r="H51" s="4">
        <v>20</v>
      </c>
      <c r="J51" s="4">
        <v>3.7</v>
      </c>
      <c r="K51" s="4">
        <v>0.89739999999999998</v>
      </c>
      <c r="L51" s="4">
        <v>10.7576</v>
      </c>
      <c r="M51" s="4">
        <v>8.9999999999999998E-4</v>
      </c>
      <c r="N51" s="4">
        <v>328.47919999999999</v>
      </c>
      <c r="O51" s="4">
        <v>10.2308</v>
      </c>
      <c r="P51" s="4">
        <v>338.7</v>
      </c>
      <c r="Q51" s="4">
        <v>247.88149999999999</v>
      </c>
      <c r="R51" s="4">
        <v>7.7205000000000004</v>
      </c>
      <c r="S51" s="4">
        <v>255.6</v>
      </c>
      <c r="T51" s="4">
        <v>20</v>
      </c>
      <c r="W51" s="4">
        <v>0</v>
      </c>
      <c r="X51" s="4">
        <v>3.3205</v>
      </c>
      <c r="Y51" s="4">
        <v>11.8</v>
      </c>
      <c r="Z51" s="4">
        <v>892</v>
      </c>
      <c r="AA51" s="4">
        <v>924</v>
      </c>
      <c r="AB51" s="4">
        <v>859</v>
      </c>
      <c r="AC51" s="4">
        <v>59</v>
      </c>
      <c r="AD51" s="4">
        <v>5.82</v>
      </c>
      <c r="AE51" s="4">
        <v>0.13</v>
      </c>
      <c r="AF51" s="4">
        <v>991</v>
      </c>
      <c r="AG51" s="4">
        <v>-13</v>
      </c>
      <c r="AH51" s="4">
        <v>18</v>
      </c>
      <c r="AI51" s="4">
        <v>31</v>
      </c>
      <c r="AJ51" s="4">
        <v>190</v>
      </c>
      <c r="AK51" s="4">
        <v>139</v>
      </c>
      <c r="AL51" s="4">
        <v>2.8</v>
      </c>
      <c r="AM51" s="4">
        <v>195</v>
      </c>
      <c r="AN51" s="4" t="s">
        <v>155</v>
      </c>
      <c r="AO51" s="4">
        <v>2</v>
      </c>
      <c r="AP51" s="5">
        <v>0.68116898148148142</v>
      </c>
      <c r="AQ51" s="4">
        <v>47.159972000000003</v>
      </c>
      <c r="AR51" s="4">
        <v>-88.484246999999996</v>
      </c>
      <c r="AS51" s="4">
        <v>310.8</v>
      </c>
      <c r="AT51" s="4">
        <v>30.8</v>
      </c>
      <c r="AU51" s="4">
        <v>12</v>
      </c>
      <c r="AV51" s="4">
        <v>11</v>
      </c>
      <c r="AW51" s="4" t="s">
        <v>226</v>
      </c>
      <c r="AX51" s="4">
        <v>1.0167999999999999</v>
      </c>
      <c r="AY51" s="4">
        <v>1.4958</v>
      </c>
      <c r="AZ51" s="4">
        <v>1.8546</v>
      </c>
      <c r="BA51" s="4">
        <v>14.023</v>
      </c>
      <c r="BB51" s="4">
        <v>17.55</v>
      </c>
      <c r="BC51" s="4">
        <v>1.25</v>
      </c>
      <c r="BD51" s="4">
        <v>11.428000000000001</v>
      </c>
      <c r="BE51" s="4">
        <v>3033.8820000000001</v>
      </c>
      <c r="BF51" s="4">
        <v>0.16700000000000001</v>
      </c>
      <c r="BG51" s="4">
        <v>9.7010000000000005</v>
      </c>
      <c r="BH51" s="4">
        <v>0.30199999999999999</v>
      </c>
      <c r="BI51" s="4">
        <v>10.003</v>
      </c>
      <c r="BJ51" s="4">
        <v>7.3209999999999997</v>
      </c>
      <c r="BK51" s="4">
        <v>0.22800000000000001</v>
      </c>
      <c r="BL51" s="4">
        <v>7.5490000000000004</v>
      </c>
      <c r="BM51" s="4">
        <v>0.1865</v>
      </c>
      <c r="BQ51" s="4">
        <v>680.91200000000003</v>
      </c>
      <c r="BR51" s="4">
        <v>0.2928</v>
      </c>
      <c r="BS51" s="4">
        <v>-5</v>
      </c>
      <c r="BT51" s="4">
        <v>0.37480000000000002</v>
      </c>
      <c r="BU51" s="4">
        <v>7.1553000000000004</v>
      </c>
      <c r="BV51" s="4">
        <v>7.5709600000000004</v>
      </c>
      <c r="BW51" s="4">
        <f t="shared" si="14"/>
        <v>1.89043026</v>
      </c>
      <c r="BY51" s="4">
        <f t="shared" si="10"/>
        <v>15999.043539580201</v>
      </c>
      <c r="BZ51" s="4">
        <f t="shared" si="11"/>
        <v>0.88066716870000006</v>
      </c>
      <c r="CA51" s="4">
        <f t="shared" si="12"/>
        <v>38.606972108100003</v>
      </c>
      <c r="CB51" s="4">
        <f t="shared" si="13"/>
        <v>1.01552668545</v>
      </c>
    </row>
    <row r="52" spans="1:80" x14ac:dyDescent="0.25">
      <c r="A52" s="2">
        <v>42068</v>
      </c>
      <c r="B52" s="3">
        <v>1.4578703703703703E-2</v>
      </c>
      <c r="C52" s="4">
        <v>12.04</v>
      </c>
      <c r="D52" s="4">
        <v>2.0000000000000001E-4</v>
      </c>
      <c r="E52" s="4">
        <v>2.1760389999999998</v>
      </c>
      <c r="F52" s="4">
        <v>423.3</v>
      </c>
      <c r="G52" s="4">
        <v>18.399999999999999</v>
      </c>
      <c r="H52" s="4">
        <v>34.4</v>
      </c>
      <c r="J52" s="4">
        <v>3.84</v>
      </c>
      <c r="K52" s="4">
        <v>0.89700000000000002</v>
      </c>
      <c r="L52" s="4">
        <v>10.8005</v>
      </c>
      <c r="M52" s="4">
        <v>2.0000000000000001E-4</v>
      </c>
      <c r="N52" s="4">
        <v>379.75689999999997</v>
      </c>
      <c r="O52" s="4">
        <v>16.494599999999998</v>
      </c>
      <c r="P52" s="4">
        <v>396.3</v>
      </c>
      <c r="Q52" s="4">
        <v>286.57729999999998</v>
      </c>
      <c r="R52" s="4">
        <v>12.4474</v>
      </c>
      <c r="S52" s="4">
        <v>299</v>
      </c>
      <c r="T52" s="4">
        <v>34.389800000000001</v>
      </c>
      <c r="W52" s="4">
        <v>0</v>
      </c>
      <c r="X52" s="4">
        <v>3.4407000000000001</v>
      </c>
      <c r="Y52" s="4">
        <v>11.8</v>
      </c>
      <c r="Z52" s="4">
        <v>892</v>
      </c>
      <c r="AA52" s="4">
        <v>925</v>
      </c>
      <c r="AB52" s="4">
        <v>858</v>
      </c>
      <c r="AC52" s="4">
        <v>59</v>
      </c>
      <c r="AD52" s="4">
        <v>5.82</v>
      </c>
      <c r="AE52" s="4">
        <v>0.13</v>
      </c>
      <c r="AF52" s="4">
        <v>991</v>
      </c>
      <c r="AG52" s="4">
        <v>-13</v>
      </c>
      <c r="AH52" s="4">
        <v>18</v>
      </c>
      <c r="AI52" s="4">
        <v>31</v>
      </c>
      <c r="AJ52" s="4">
        <v>190</v>
      </c>
      <c r="AK52" s="4">
        <v>139</v>
      </c>
      <c r="AL52" s="4">
        <v>2.9</v>
      </c>
      <c r="AM52" s="4">
        <v>195</v>
      </c>
      <c r="AN52" s="4" t="s">
        <v>155</v>
      </c>
      <c r="AO52" s="4">
        <v>2</v>
      </c>
      <c r="AP52" s="5">
        <v>0.68118055555555557</v>
      </c>
      <c r="AQ52" s="4">
        <v>47.159976999999998</v>
      </c>
      <c r="AR52" s="4">
        <v>-88.484246999999996</v>
      </c>
      <c r="AS52" s="4">
        <v>310.8</v>
      </c>
      <c r="AT52" s="4">
        <v>31.6</v>
      </c>
      <c r="AU52" s="4">
        <v>12</v>
      </c>
      <c r="AV52" s="4">
        <v>11</v>
      </c>
      <c r="AW52" s="4" t="s">
        <v>226</v>
      </c>
      <c r="AX52" s="4">
        <v>1</v>
      </c>
      <c r="AY52" s="4">
        <v>1.5</v>
      </c>
      <c r="AZ52" s="4">
        <v>1.8</v>
      </c>
      <c r="BA52" s="4">
        <v>14.023</v>
      </c>
      <c r="BB52" s="4">
        <v>17.48</v>
      </c>
      <c r="BC52" s="4">
        <v>1.25</v>
      </c>
      <c r="BD52" s="4">
        <v>11.478999999999999</v>
      </c>
      <c r="BE52" s="4">
        <v>3033.6419999999998</v>
      </c>
      <c r="BF52" s="4">
        <v>3.5000000000000003E-2</v>
      </c>
      <c r="BG52" s="4">
        <v>11.17</v>
      </c>
      <c r="BH52" s="4">
        <v>0.48499999999999999</v>
      </c>
      <c r="BI52" s="4">
        <v>11.654999999999999</v>
      </c>
      <c r="BJ52" s="4">
        <v>8.4290000000000003</v>
      </c>
      <c r="BK52" s="4">
        <v>0.36599999999999999</v>
      </c>
      <c r="BL52" s="4">
        <v>8.7959999999999994</v>
      </c>
      <c r="BM52" s="4">
        <v>0.31940000000000002</v>
      </c>
      <c r="BQ52" s="4">
        <v>702.69299999999998</v>
      </c>
      <c r="BR52" s="4">
        <v>0.26619999999999999</v>
      </c>
      <c r="BS52" s="4">
        <v>-5</v>
      </c>
      <c r="BT52" s="4">
        <v>0.37440000000000001</v>
      </c>
      <c r="BU52" s="4">
        <v>6.5052630000000002</v>
      </c>
      <c r="BV52" s="4">
        <v>7.5628799999999998</v>
      </c>
      <c r="BW52" s="4">
        <f t="shared" si="14"/>
        <v>1.7186904846</v>
      </c>
      <c r="BY52" s="4">
        <f t="shared" si="10"/>
        <v>14544.428985632503</v>
      </c>
      <c r="BZ52" s="4">
        <f t="shared" si="11"/>
        <v>0.16780325908500002</v>
      </c>
      <c r="CA52" s="4">
        <f t="shared" si="12"/>
        <v>40.411819166499001</v>
      </c>
      <c r="CB52" s="4">
        <f t="shared" si="13"/>
        <v>1.5811913426742001</v>
      </c>
    </row>
    <row r="53" spans="1:80" x14ac:dyDescent="0.25">
      <c r="A53" s="2">
        <v>42068</v>
      </c>
      <c r="B53" s="3">
        <v>1.4590277777777778E-2</v>
      </c>
      <c r="C53" s="4">
        <v>12.03</v>
      </c>
      <c r="D53" s="4">
        <v>5.9999999999999995E-4</v>
      </c>
      <c r="E53" s="4">
        <v>6.1134279999999999</v>
      </c>
      <c r="F53" s="4">
        <v>500.6</v>
      </c>
      <c r="G53" s="4">
        <v>20.399999999999999</v>
      </c>
      <c r="H53" s="4">
        <v>24.4</v>
      </c>
      <c r="J53" s="4">
        <v>3.9</v>
      </c>
      <c r="K53" s="4">
        <v>0.89710000000000001</v>
      </c>
      <c r="L53" s="4">
        <v>10.792400000000001</v>
      </c>
      <c r="M53" s="4">
        <v>5.0000000000000001E-4</v>
      </c>
      <c r="N53" s="4">
        <v>449.1266</v>
      </c>
      <c r="O53" s="4">
        <v>18.301300000000001</v>
      </c>
      <c r="P53" s="4">
        <v>467.4</v>
      </c>
      <c r="Q53" s="4">
        <v>338.92599999999999</v>
      </c>
      <c r="R53" s="4">
        <v>13.8108</v>
      </c>
      <c r="S53" s="4">
        <v>352.7</v>
      </c>
      <c r="T53" s="4">
        <v>24.408999999999999</v>
      </c>
      <c r="W53" s="4">
        <v>0</v>
      </c>
      <c r="X53" s="4">
        <v>3.4988000000000001</v>
      </c>
      <c r="Y53" s="4">
        <v>11.9</v>
      </c>
      <c r="Z53" s="4">
        <v>891</v>
      </c>
      <c r="AA53" s="4">
        <v>926</v>
      </c>
      <c r="AB53" s="4">
        <v>856</v>
      </c>
      <c r="AC53" s="4">
        <v>59</v>
      </c>
      <c r="AD53" s="4">
        <v>5.82</v>
      </c>
      <c r="AE53" s="4">
        <v>0.13</v>
      </c>
      <c r="AF53" s="4">
        <v>991</v>
      </c>
      <c r="AG53" s="4">
        <v>-13</v>
      </c>
      <c r="AH53" s="4">
        <v>18</v>
      </c>
      <c r="AI53" s="4">
        <v>31</v>
      </c>
      <c r="AJ53" s="4">
        <v>190</v>
      </c>
      <c r="AK53" s="4">
        <v>139</v>
      </c>
      <c r="AL53" s="4">
        <v>2.9</v>
      </c>
      <c r="AM53" s="4">
        <v>195</v>
      </c>
      <c r="AN53" s="4" t="s">
        <v>155</v>
      </c>
      <c r="AO53" s="4">
        <v>2</v>
      </c>
      <c r="AP53" s="5">
        <v>0.68118055555555557</v>
      </c>
      <c r="AQ53" s="4">
        <v>47.160223999999999</v>
      </c>
      <c r="AR53" s="4">
        <v>-88.484251999999998</v>
      </c>
      <c r="AS53" s="4">
        <v>311.2</v>
      </c>
      <c r="AT53" s="4">
        <v>31.6</v>
      </c>
      <c r="AU53" s="4">
        <v>12</v>
      </c>
      <c r="AV53" s="4">
        <v>11</v>
      </c>
      <c r="AW53" s="4" t="s">
        <v>226</v>
      </c>
      <c r="AX53" s="4">
        <v>1</v>
      </c>
      <c r="AY53" s="4">
        <v>1.6916</v>
      </c>
      <c r="AZ53" s="4">
        <v>1.9916</v>
      </c>
      <c r="BA53" s="4">
        <v>14.023</v>
      </c>
      <c r="BB53" s="4">
        <v>17.489999999999998</v>
      </c>
      <c r="BC53" s="4">
        <v>1.25</v>
      </c>
      <c r="BD53" s="4">
        <v>11.467000000000001</v>
      </c>
      <c r="BE53" s="4">
        <v>3033.8310000000001</v>
      </c>
      <c r="BF53" s="4">
        <v>9.8000000000000004E-2</v>
      </c>
      <c r="BG53" s="4">
        <v>13.221</v>
      </c>
      <c r="BH53" s="4">
        <v>0.53900000000000003</v>
      </c>
      <c r="BI53" s="4">
        <v>13.76</v>
      </c>
      <c r="BJ53" s="4">
        <v>9.9770000000000003</v>
      </c>
      <c r="BK53" s="4">
        <v>0.40699999999999997</v>
      </c>
      <c r="BL53" s="4">
        <v>10.384</v>
      </c>
      <c r="BM53" s="4">
        <v>0.22689999999999999</v>
      </c>
      <c r="BQ53" s="4">
        <v>715.13699999999994</v>
      </c>
      <c r="BR53" s="4">
        <v>0.24398300000000001</v>
      </c>
      <c r="BS53" s="4">
        <v>-5</v>
      </c>
      <c r="BT53" s="4">
        <v>0.37559999999999999</v>
      </c>
      <c r="BU53" s="4">
        <v>5.9623350000000004</v>
      </c>
      <c r="BV53" s="4">
        <v>7.5871279999999999</v>
      </c>
      <c r="BW53" s="4">
        <f t="shared" si="14"/>
        <v>1.575248907</v>
      </c>
      <c r="BY53" s="4">
        <f t="shared" si="10"/>
        <v>13331.384248718745</v>
      </c>
      <c r="BZ53" s="4">
        <f t="shared" si="11"/>
        <v>0.43063560771000009</v>
      </c>
      <c r="CA53" s="4">
        <f t="shared" si="12"/>
        <v>43.841341409415001</v>
      </c>
      <c r="CB53" s="4">
        <f t="shared" si="13"/>
        <v>1.0295217505515</v>
      </c>
    </row>
    <row r="54" spans="1:80" x14ac:dyDescent="0.25">
      <c r="A54" s="2">
        <v>42068</v>
      </c>
      <c r="B54" s="3">
        <v>1.4601851851851852E-2</v>
      </c>
      <c r="C54" s="4">
        <v>12.031000000000001</v>
      </c>
      <c r="D54" s="4">
        <v>1E-3</v>
      </c>
      <c r="E54" s="4">
        <v>10</v>
      </c>
      <c r="F54" s="4">
        <v>549.1</v>
      </c>
      <c r="G54" s="4">
        <v>20.5</v>
      </c>
      <c r="H54" s="4">
        <v>17.600000000000001</v>
      </c>
      <c r="J54" s="4">
        <v>4</v>
      </c>
      <c r="K54" s="4">
        <v>0.89710000000000001</v>
      </c>
      <c r="L54" s="4">
        <v>10.793900000000001</v>
      </c>
      <c r="M54" s="4">
        <v>8.9999999999999998E-4</v>
      </c>
      <c r="N54" s="4">
        <v>492.62549999999999</v>
      </c>
      <c r="O54" s="4">
        <v>18.371600000000001</v>
      </c>
      <c r="P54" s="4">
        <v>511</v>
      </c>
      <c r="Q54" s="4">
        <v>371.75170000000003</v>
      </c>
      <c r="R54" s="4">
        <v>13.863799999999999</v>
      </c>
      <c r="S54" s="4">
        <v>385.6</v>
      </c>
      <c r="T54" s="4">
        <v>17.647099999999998</v>
      </c>
      <c r="W54" s="4">
        <v>0</v>
      </c>
      <c r="X54" s="4">
        <v>3.5886</v>
      </c>
      <c r="Y54" s="4">
        <v>11.8</v>
      </c>
      <c r="Z54" s="4">
        <v>891</v>
      </c>
      <c r="AA54" s="4">
        <v>926</v>
      </c>
      <c r="AB54" s="4">
        <v>858</v>
      </c>
      <c r="AC54" s="4">
        <v>59</v>
      </c>
      <c r="AD54" s="4">
        <v>5.82</v>
      </c>
      <c r="AE54" s="4">
        <v>0.13</v>
      </c>
      <c r="AF54" s="4">
        <v>991</v>
      </c>
      <c r="AG54" s="4">
        <v>-13</v>
      </c>
      <c r="AH54" s="4">
        <v>18</v>
      </c>
      <c r="AI54" s="4">
        <v>31</v>
      </c>
      <c r="AJ54" s="4">
        <v>190.2</v>
      </c>
      <c r="AK54" s="4">
        <v>139</v>
      </c>
      <c r="AL54" s="4">
        <v>3</v>
      </c>
      <c r="AM54" s="4">
        <v>195</v>
      </c>
      <c r="AN54" s="4" t="s">
        <v>155</v>
      </c>
      <c r="AO54" s="4">
        <v>2</v>
      </c>
      <c r="AP54" s="5">
        <v>0.68120370370370376</v>
      </c>
      <c r="AQ54" s="4">
        <v>47.160235</v>
      </c>
      <c r="AR54" s="4">
        <v>-88.484251999999998</v>
      </c>
      <c r="AS54" s="4">
        <v>311.2</v>
      </c>
      <c r="AT54" s="4">
        <v>32.9</v>
      </c>
      <c r="AU54" s="4">
        <v>12</v>
      </c>
      <c r="AV54" s="4">
        <v>11</v>
      </c>
      <c r="AW54" s="4" t="s">
        <v>226</v>
      </c>
      <c r="AX54" s="4">
        <v>1</v>
      </c>
      <c r="AY54" s="4">
        <v>1.7</v>
      </c>
      <c r="AZ54" s="4">
        <v>2</v>
      </c>
      <c r="BA54" s="4">
        <v>14.023</v>
      </c>
      <c r="BB54" s="4">
        <v>17.489999999999998</v>
      </c>
      <c r="BC54" s="4">
        <v>1.25</v>
      </c>
      <c r="BD54" s="4">
        <v>11.465999999999999</v>
      </c>
      <c r="BE54" s="4">
        <v>3033.922</v>
      </c>
      <c r="BF54" s="4">
        <v>0.16</v>
      </c>
      <c r="BG54" s="4">
        <v>14.5</v>
      </c>
      <c r="BH54" s="4">
        <v>0.54100000000000004</v>
      </c>
      <c r="BI54" s="4">
        <v>15.041</v>
      </c>
      <c r="BJ54" s="4">
        <v>10.942</v>
      </c>
      <c r="BK54" s="4">
        <v>0.40799999999999997</v>
      </c>
      <c r="BL54" s="4">
        <v>11.351000000000001</v>
      </c>
      <c r="BM54" s="4">
        <v>0.16400000000000001</v>
      </c>
      <c r="BQ54" s="4">
        <v>733.404</v>
      </c>
      <c r="BR54" s="4">
        <v>0.30821500000000002</v>
      </c>
      <c r="BS54" s="4">
        <v>-5</v>
      </c>
      <c r="BT54" s="4">
        <v>0.374199</v>
      </c>
      <c r="BU54" s="4">
        <v>7.5320090000000004</v>
      </c>
      <c r="BV54" s="4">
        <v>7.5588240000000004</v>
      </c>
      <c r="BW54" s="4">
        <f t="shared" si="14"/>
        <v>1.9899567778</v>
      </c>
      <c r="BY54" s="4">
        <f t="shared" si="10"/>
        <v>16841.575995452626</v>
      </c>
      <c r="BZ54" s="4">
        <f t="shared" si="11"/>
        <v>0.88817450128000008</v>
      </c>
      <c r="CA54" s="4">
        <f t="shared" si="12"/>
        <v>60.740033706286006</v>
      </c>
      <c r="CB54" s="4">
        <f t="shared" si="13"/>
        <v>0.9400248512360001</v>
      </c>
    </row>
    <row r="55" spans="1:80" x14ac:dyDescent="0.25">
      <c r="A55" s="2">
        <v>42068</v>
      </c>
      <c r="B55" s="3">
        <v>1.4613425925925926E-2</v>
      </c>
      <c r="C55" s="4">
        <v>12.04</v>
      </c>
      <c r="D55" s="4">
        <v>1E-3</v>
      </c>
      <c r="E55" s="4">
        <v>10</v>
      </c>
      <c r="F55" s="4">
        <v>637.6</v>
      </c>
      <c r="G55" s="4">
        <v>20.5</v>
      </c>
      <c r="H55" s="4">
        <v>34</v>
      </c>
      <c r="J55" s="4">
        <v>4</v>
      </c>
      <c r="K55" s="4">
        <v>0.89700000000000002</v>
      </c>
      <c r="L55" s="4">
        <v>10.8001</v>
      </c>
      <c r="M55" s="4">
        <v>8.9999999999999998E-4</v>
      </c>
      <c r="N55" s="4">
        <v>571.9348</v>
      </c>
      <c r="O55" s="4">
        <v>18.389399999999998</v>
      </c>
      <c r="P55" s="4">
        <v>590.29999999999995</v>
      </c>
      <c r="Q55" s="4">
        <v>431.60120000000001</v>
      </c>
      <c r="R55" s="4">
        <v>13.8773</v>
      </c>
      <c r="S55" s="4">
        <v>445.5</v>
      </c>
      <c r="T55" s="4">
        <v>34.010399999999997</v>
      </c>
      <c r="W55" s="4">
        <v>0</v>
      </c>
      <c r="X55" s="4">
        <v>3.5882000000000001</v>
      </c>
      <c r="Y55" s="4">
        <v>11.9</v>
      </c>
      <c r="Z55" s="4">
        <v>892</v>
      </c>
      <c r="AA55" s="4">
        <v>922</v>
      </c>
      <c r="AB55" s="4">
        <v>859</v>
      </c>
      <c r="AC55" s="4">
        <v>59</v>
      </c>
      <c r="AD55" s="4">
        <v>5.82</v>
      </c>
      <c r="AE55" s="4">
        <v>0.13</v>
      </c>
      <c r="AF55" s="4">
        <v>991</v>
      </c>
      <c r="AG55" s="4">
        <v>-13</v>
      </c>
      <c r="AH55" s="4">
        <v>18</v>
      </c>
      <c r="AI55" s="4">
        <v>31</v>
      </c>
      <c r="AJ55" s="4">
        <v>190.8</v>
      </c>
      <c r="AK55" s="4">
        <v>139</v>
      </c>
      <c r="AL55" s="4">
        <v>3</v>
      </c>
      <c r="AM55" s="4">
        <v>195</v>
      </c>
      <c r="AN55" s="4" t="s">
        <v>155</v>
      </c>
      <c r="AO55" s="4">
        <v>2</v>
      </c>
      <c r="AP55" s="5">
        <v>0.68120370370370376</v>
      </c>
      <c r="AQ55" s="4">
        <v>47.160500999999996</v>
      </c>
      <c r="AR55" s="4">
        <v>-88.484256999999999</v>
      </c>
      <c r="AS55" s="4">
        <v>312.3</v>
      </c>
      <c r="AT55" s="4">
        <v>33</v>
      </c>
      <c r="AU55" s="4">
        <v>12</v>
      </c>
      <c r="AV55" s="4">
        <v>11</v>
      </c>
      <c r="AW55" s="4" t="s">
        <v>226</v>
      </c>
      <c r="AX55" s="4">
        <v>1</v>
      </c>
      <c r="AY55" s="4">
        <v>1.7</v>
      </c>
      <c r="AZ55" s="4">
        <v>2</v>
      </c>
      <c r="BA55" s="4">
        <v>14.023</v>
      </c>
      <c r="BB55" s="4">
        <v>17.48</v>
      </c>
      <c r="BC55" s="4">
        <v>1.25</v>
      </c>
      <c r="BD55" s="4">
        <v>11.477</v>
      </c>
      <c r="BE55" s="4">
        <v>3033.4549999999999</v>
      </c>
      <c r="BF55" s="4">
        <v>0.16</v>
      </c>
      <c r="BG55" s="4">
        <v>16.823</v>
      </c>
      <c r="BH55" s="4">
        <v>0.54100000000000004</v>
      </c>
      <c r="BI55" s="4">
        <v>17.363</v>
      </c>
      <c r="BJ55" s="4">
        <v>12.695</v>
      </c>
      <c r="BK55" s="4">
        <v>0.40799999999999997</v>
      </c>
      <c r="BL55" s="4">
        <v>13.103</v>
      </c>
      <c r="BM55" s="4">
        <v>0.31590000000000001</v>
      </c>
      <c r="BQ55" s="4">
        <v>732.79300000000001</v>
      </c>
      <c r="BR55" s="4">
        <v>0.28939999999999999</v>
      </c>
      <c r="BS55" s="4">
        <v>-5</v>
      </c>
      <c r="BT55" s="4">
        <v>0.37480000000000002</v>
      </c>
      <c r="BU55" s="4">
        <v>7.0722120000000004</v>
      </c>
      <c r="BV55" s="4">
        <v>7.5709600000000004</v>
      </c>
      <c r="BW55" s="4">
        <f t="shared" si="14"/>
        <v>1.8684784104000001</v>
      </c>
      <c r="BY55" s="4">
        <f t="shared" si="10"/>
        <v>15811.035560263021</v>
      </c>
      <c r="BZ55" s="4">
        <f t="shared" si="11"/>
        <v>0.83395523904000002</v>
      </c>
      <c r="CA55" s="4">
        <f t="shared" si="12"/>
        <v>66.16913599758</v>
      </c>
      <c r="CB55" s="4">
        <f t="shared" si="13"/>
        <v>1.7001590575788001</v>
      </c>
    </row>
    <row r="56" spans="1:80" x14ac:dyDescent="0.25">
      <c r="A56" s="2">
        <v>42068</v>
      </c>
      <c r="B56" s="3">
        <v>1.4624999999999999E-2</v>
      </c>
      <c r="C56" s="4">
        <v>12.032</v>
      </c>
      <c r="D56" s="4">
        <v>1E-3</v>
      </c>
      <c r="E56" s="4">
        <v>10</v>
      </c>
      <c r="F56" s="4">
        <v>673.1</v>
      </c>
      <c r="G56" s="4">
        <v>20.399999999999999</v>
      </c>
      <c r="H56" s="4">
        <v>20</v>
      </c>
      <c r="J56" s="4">
        <v>4</v>
      </c>
      <c r="K56" s="4">
        <v>0.89710000000000001</v>
      </c>
      <c r="L56" s="4">
        <v>10.793699999999999</v>
      </c>
      <c r="M56" s="4">
        <v>8.9999999999999998E-4</v>
      </c>
      <c r="N56" s="4">
        <v>603.78160000000003</v>
      </c>
      <c r="O56" s="4">
        <v>18.3003</v>
      </c>
      <c r="P56" s="4">
        <v>622.1</v>
      </c>
      <c r="Q56" s="4">
        <v>455.63389999999998</v>
      </c>
      <c r="R56" s="4">
        <v>13.81</v>
      </c>
      <c r="S56" s="4">
        <v>469.4</v>
      </c>
      <c r="T56" s="4">
        <v>20</v>
      </c>
      <c r="W56" s="4">
        <v>0</v>
      </c>
      <c r="X56" s="4">
        <v>3.5882999999999998</v>
      </c>
      <c r="Y56" s="4">
        <v>11.9</v>
      </c>
      <c r="Z56" s="4">
        <v>892</v>
      </c>
      <c r="AA56" s="4">
        <v>924</v>
      </c>
      <c r="AB56" s="4">
        <v>858</v>
      </c>
      <c r="AC56" s="4">
        <v>59</v>
      </c>
      <c r="AD56" s="4">
        <v>5.82</v>
      </c>
      <c r="AE56" s="4">
        <v>0.13</v>
      </c>
      <c r="AF56" s="4">
        <v>991</v>
      </c>
      <c r="AG56" s="4">
        <v>-13</v>
      </c>
      <c r="AH56" s="4">
        <v>17.798995000000001</v>
      </c>
      <c r="AI56" s="4">
        <v>31</v>
      </c>
      <c r="AJ56" s="4">
        <v>190</v>
      </c>
      <c r="AK56" s="4">
        <v>139</v>
      </c>
      <c r="AL56" s="4">
        <v>2.8</v>
      </c>
      <c r="AM56" s="4">
        <v>195</v>
      </c>
      <c r="AN56" s="4" t="s">
        <v>155</v>
      </c>
      <c r="AO56" s="4">
        <v>2</v>
      </c>
      <c r="AP56" s="5">
        <v>0.68122685185185183</v>
      </c>
      <c r="AQ56" s="4">
        <v>47.160656000000003</v>
      </c>
      <c r="AR56" s="4">
        <v>-88.484206999999998</v>
      </c>
      <c r="AS56" s="4">
        <v>312.7</v>
      </c>
      <c r="AT56" s="4">
        <v>35.1</v>
      </c>
      <c r="AU56" s="4">
        <v>12</v>
      </c>
      <c r="AV56" s="4">
        <v>11</v>
      </c>
      <c r="AW56" s="4" t="s">
        <v>226</v>
      </c>
      <c r="AX56" s="4">
        <v>1</v>
      </c>
      <c r="AY56" s="4">
        <v>1.5084</v>
      </c>
      <c r="AZ56" s="4">
        <v>1.8084</v>
      </c>
      <c r="BA56" s="4">
        <v>14.023</v>
      </c>
      <c r="BB56" s="4">
        <v>17.489999999999998</v>
      </c>
      <c r="BC56" s="4">
        <v>1.25</v>
      </c>
      <c r="BD56" s="4">
        <v>11.474</v>
      </c>
      <c r="BE56" s="4">
        <v>3033.8560000000002</v>
      </c>
      <c r="BF56" s="4">
        <v>0.16</v>
      </c>
      <c r="BG56" s="4">
        <v>17.771999999999998</v>
      </c>
      <c r="BH56" s="4">
        <v>0.53900000000000003</v>
      </c>
      <c r="BI56" s="4">
        <v>18.311</v>
      </c>
      <c r="BJ56" s="4">
        <v>13.411</v>
      </c>
      <c r="BK56" s="4">
        <v>0.40600000000000003</v>
      </c>
      <c r="BL56" s="4">
        <v>13.818</v>
      </c>
      <c r="BM56" s="4">
        <v>0.18590000000000001</v>
      </c>
      <c r="BQ56" s="4">
        <v>733.34699999999998</v>
      </c>
      <c r="BR56" s="4">
        <v>0.26695999999999998</v>
      </c>
      <c r="BS56" s="4">
        <v>-5</v>
      </c>
      <c r="BT56" s="4">
        <v>0.374</v>
      </c>
      <c r="BU56" s="4">
        <v>6.5238300000000002</v>
      </c>
      <c r="BV56" s="4">
        <v>7.5548000000000002</v>
      </c>
      <c r="BW56" s="4">
        <f t="shared" si="14"/>
        <v>1.723595886</v>
      </c>
      <c r="BY56" s="4">
        <f t="shared" si="10"/>
        <v>14586.969901109762</v>
      </c>
      <c r="BZ56" s="4">
        <f t="shared" si="11"/>
        <v>0.76929003359999992</v>
      </c>
      <c r="CA56" s="4">
        <f t="shared" si="12"/>
        <v>64.480929003810004</v>
      </c>
      <c r="CB56" s="4">
        <f t="shared" si="13"/>
        <v>0.92292557771700012</v>
      </c>
    </row>
    <row r="57" spans="1:80" x14ac:dyDescent="0.25">
      <c r="A57" s="2">
        <v>42068</v>
      </c>
      <c r="B57" s="3">
        <v>1.4636574074074074E-2</v>
      </c>
      <c r="C57" s="4">
        <v>12.036</v>
      </c>
      <c r="D57" s="4">
        <v>1E-3</v>
      </c>
      <c r="E57" s="4">
        <v>10</v>
      </c>
      <c r="F57" s="4">
        <v>687</v>
      </c>
      <c r="G57" s="4">
        <v>17.5</v>
      </c>
      <c r="H57" s="4">
        <v>50.1</v>
      </c>
      <c r="J57" s="4">
        <v>3.91</v>
      </c>
      <c r="K57" s="4">
        <v>0.89700000000000002</v>
      </c>
      <c r="L57" s="4">
        <v>10.7966</v>
      </c>
      <c r="M57" s="4">
        <v>8.9999999999999998E-4</v>
      </c>
      <c r="N57" s="4">
        <v>616.25049999999999</v>
      </c>
      <c r="O57" s="4">
        <v>15.7104</v>
      </c>
      <c r="P57" s="4">
        <v>632</v>
      </c>
      <c r="Q57" s="4">
        <v>465.04329999999999</v>
      </c>
      <c r="R57" s="4">
        <v>11.855600000000001</v>
      </c>
      <c r="S57" s="4">
        <v>476.9</v>
      </c>
      <c r="T57" s="4">
        <v>50.057400000000001</v>
      </c>
      <c r="W57" s="4">
        <v>0</v>
      </c>
      <c r="X57" s="4">
        <v>3.5068999999999999</v>
      </c>
      <c r="Y57" s="4">
        <v>11.8</v>
      </c>
      <c r="Z57" s="4">
        <v>893</v>
      </c>
      <c r="AA57" s="4">
        <v>924</v>
      </c>
      <c r="AB57" s="4">
        <v>860</v>
      </c>
      <c r="AC57" s="4">
        <v>59</v>
      </c>
      <c r="AD57" s="4">
        <v>5.82</v>
      </c>
      <c r="AE57" s="4">
        <v>0.13</v>
      </c>
      <c r="AF57" s="4">
        <v>991</v>
      </c>
      <c r="AG57" s="4">
        <v>-13</v>
      </c>
      <c r="AH57" s="4">
        <v>17</v>
      </c>
      <c r="AI57" s="4">
        <v>31</v>
      </c>
      <c r="AJ57" s="4">
        <v>190</v>
      </c>
      <c r="AK57" s="4">
        <v>139</v>
      </c>
      <c r="AL57" s="4">
        <v>2.8</v>
      </c>
      <c r="AM57" s="4">
        <v>195</v>
      </c>
      <c r="AN57" s="4" t="s">
        <v>155</v>
      </c>
      <c r="AO57" s="4">
        <v>2</v>
      </c>
      <c r="AP57" s="5">
        <v>0.68123842592592598</v>
      </c>
      <c r="AQ57" s="4">
        <v>47.160794000000003</v>
      </c>
      <c r="AR57" s="4">
        <v>-88.484144999999998</v>
      </c>
      <c r="AS57" s="4">
        <v>313.10000000000002</v>
      </c>
      <c r="AT57" s="4">
        <v>35.799999999999997</v>
      </c>
      <c r="AU57" s="4">
        <v>12</v>
      </c>
      <c r="AV57" s="4">
        <v>11</v>
      </c>
      <c r="AW57" s="4" t="s">
        <v>226</v>
      </c>
      <c r="AX57" s="4">
        <v>1</v>
      </c>
      <c r="AY57" s="4">
        <v>1.5958000000000001</v>
      </c>
      <c r="AZ57" s="4">
        <v>1.8957999999999999</v>
      </c>
      <c r="BA57" s="4">
        <v>14.023</v>
      </c>
      <c r="BB57" s="4">
        <v>17.48</v>
      </c>
      <c r="BC57" s="4">
        <v>1.25</v>
      </c>
      <c r="BD57" s="4">
        <v>11.48</v>
      </c>
      <c r="BE57" s="4">
        <v>3033.0059999999999</v>
      </c>
      <c r="BF57" s="4">
        <v>0.16</v>
      </c>
      <c r="BG57" s="4">
        <v>18.129000000000001</v>
      </c>
      <c r="BH57" s="4">
        <v>0.46200000000000002</v>
      </c>
      <c r="BI57" s="4">
        <v>18.591000000000001</v>
      </c>
      <c r="BJ57" s="4">
        <v>13.680999999999999</v>
      </c>
      <c r="BK57" s="4">
        <v>0.34899999999999998</v>
      </c>
      <c r="BL57" s="4">
        <v>14.03</v>
      </c>
      <c r="BM57" s="4">
        <v>0.46500000000000002</v>
      </c>
      <c r="BQ57" s="4">
        <v>716.31899999999996</v>
      </c>
      <c r="BR57" s="4">
        <v>0.245035</v>
      </c>
      <c r="BS57" s="4">
        <v>-5</v>
      </c>
      <c r="BT57" s="4">
        <v>0.37441000000000002</v>
      </c>
      <c r="BU57" s="4">
        <v>5.9880420000000001</v>
      </c>
      <c r="BV57" s="4">
        <v>7.5630740000000003</v>
      </c>
      <c r="BW57" s="4">
        <f t="shared" si="14"/>
        <v>1.5820406964</v>
      </c>
      <c r="BY57" s="4">
        <f t="shared" si="10"/>
        <v>13385.222510603724</v>
      </c>
      <c r="BZ57" s="4">
        <f t="shared" si="11"/>
        <v>0.70610991264</v>
      </c>
      <c r="CA57" s="4">
        <f t="shared" si="12"/>
        <v>60.37681071767399</v>
      </c>
      <c r="CB57" s="4">
        <f t="shared" si="13"/>
        <v>2.1189584823300001</v>
      </c>
    </row>
    <row r="58" spans="1:80" x14ac:dyDescent="0.25">
      <c r="A58" s="2">
        <v>42068</v>
      </c>
      <c r="B58" s="3">
        <v>1.4648148148148148E-2</v>
      </c>
      <c r="C58" s="4">
        <v>12.045</v>
      </c>
      <c r="D58" s="4">
        <v>1E-3</v>
      </c>
      <c r="E58" s="4">
        <v>10</v>
      </c>
      <c r="F58" s="4">
        <v>673.3</v>
      </c>
      <c r="G58" s="4">
        <v>16.7</v>
      </c>
      <c r="H58" s="4">
        <v>34.200000000000003</v>
      </c>
      <c r="J58" s="4">
        <v>3.9</v>
      </c>
      <c r="K58" s="4">
        <v>0.89700000000000002</v>
      </c>
      <c r="L58" s="4">
        <v>10.8035</v>
      </c>
      <c r="M58" s="4">
        <v>8.9999999999999998E-4</v>
      </c>
      <c r="N58" s="4">
        <v>603.90430000000003</v>
      </c>
      <c r="O58" s="4">
        <v>14.9793</v>
      </c>
      <c r="P58" s="4">
        <v>618.9</v>
      </c>
      <c r="Q58" s="4">
        <v>455.72649999999999</v>
      </c>
      <c r="R58" s="4">
        <v>11.303900000000001</v>
      </c>
      <c r="S58" s="4">
        <v>467</v>
      </c>
      <c r="T58" s="4">
        <v>34.237299999999998</v>
      </c>
      <c r="W58" s="4">
        <v>0</v>
      </c>
      <c r="X58" s="4">
        <v>3.4982000000000002</v>
      </c>
      <c r="Y58" s="4">
        <v>11.9</v>
      </c>
      <c r="Z58" s="4">
        <v>891</v>
      </c>
      <c r="AA58" s="4">
        <v>922</v>
      </c>
      <c r="AB58" s="4">
        <v>859</v>
      </c>
      <c r="AC58" s="4">
        <v>59</v>
      </c>
      <c r="AD58" s="4">
        <v>5.82</v>
      </c>
      <c r="AE58" s="4">
        <v>0.13</v>
      </c>
      <c r="AF58" s="4">
        <v>991</v>
      </c>
      <c r="AG58" s="4">
        <v>-13</v>
      </c>
      <c r="AH58" s="4">
        <v>17</v>
      </c>
      <c r="AI58" s="4">
        <v>31</v>
      </c>
      <c r="AJ58" s="4">
        <v>190</v>
      </c>
      <c r="AK58" s="4">
        <v>139</v>
      </c>
      <c r="AL58" s="4">
        <v>2.8</v>
      </c>
      <c r="AM58" s="4">
        <v>195</v>
      </c>
      <c r="AN58" s="4" t="s">
        <v>155</v>
      </c>
      <c r="AO58" s="4">
        <v>2</v>
      </c>
      <c r="AP58" s="5">
        <v>0.68125000000000002</v>
      </c>
      <c r="AQ58" s="4">
        <v>47.160936999999997</v>
      </c>
      <c r="AR58" s="4">
        <v>-88.484092000000004</v>
      </c>
      <c r="AS58" s="4">
        <v>314</v>
      </c>
      <c r="AT58" s="4">
        <v>35.9</v>
      </c>
      <c r="AU58" s="4">
        <v>12</v>
      </c>
      <c r="AV58" s="4">
        <v>11</v>
      </c>
      <c r="AW58" s="4" t="s">
        <v>226</v>
      </c>
      <c r="AX58" s="4">
        <v>1.0958000000000001</v>
      </c>
      <c r="AY58" s="4">
        <v>2.0790000000000002</v>
      </c>
      <c r="AZ58" s="4">
        <v>2.379</v>
      </c>
      <c r="BA58" s="4">
        <v>14.023</v>
      </c>
      <c r="BB58" s="4">
        <v>17.47</v>
      </c>
      <c r="BC58" s="4">
        <v>1.25</v>
      </c>
      <c r="BD58" s="4">
        <v>11.487</v>
      </c>
      <c r="BE58" s="4">
        <v>3033.4450000000002</v>
      </c>
      <c r="BF58" s="4">
        <v>0.16</v>
      </c>
      <c r="BG58" s="4">
        <v>17.757000000000001</v>
      </c>
      <c r="BH58" s="4">
        <v>0.44</v>
      </c>
      <c r="BI58" s="4">
        <v>18.198</v>
      </c>
      <c r="BJ58" s="4">
        <v>13.4</v>
      </c>
      <c r="BK58" s="4">
        <v>0.33200000000000002</v>
      </c>
      <c r="BL58" s="4">
        <v>13.733000000000001</v>
      </c>
      <c r="BM58" s="4">
        <v>0.31790000000000002</v>
      </c>
      <c r="BQ58" s="4">
        <v>714.18299999999999</v>
      </c>
      <c r="BR58" s="4">
        <v>0.28868700000000003</v>
      </c>
      <c r="BS58" s="4">
        <v>-5</v>
      </c>
      <c r="BT58" s="4">
        <v>0.37559199999999998</v>
      </c>
      <c r="BU58" s="4">
        <v>7.0547959999999996</v>
      </c>
      <c r="BV58" s="4">
        <v>7.5869669999999996</v>
      </c>
      <c r="BW58" s="4">
        <f t="shared" si="14"/>
        <v>1.8638771031999999</v>
      </c>
      <c r="BY58" s="4">
        <f t="shared" si="10"/>
        <v>15772.047375686141</v>
      </c>
      <c r="BZ58" s="4">
        <f t="shared" si="11"/>
        <v>0.83190154431999985</v>
      </c>
      <c r="CA58" s="4">
        <f t="shared" si="12"/>
        <v>69.671754336799992</v>
      </c>
      <c r="CB58" s="4">
        <f t="shared" si="13"/>
        <v>1.7067096524324001</v>
      </c>
    </row>
    <row r="59" spans="1:80" x14ac:dyDescent="0.25">
      <c r="A59" s="2">
        <v>42068</v>
      </c>
      <c r="B59" s="3">
        <v>1.4659722222222222E-2</v>
      </c>
      <c r="C59" s="4">
        <v>12.109</v>
      </c>
      <c r="D59" s="4">
        <v>2.2000000000000001E-3</v>
      </c>
      <c r="E59" s="4">
        <v>22.232365000000001</v>
      </c>
      <c r="F59" s="4">
        <v>725.3</v>
      </c>
      <c r="G59" s="4">
        <v>31.5</v>
      </c>
      <c r="H59" s="4">
        <v>25.7</v>
      </c>
      <c r="J59" s="4">
        <v>3.9</v>
      </c>
      <c r="K59" s="4">
        <v>0.89639999999999997</v>
      </c>
      <c r="L59" s="4">
        <v>10.854100000000001</v>
      </c>
      <c r="M59" s="4">
        <v>2E-3</v>
      </c>
      <c r="N59" s="4">
        <v>650.10640000000001</v>
      </c>
      <c r="O59" s="4">
        <v>28.235700000000001</v>
      </c>
      <c r="P59" s="4">
        <v>678.3</v>
      </c>
      <c r="Q59" s="4">
        <v>490.59210000000002</v>
      </c>
      <c r="R59" s="4">
        <v>21.307600000000001</v>
      </c>
      <c r="S59" s="4">
        <v>511.9</v>
      </c>
      <c r="T59" s="4">
        <v>25.743600000000001</v>
      </c>
      <c r="W59" s="4">
        <v>0</v>
      </c>
      <c r="X59" s="4">
        <v>3.4958999999999998</v>
      </c>
      <c r="Y59" s="4">
        <v>11.8</v>
      </c>
      <c r="Z59" s="4">
        <v>892</v>
      </c>
      <c r="AA59" s="4">
        <v>924</v>
      </c>
      <c r="AB59" s="4">
        <v>859</v>
      </c>
      <c r="AC59" s="4">
        <v>59</v>
      </c>
      <c r="AD59" s="4">
        <v>5.82</v>
      </c>
      <c r="AE59" s="4">
        <v>0.13</v>
      </c>
      <c r="AF59" s="4">
        <v>991</v>
      </c>
      <c r="AG59" s="4">
        <v>-13</v>
      </c>
      <c r="AH59" s="4">
        <v>17</v>
      </c>
      <c r="AI59" s="4">
        <v>31</v>
      </c>
      <c r="AJ59" s="4">
        <v>190</v>
      </c>
      <c r="AK59" s="4">
        <v>139</v>
      </c>
      <c r="AL59" s="4">
        <v>2.5</v>
      </c>
      <c r="AM59" s="4">
        <v>195</v>
      </c>
      <c r="AN59" s="4" t="s">
        <v>155</v>
      </c>
      <c r="AO59" s="4">
        <v>2</v>
      </c>
      <c r="AP59" s="5">
        <v>0.68126157407407406</v>
      </c>
      <c r="AQ59" s="4">
        <v>47.161084000000002</v>
      </c>
      <c r="AR59" s="4">
        <v>-88.484063000000006</v>
      </c>
      <c r="AS59" s="4">
        <v>314.2</v>
      </c>
      <c r="AT59" s="4">
        <v>36.200000000000003</v>
      </c>
      <c r="AU59" s="4">
        <v>12</v>
      </c>
      <c r="AV59" s="4">
        <v>9</v>
      </c>
      <c r="AW59" s="4" t="s">
        <v>236</v>
      </c>
      <c r="AX59" s="4">
        <v>1.1000000000000001</v>
      </c>
      <c r="AY59" s="4">
        <v>2.1</v>
      </c>
      <c r="AZ59" s="4">
        <v>2.4</v>
      </c>
      <c r="BA59" s="4">
        <v>14.023</v>
      </c>
      <c r="BB59" s="4">
        <v>17.38</v>
      </c>
      <c r="BC59" s="4">
        <v>1.24</v>
      </c>
      <c r="BD59" s="4">
        <v>11.561</v>
      </c>
      <c r="BE59" s="4">
        <v>3033.3290000000002</v>
      </c>
      <c r="BF59" s="4">
        <v>0.35399999999999998</v>
      </c>
      <c r="BG59" s="4">
        <v>19.026</v>
      </c>
      <c r="BH59" s="4">
        <v>0.82599999999999996</v>
      </c>
      <c r="BI59" s="4">
        <v>19.852</v>
      </c>
      <c r="BJ59" s="4">
        <v>14.358000000000001</v>
      </c>
      <c r="BK59" s="4">
        <v>0.624</v>
      </c>
      <c r="BL59" s="4">
        <v>14.981</v>
      </c>
      <c r="BM59" s="4">
        <v>0.2379</v>
      </c>
      <c r="BQ59" s="4">
        <v>710.35699999999997</v>
      </c>
      <c r="BR59" s="4">
        <v>0.30213299999999998</v>
      </c>
      <c r="BS59" s="4">
        <v>-5</v>
      </c>
      <c r="BT59" s="4">
        <v>0.37440600000000002</v>
      </c>
      <c r="BU59" s="4">
        <v>7.3833710000000004</v>
      </c>
      <c r="BV59" s="4">
        <v>7.5629929999999996</v>
      </c>
      <c r="BW59" s="4">
        <f t="shared" si="14"/>
        <v>1.9506866182</v>
      </c>
      <c r="BY59" s="4">
        <f t="shared" si="10"/>
        <v>16505.994515207483</v>
      </c>
      <c r="BZ59" s="4">
        <f t="shared" si="11"/>
        <v>1.9263067271579999</v>
      </c>
      <c r="CA59" s="4">
        <f t="shared" si="12"/>
        <v>78.129694882866005</v>
      </c>
      <c r="CB59" s="4">
        <f t="shared" si="13"/>
        <v>1.3366995142449001</v>
      </c>
    </row>
    <row r="60" spans="1:80" x14ac:dyDescent="0.25">
      <c r="A60" s="2">
        <v>42068</v>
      </c>
      <c r="B60" s="3">
        <v>1.4671296296296295E-2</v>
      </c>
      <c r="C60" s="4">
        <v>12.228999999999999</v>
      </c>
      <c r="D60" s="4">
        <v>2.5000000000000001E-3</v>
      </c>
      <c r="E60" s="4">
        <v>25.487701000000001</v>
      </c>
      <c r="F60" s="4">
        <v>707.7</v>
      </c>
      <c r="G60" s="4">
        <v>31.4</v>
      </c>
      <c r="H60" s="4">
        <v>40.1</v>
      </c>
      <c r="J60" s="4">
        <v>3.8</v>
      </c>
      <c r="K60" s="4">
        <v>0.89539999999999997</v>
      </c>
      <c r="L60" s="4">
        <v>10.950100000000001</v>
      </c>
      <c r="M60" s="4">
        <v>2.3E-3</v>
      </c>
      <c r="N60" s="4">
        <v>633.6866</v>
      </c>
      <c r="O60" s="4">
        <v>28.136600000000001</v>
      </c>
      <c r="P60" s="4">
        <v>661.8</v>
      </c>
      <c r="Q60" s="4">
        <v>478.20319999999998</v>
      </c>
      <c r="R60" s="4">
        <v>21.232900000000001</v>
      </c>
      <c r="S60" s="4">
        <v>499.4</v>
      </c>
      <c r="T60" s="4">
        <v>40.1</v>
      </c>
      <c r="W60" s="4">
        <v>0</v>
      </c>
      <c r="X60" s="4">
        <v>3.4026999999999998</v>
      </c>
      <c r="Y60" s="4">
        <v>11.9</v>
      </c>
      <c r="Z60" s="4">
        <v>891</v>
      </c>
      <c r="AA60" s="4">
        <v>921</v>
      </c>
      <c r="AB60" s="4">
        <v>860</v>
      </c>
      <c r="AC60" s="4">
        <v>59</v>
      </c>
      <c r="AD60" s="4">
        <v>5.82</v>
      </c>
      <c r="AE60" s="4">
        <v>0.13</v>
      </c>
      <c r="AF60" s="4">
        <v>991</v>
      </c>
      <c r="AG60" s="4">
        <v>-13</v>
      </c>
      <c r="AH60" s="4">
        <v>17</v>
      </c>
      <c r="AI60" s="4">
        <v>31</v>
      </c>
      <c r="AJ60" s="4">
        <v>190</v>
      </c>
      <c r="AK60" s="4">
        <v>139</v>
      </c>
      <c r="AL60" s="4">
        <v>2.7</v>
      </c>
      <c r="AM60" s="4">
        <v>195</v>
      </c>
      <c r="AN60" s="4" t="s">
        <v>155</v>
      </c>
      <c r="AO60" s="4">
        <v>2</v>
      </c>
      <c r="AP60" s="5">
        <v>0.6812731481481481</v>
      </c>
      <c r="AQ60" s="4">
        <v>47.161226999999997</v>
      </c>
      <c r="AR60" s="4">
        <v>-88.484024000000005</v>
      </c>
      <c r="AS60" s="4">
        <v>314.60000000000002</v>
      </c>
      <c r="AT60" s="4">
        <v>36.200000000000003</v>
      </c>
      <c r="AU60" s="4">
        <v>12</v>
      </c>
      <c r="AV60" s="4">
        <v>10</v>
      </c>
      <c r="AW60" s="4" t="s">
        <v>236</v>
      </c>
      <c r="AX60" s="4">
        <v>1.1000000000000001</v>
      </c>
      <c r="AY60" s="4">
        <v>2.1957040000000001</v>
      </c>
      <c r="AZ60" s="4">
        <v>2.4957039999999999</v>
      </c>
      <c r="BA60" s="4">
        <v>14.023</v>
      </c>
      <c r="BB60" s="4">
        <v>17.22</v>
      </c>
      <c r="BC60" s="4">
        <v>1.23</v>
      </c>
      <c r="BD60" s="4">
        <v>11.677</v>
      </c>
      <c r="BE60" s="4">
        <v>3032.7629999999999</v>
      </c>
      <c r="BF60" s="4">
        <v>0.40200000000000002</v>
      </c>
      <c r="BG60" s="4">
        <v>18.379000000000001</v>
      </c>
      <c r="BH60" s="4">
        <v>0.81599999999999995</v>
      </c>
      <c r="BI60" s="4">
        <v>19.196000000000002</v>
      </c>
      <c r="BJ60" s="4">
        <v>13.87</v>
      </c>
      <c r="BK60" s="4">
        <v>0.61599999999999999</v>
      </c>
      <c r="BL60" s="4">
        <v>14.486000000000001</v>
      </c>
      <c r="BM60" s="4">
        <v>0.36730000000000002</v>
      </c>
      <c r="BQ60" s="4">
        <v>685.23800000000006</v>
      </c>
      <c r="BR60" s="4">
        <v>0.27554099999999998</v>
      </c>
      <c r="BS60" s="4">
        <v>-5</v>
      </c>
      <c r="BT60" s="4">
        <v>0.37579800000000002</v>
      </c>
      <c r="BU60" s="4">
        <v>6.7335310000000002</v>
      </c>
      <c r="BV60" s="4">
        <v>7.5911280000000003</v>
      </c>
      <c r="BW60" s="4">
        <f t="shared" si="14"/>
        <v>1.7789988902</v>
      </c>
      <c r="BY60" s="4">
        <f t="shared" si="10"/>
        <v>15050.427109324761</v>
      </c>
      <c r="BZ60" s="4">
        <f t="shared" si="11"/>
        <v>1.9949701634940002</v>
      </c>
      <c r="CA60" s="4">
        <f t="shared" si="12"/>
        <v>68.831433252889994</v>
      </c>
      <c r="CB60" s="4">
        <f t="shared" si="13"/>
        <v>1.8821249375243001</v>
      </c>
    </row>
    <row r="61" spans="1:80" x14ac:dyDescent="0.25">
      <c r="A61" s="2">
        <v>42068</v>
      </c>
      <c r="B61" s="3">
        <v>1.4682870370370372E-2</v>
      </c>
      <c r="C61" s="4">
        <v>12.095000000000001</v>
      </c>
      <c r="D61" s="4">
        <v>2.3E-3</v>
      </c>
      <c r="E61" s="4">
        <v>22.898194</v>
      </c>
      <c r="F61" s="4">
        <v>657.1</v>
      </c>
      <c r="G61" s="4">
        <v>27.7</v>
      </c>
      <c r="H61" s="4">
        <v>20</v>
      </c>
      <c r="J61" s="4">
        <v>3.8</v>
      </c>
      <c r="K61" s="4">
        <v>0.89649999999999996</v>
      </c>
      <c r="L61" s="4">
        <v>10.843400000000001</v>
      </c>
      <c r="M61" s="4">
        <v>2.0999999999999999E-3</v>
      </c>
      <c r="N61" s="4">
        <v>589.05989999999997</v>
      </c>
      <c r="O61" s="4">
        <v>24.852599999999999</v>
      </c>
      <c r="P61" s="4">
        <v>613.9</v>
      </c>
      <c r="Q61" s="4">
        <v>444.53370000000001</v>
      </c>
      <c r="R61" s="4">
        <v>18.754999999999999</v>
      </c>
      <c r="S61" s="4">
        <v>463.3</v>
      </c>
      <c r="T61" s="4">
        <v>20</v>
      </c>
      <c r="W61" s="4">
        <v>0</v>
      </c>
      <c r="X61" s="4">
        <v>3.4066999999999998</v>
      </c>
      <c r="Y61" s="4">
        <v>11.9</v>
      </c>
      <c r="Z61" s="4">
        <v>889</v>
      </c>
      <c r="AA61" s="4">
        <v>918</v>
      </c>
      <c r="AB61" s="4">
        <v>858</v>
      </c>
      <c r="AC61" s="4">
        <v>59</v>
      </c>
      <c r="AD61" s="4">
        <v>5.83</v>
      </c>
      <c r="AE61" s="4">
        <v>0.13</v>
      </c>
      <c r="AF61" s="4">
        <v>990</v>
      </c>
      <c r="AG61" s="4">
        <v>-13</v>
      </c>
      <c r="AH61" s="4">
        <v>17</v>
      </c>
      <c r="AI61" s="4">
        <v>31</v>
      </c>
      <c r="AJ61" s="4">
        <v>190</v>
      </c>
      <c r="AK61" s="4">
        <v>139</v>
      </c>
      <c r="AL61" s="4">
        <v>2.6</v>
      </c>
      <c r="AM61" s="4">
        <v>195</v>
      </c>
      <c r="AN61" s="4" t="s">
        <v>155</v>
      </c>
      <c r="AO61" s="4">
        <v>2</v>
      </c>
      <c r="AP61" s="5">
        <v>0.68128472222222225</v>
      </c>
      <c r="AQ61" s="4">
        <v>47.161380999999999</v>
      </c>
      <c r="AR61" s="4">
        <v>-88.484065000000001</v>
      </c>
      <c r="AS61" s="4">
        <v>314.89999999999998</v>
      </c>
      <c r="AT61" s="4">
        <v>36.5</v>
      </c>
      <c r="AU61" s="4">
        <v>12</v>
      </c>
      <c r="AV61" s="4">
        <v>10</v>
      </c>
      <c r="AW61" s="4" t="s">
        <v>237</v>
      </c>
      <c r="AX61" s="4">
        <v>1.0042040000000001</v>
      </c>
      <c r="AY61" s="4">
        <v>2.2957960000000002</v>
      </c>
      <c r="AZ61" s="4">
        <v>2.5</v>
      </c>
      <c r="BA61" s="4">
        <v>14.023</v>
      </c>
      <c r="BB61" s="4">
        <v>17.399999999999999</v>
      </c>
      <c r="BC61" s="4">
        <v>1.24</v>
      </c>
      <c r="BD61" s="4">
        <v>11.545999999999999</v>
      </c>
      <c r="BE61" s="4">
        <v>3033.4839999999999</v>
      </c>
      <c r="BF61" s="4">
        <v>0.36599999999999999</v>
      </c>
      <c r="BG61" s="4">
        <v>17.257000000000001</v>
      </c>
      <c r="BH61" s="4">
        <v>0.72799999999999998</v>
      </c>
      <c r="BI61" s="4">
        <v>17.984999999999999</v>
      </c>
      <c r="BJ61" s="4">
        <v>13.023</v>
      </c>
      <c r="BK61" s="4">
        <v>0.54900000000000004</v>
      </c>
      <c r="BL61" s="4">
        <v>13.573</v>
      </c>
      <c r="BM61" s="4">
        <v>0.185</v>
      </c>
      <c r="BQ61" s="4">
        <v>692.95699999999999</v>
      </c>
      <c r="BR61" s="4">
        <v>0.24060500000000001</v>
      </c>
      <c r="BS61" s="4">
        <v>-5</v>
      </c>
      <c r="BT61" s="4">
        <v>0.37480000000000002</v>
      </c>
      <c r="BU61" s="4">
        <v>5.8797940000000004</v>
      </c>
      <c r="BV61" s="4">
        <v>7.570964</v>
      </c>
      <c r="BW61" s="4">
        <f t="shared" si="14"/>
        <v>1.5534415748000001</v>
      </c>
      <c r="BY61" s="4">
        <f t="shared" si="10"/>
        <v>13145.324373432151</v>
      </c>
      <c r="BZ61" s="4">
        <f t="shared" si="11"/>
        <v>1.586027393148</v>
      </c>
      <c r="CA61" s="4">
        <f t="shared" si="12"/>
        <v>56.433974702094005</v>
      </c>
      <c r="CB61" s="4">
        <f t="shared" si="13"/>
        <v>0.82778679829000013</v>
      </c>
    </row>
    <row r="62" spans="1:80" x14ac:dyDescent="0.25">
      <c r="A62" s="2">
        <v>42068</v>
      </c>
      <c r="B62" s="3">
        <v>1.4694444444444446E-2</v>
      </c>
      <c r="C62" s="4">
        <v>11.798999999999999</v>
      </c>
      <c r="D62" s="4">
        <v>3.0999999999999999E-3</v>
      </c>
      <c r="E62" s="4">
        <v>31.148935999999999</v>
      </c>
      <c r="F62" s="4">
        <v>693.5</v>
      </c>
      <c r="G62" s="4">
        <v>17.7</v>
      </c>
      <c r="H62" s="4">
        <v>38.200000000000003</v>
      </c>
      <c r="J62" s="4">
        <v>3.7</v>
      </c>
      <c r="K62" s="4">
        <v>0.89880000000000004</v>
      </c>
      <c r="L62" s="4">
        <v>10.6052</v>
      </c>
      <c r="M62" s="4">
        <v>2.8E-3</v>
      </c>
      <c r="N62" s="4">
        <v>623.34479999999996</v>
      </c>
      <c r="O62" s="4">
        <v>15.930400000000001</v>
      </c>
      <c r="P62" s="4">
        <v>639.29999999999995</v>
      </c>
      <c r="Q62" s="4">
        <v>470.4067</v>
      </c>
      <c r="R62" s="4">
        <v>12.021800000000001</v>
      </c>
      <c r="S62" s="4">
        <v>482.4</v>
      </c>
      <c r="T62" s="4">
        <v>38.166899999999998</v>
      </c>
      <c r="W62" s="4">
        <v>0</v>
      </c>
      <c r="X62" s="4">
        <v>3.3254999999999999</v>
      </c>
      <c r="Y62" s="4">
        <v>11.8</v>
      </c>
      <c r="Z62" s="4">
        <v>891</v>
      </c>
      <c r="AA62" s="4">
        <v>921</v>
      </c>
      <c r="AB62" s="4">
        <v>861</v>
      </c>
      <c r="AC62" s="4">
        <v>59</v>
      </c>
      <c r="AD62" s="4">
        <v>5.83</v>
      </c>
      <c r="AE62" s="4">
        <v>0.13</v>
      </c>
      <c r="AF62" s="4">
        <v>990</v>
      </c>
      <c r="AG62" s="4">
        <v>-13</v>
      </c>
      <c r="AH62" s="4">
        <v>17</v>
      </c>
      <c r="AI62" s="4">
        <v>31</v>
      </c>
      <c r="AJ62" s="4">
        <v>190</v>
      </c>
      <c r="AK62" s="4">
        <v>139</v>
      </c>
      <c r="AL62" s="4">
        <v>2.4</v>
      </c>
      <c r="AM62" s="4">
        <v>195</v>
      </c>
      <c r="AN62" s="4" t="s">
        <v>155</v>
      </c>
      <c r="AO62" s="4">
        <v>2</v>
      </c>
      <c r="AP62" s="5">
        <v>0.6812962962962964</v>
      </c>
      <c r="AQ62" s="4">
        <v>47.161534000000003</v>
      </c>
      <c r="AR62" s="4">
        <v>-88.484099000000001</v>
      </c>
      <c r="AS62" s="4">
        <v>315.2</v>
      </c>
      <c r="AT62" s="4">
        <v>37.200000000000003</v>
      </c>
      <c r="AU62" s="4">
        <v>12</v>
      </c>
      <c r="AV62" s="4">
        <v>10</v>
      </c>
      <c r="AW62" s="4" t="s">
        <v>237</v>
      </c>
      <c r="AX62" s="4">
        <v>1</v>
      </c>
      <c r="AY62" s="4">
        <v>2.2999999999999998</v>
      </c>
      <c r="AZ62" s="4">
        <v>2.5</v>
      </c>
      <c r="BA62" s="4">
        <v>14.023</v>
      </c>
      <c r="BB62" s="4">
        <v>17.809999999999999</v>
      </c>
      <c r="BC62" s="4">
        <v>1.27</v>
      </c>
      <c r="BD62" s="4">
        <v>11.26</v>
      </c>
      <c r="BE62" s="4">
        <v>3032.9740000000002</v>
      </c>
      <c r="BF62" s="4">
        <v>0.51</v>
      </c>
      <c r="BG62" s="4">
        <v>18.669</v>
      </c>
      <c r="BH62" s="4">
        <v>0.47699999999999998</v>
      </c>
      <c r="BI62" s="4">
        <v>19.146000000000001</v>
      </c>
      <c r="BJ62" s="4">
        <v>14.087999999999999</v>
      </c>
      <c r="BK62" s="4">
        <v>0.36</v>
      </c>
      <c r="BL62" s="4">
        <v>14.448</v>
      </c>
      <c r="BM62" s="4">
        <v>0.36099999999999999</v>
      </c>
      <c r="BQ62" s="4">
        <v>691.53099999999995</v>
      </c>
      <c r="BR62" s="4">
        <v>0.23452200000000001</v>
      </c>
      <c r="BS62" s="4">
        <v>-5</v>
      </c>
      <c r="BT62" s="4">
        <v>0.374199</v>
      </c>
      <c r="BU62" s="4">
        <v>5.7311319999999997</v>
      </c>
      <c r="BV62" s="4">
        <v>7.5588199999999999</v>
      </c>
      <c r="BW62" s="4">
        <f t="shared" si="14"/>
        <v>1.5141650743999999</v>
      </c>
      <c r="BY62" s="4">
        <f t="shared" si="10"/>
        <v>12810.809893420614</v>
      </c>
      <c r="BZ62" s="4">
        <f t="shared" si="11"/>
        <v>2.1541605848400001</v>
      </c>
      <c r="CA62" s="4">
        <f t="shared" si="12"/>
        <v>59.505518272991992</v>
      </c>
      <c r="CB62" s="4">
        <f t="shared" si="13"/>
        <v>1.574462314172</v>
      </c>
    </row>
    <row r="63" spans="1:80" x14ac:dyDescent="0.25">
      <c r="A63" s="2">
        <v>42068</v>
      </c>
      <c r="B63" s="3">
        <v>1.4706018518518519E-2</v>
      </c>
      <c r="C63" s="4">
        <v>11.689</v>
      </c>
      <c r="D63" s="4">
        <v>4.0000000000000001E-3</v>
      </c>
      <c r="E63" s="4">
        <v>39.659573999999999</v>
      </c>
      <c r="F63" s="4">
        <v>700.8</v>
      </c>
      <c r="G63" s="4">
        <v>16.2</v>
      </c>
      <c r="H63" s="4">
        <v>55.9</v>
      </c>
      <c r="J63" s="4">
        <v>3.7</v>
      </c>
      <c r="K63" s="4">
        <v>0.89970000000000006</v>
      </c>
      <c r="L63" s="4">
        <v>10.5168</v>
      </c>
      <c r="M63" s="4">
        <v>3.5999999999999999E-3</v>
      </c>
      <c r="N63" s="4">
        <v>630.49030000000005</v>
      </c>
      <c r="O63" s="4">
        <v>14.5749</v>
      </c>
      <c r="P63" s="4">
        <v>645.1</v>
      </c>
      <c r="Q63" s="4">
        <v>475.79910000000001</v>
      </c>
      <c r="R63" s="4">
        <v>10.998900000000001</v>
      </c>
      <c r="S63" s="4">
        <v>486.8</v>
      </c>
      <c r="T63" s="4">
        <v>55.871600000000001</v>
      </c>
      <c r="W63" s="4">
        <v>0</v>
      </c>
      <c r="X63" s="4">
        <v>3.3288000000000002</v>
      </c>
      <c r="Y63" s="4">
        <v>11.9</v>
      </c>
      <c r="Z63" s="4">
        <v>893</v>
      </c>
      <c r="AA63" s="4">
        <v>924</v>
      </c>
      <c r="AB63" s="4">
        <v>863</v>
      </c>
      <c r="AC63" s="4">
        <v>59</v>
      </c>
      <c r="AD63" s="4">
        <v>5.83</v>
      </c>
      <c r="AE63" s="4">
        <v>0.13</v>
      </c>
      <c r="AF63" s="4">
        <v>990</v>
      </c>
      <c r="AG63" s="4">
        <v>-13</v>
      </c>
      <c r="AH63" s="4">
        <v>17</v>
      </c>
      <c r="AI63" s="4">
        <v>31</v>
      </c>
      <c r="AJ63" s="4">
        <v>190</v>
      </c>
      <c r="AK63" s="4">
        <v>139</v>
      </c>
      <c r="AL63" s="4">
        <v>2.5</v>
      </c>
      <c r="AM63" s="4">
        <v>195</v>
      </c>
      <c r="AN63" s="4" t="s">
        <v>155</v>
      </c>
      <c r="AO63" s="4">
        <v>2</v>
      </c>
      <c r="AP63" s="5">
        <v>0.68130787037037033</v>
      </c>
      <c r="AQ63" s="4">
        <v>47.161681000000002</v>
      </c>
      <c r="AR63" s="4">
        <v>-88.484143000000003</v>
      </c>
      <c r="AS63" s="4">
        <v>315.2</v>
      </c>
      <c r="AT63" s="4">
        <v>36.9</v>
      </c>
      <c r="AU63" s="4">
        <v>12</v>
      </c>
      <c r="AV63" s="4">
        <v>10</v>
      </c>
      <c r="AW63" s="4" t="s">
        <v>237</v>
      </c>
      <c r="AX63" s="4">
        <v>1</v>
      </c>
      <c r="AY63" s="4">
        <v>2.2999999999999998</v>
      </c>
      <c r="AZ63" s="4">
        <v>2.5958000000000001</v>
      </c>
      <c r="BA63" s="4">
        <v>14.023</v>
      </c>
      <c r="BB63" s="4">
        <v>17.96</v>
      </c>
      <c r="BC63" s="4">
        <v>1.28</v>
      </c>
      <c r="BD63" s="4">
        <v>11.15</v>
      </c>
      <c r="BE63" s="4">
        <v>3032.32</v>
      </c>
      <c r="BF63" s="4">
        <v>0.65500000000000003</v>
      </c>
      <c r="BG63" s="4">
        <v>19.036999999999999</v>
      </c>
      <c r="BH63" s="4">
        <v>0.44</v>
      </c>
      <c r="BI63" s="4">
        <v>19.478000000000002</v>
      </c>
      <c r="BJ63" s="4">
        <v>14.367000000000001</v>
      </c>
      <c r="BK63" s="4">
        <v>0.33200000000000002</v>
      </c>
      <c r="BL63" s="4">
        <v>14.699</v>
      </c>
      <c r="BM63" s="4">
        <v>0.53269999999999995</v>
      </c>
      <c r="BQ63" s="4">
        <v>697.88400000000001</v>
      </c>
      <c r="BR63" s="4">
        <v>0.29819499999999999</v>
      </c>
      <c r="BS63" s="4">
        <v>-5</v>
      </c>
      <c r="BT63" s="4">
        <v>0.37440200000000001</v>
      </c>
      <c r="BU63" s="4">
        <v>7.2871449999999998</v>
      </c>
      <c r="BV63" s="4">
        <v>7.5629289999999996</v>
      </c>
      <c r="BW63" s="4">
        <f t="shared" si="14"/>
        <v>1.9252637089999998</v>
      </c>
      <c r="BY63" s="4">
        <f t="shared" si="10"/>
        <v>16285.4562229568</v>
      </c>
      <c r="BZ63" s="4">
        <f t="shared" si="11"/>
        <v>3.517759941575</v>
      </c>
      <c r="CA63" s="4">
        <f t="shared" si="12"/>
        <v>77.159781802455001</v>
      </c>
      <c r="CB63" s="4">
        <f t="shared" si="13"/>
        <v>2.9540970896815</v>
      </c>
    </row>
    <row r="64" spans="1:80" x14ac:dyDescent="0.25">
      <c r="A64" s="2">
        <v>42068</v>
      </c>
      <c r="B64" s="3">
        <v>1.4717592592592593E-2</v>
      </c>
      <c r="C64" s="4">
        <v>11.605</v>
      </c>
      <c r="D64" s="4">
        <v>4.7999999999999996E-3</v>
      </c>
      <c r="E64" s="4">
        <v>47.804878000000002</v>
      </c>
      <c r="F64" s="4">
        <v>672.9</v>
      </c>
      <c r="G64" s="4">
        <v>16.2</v>
      </c>
      <c r="H64" s="4">
        <v>46.1</v>
      </c>
      <c r="J64" s="4">
        <v>3.7</v>
      </c>
      <c r="K64" s="4">
        <v>0.90039999999999998</v>
      </c>
      <c r="L64" s="4">
        <v>10.449299999999999</v>
      </c>
      <c r="M64" s="4">
        <v>4.3E-3</v>
      </c>
      <c r="N64" s="4">
        <v>605.87750000000005</v>
      </c>
      <c r="O64" s="4">
        <v>14.586399999999999</v>
      </c>
      <c r="P64" s="4">
        <v>620.5</v>
      </c>
      <c r="Q64" s="4">
        <v>457.2251</v>
      </c>
      <c r="R64" s="4">
        <v>11.0076</v>
      </c>
      <c r="S64" s="4">
        <v>468.2</v>
      </c>
      <c r="T64" s="4">
        <v>46.068100000000001</v>
      </c>
      <c r="W64" s="4">
        <v>0</v>
      </c>
      <c r="X64" s="4">
        <v>3.3315000000000001</v>
      </c>
      <c r="Y64" s="4">
        <v>11.8</v>
      </c>
      <c r="Z64" s="4">
        <v>894</v>
      </c>
      <c r="AA64" s="4">
        <v>926</v>
      </c>
      <c r="AB64" s="4">
        <v>864</v>
      </c>
      <c r="AC64" s="4">
        <v>59</v>
      </c>
      <c r="AD64" s="4">
        <v>5.83</v>
      </c>
      <c r="AE64" s="4">
        <v>0.13</v>
      </c>
      <c r="AF64" s="4">
        <v>990</v>
      </c>
      <c r="AG64" s="4">
        <v>-13</v>
      </c>
      <c r="AH64" s="4">
        <v>17</v>
      </c>
      <c r="AI64" s="4">
        <v>31</v>
      </c>
      <c r="AJ64" s="4">
        <v>190.2</v>
      </c>
      <c r="AK64" s="4">
        <v>139</v>
      </c>
      <c r="AL64" s="4">
        <v>2.6</v>
      </c>
      <c r="AM64" s="4">
        <v>195</v>
      </c>
      <c r="AN64" s="4" t="s">
        <v>155</v>
      </c>
      <c r="AO64" s="4">
        <v>2</v>
      </c>
      <c r="AP64" s="5">
        <v>0.68131944444444448</v>
      </c>
      <c r="AQ64" s="4">
        <v>47.161824000000003</v>
      </c>
      <c r="AR64" s="4">
        <v>-88.484219999999993</v>
      </c>
      <c r="AS64" s="4">
        <v>315.3</v>
      </c>
      <c r="AT64" s="4">
        <v>37.299999999999997</v>
      </c>
      <c r="AU64" s="4">
        <v>12</v>
      </c>
      <c r="AV64" s="4">
        <v>10</v>
      </c>
      <c r="AW64" s="4" t="s">
        <v>237</v>
      </c>
      <c r="AX64" s="4">
        <v>1.1916</v>
      </c>
      <c r="AY64" s="4">
        <v>1.0546</v>
      </c>
      <c r="AZ64" s="4">
        <v>2.6</v>
      </c>
      <c r="BA64" s="4">
        <v>14.023</v>
      </c>
      <c r="BB64" s="4">
        <v>18.09</v>
      </c>
      <c r="BC64" s="4">
        <v>1.29</v>
      </c>
      <c r="BD64" s="4">
        <v>11.063000000000001</v>
      </c>
      <c r="BE64" s="4">
        <v>3032.4490000000001</v>
      </c>
      <c r="BF64" s="4">
        <v>0.79500000000000004</v>
      </c>
      <c r="BG64" s="4">
        <v>18.413</v>
      </c>
      <c r="BH64" s="4">
        <v>0.443</v>
      </c>
      <c r="BI64" s="4">
        <v>18.856000000000002</v>
      </c>
      <c r="BJ64" s="4">
        <v>13.895</v>
      </c>
      <c r="BK64" s="4">
        <v>0.33500000000000002</v>
      </c>
      <c r="BL64" s="4">
        <v>14.23</v>
      </c>
      <c r="BM64" s="4">
        <v>0.44209999999999999</v>
      </c>
      <c r="BQ64" s="4">
        <v>702.97199999999998</v>
      </c>
      <c r="BR64" s="4">
        <v>0.31280000000000002</v>
      </c>
      <c r="BS64" s="4">
        <v>-5</v>
      </c>
      <c r="BT64" s="4">
        <v>0.37219999999999998</v>
      </c>
      <c r="BU64" s="4">
        <v>7.64405</v>
      </c>
      <c r="BV64" s="4">
        <v>7.51844</v>
      </c>
      <c r="BW64" s="4">
        <f t="shared" si="14"/>
        <v>2.0195580099999999</v>
      </c>
      <c r="BY64" s="4">
        <f t="shared" si="10"/>
        <v>17083.801340717651</v>
      </c>
      <c r="BZ64" s="4">
        <f t="shared" si="11"/>
        <v>4.4787635557500005</v>
      </c>
      <c r="CA64" s="4">
        <f t="shared" si="12"/>
        <v>78.279773090749998</v>
      </c>
      <c r="CB64" s="4">
        <f t="shared" si="13"/>
        <v>2.5717496583049999</v>
      </c>
    </row>
    <row r="65" spans="1:80" x14ac:dyDescent="0.25">
      <c r="A65" s="2">
        <v>42068</v>
      </c>
      <c r="B65" s="3">
        <v>1.4729166666666668E-2</v>
      </c>
      <c r="C65" s="4">
        <v>11.603999999999999</v>
      </c>
      <c r="D65" s="4">
        <v>5.0000000000000001E-3</v>
      </c>
      <c r="E65" s="4">
        <v>50</v>
      </c>
      <c r="F65" s="4">
        <v>643.6</v>
      </c>
      <c r="G65" s="4">
        <v>16</v>
      </c>
      <c r="H65" s="4">
        <v>80.2</v>
      </c>
      <c r="J65" s="4">
        <v>3.7</v>
      </c>
      <c r="K65" s="4">
        <v>0.90039999999999998</v>
      </c>
      <c r="L65" s="4">
        <v>10.448700000000001</v>
      </c>
      <c r="M65" s="4">
        <v>4.4999999999999997E-3</v>
      </c>
      <c r="N65" s="4">
        <v>579.48530000000005</v>
      </c>
      <c r="O65" s="4">
        <v>14.426399999999999</v>
      </c>
      <c r="P65" s="4">
        <v>593.9</v>
      </c>
      <c r="Q65" s="4">
        <v>437.30829999999997</v>
      </c>
      <c r="R65" s="4">
        <v>10.886900000000001</v>
      </c>
      <c r="S65" s="4">
        <v>448.2</v>
      </c>
      <c r="T65" s="4">
        <v>80.2</v>
      </c>
      <c r="W65" s="4">
        <v>0</v>
      </c>
      <c r="X65" s="4">
        <v>3.3315000000000001</v>
      </c>
      <c r="Y65" s="4">
        <v>11.8</v>
      </c>
      <c r="Z65" s="4">
        <v>895</v>
      </c>
      <c r="AA65" s="4">
        <v>925</v>
      </c>
      <c r="AB65" s="4">
        <v>865</v>
      </c>
      <c r="AC65" s="4">
        <v>59</v>
      </c>
      <c r="AD65" s="4">
        <v>5.83</v>
      </c>
      <c r="AE65" s="4">
        <v>0.13</v>
      </c>
      <c r="AF65" s="4">
        <v>990</v>
      </c>
      <c r="AG65" s="4">
        <v>-13</v>
      </c>
      <c r="AH65" s="4">
        <v>17</v>
      </c>
      <c r="AI65" s="4">
        <v>31</v>
      </c>
      <c r="AJ65" s="4">
        <v>191</v>
      </c>
      <c r="AK65" s="4">
        <v>139</v>
      </c>
      <c r="AL65" s="4">
        <v>2.8</v>
      </c>
      <c r="AM65" s="4">
        <v>195</v>
      </c>
      <c r="AN65" s="4" t="s">
        <v>155</v>
      </c>
      <c r="AO65" s="4">
        <v>2</v>
      </c>
      <c r="AP65" s="5">
        <v>0.68133101851851852</v>
      </c>
      <c r="AQ65" s="4">
        <v>47.161971999999999</v>
      </c>
      <c r="AR65" s="4">
        <v>-88.484275999999994</v>
      </c>
      <c r="AS65" s="4">
        <v>315.5</v>
      </c>
      <c r="AT65" s="4">
        <v>37.700000000000003</v>
      </c>
      <c r="AU65" s="4">
        <v>12</v>
      </c>
      <c r="AV65" s="4">
        <v>10</v>
      </c>
      <c r="AW65" s="4" t="s">
        <v>237</v>
      </c>
      <c r="AX65" s="4">
        <v>1.2958000000000001</v>
      </c>
      <c r="AY65" s="4">
        <v>1.3832</v>
      </c>
      <c r="AZ65" s="4">
        <v>2.8874</v>
      </c>
      <c r="BA65" s="4">
        <v>14.023</v>
      </c>
      <c r="BB65" s="4">
        <v>18.079999999999998</v>
      </c>
      <c r="BC65" s="4">
        <v>1.29</v>
      </c>
      <c r="BD65" s="4">
        <v>11.06</v>
      </c>
      <c r="BE65" s="4">
        <v>3031.3980000000001</v>
      </c>
      <c r="BF65" s="4">
        <v>0.83099999999999996</v>
      </c>
      <c r="BG65" s="4">
        <v>17.606000000000002</v>
      </c>
      <c r="BH65" s="4">
        <v>0.438</v>
      </c>
      <c r="BI65" s="4">
        <v>18.044</v>
      </c>
      <c r="BJ65" s="4">
        <v>13.286</v>
      </c>
      <c r="BK65" s="4">
        <v>0.33100000000000002</v>
      </c>
      <c r="BL65" s="4">
        <v>13.617000000000001</v>
      </c>
      <c r="BM65" s="4">
        <v>0.76939999999999997</v>
      </c>
      <c r="BQ65" s="4">
        <v>702.78200000000004</v>
      </c>
      <c r="BR65" s="4">
        <v>0.35699500000000001</v>
      </c>
      <c r="BS65" s="4">
        <v>-5</v>
      </c>
      <c r="BT65" s="4">
        <v>0.37280000000000002</v>
      </c>
      <c r="BU65" s="4">
        <v>8.7240660000000005</v>
      </c>
      <c r="BV65" s="4">
        <v>7.530564</v>
      </c>
      <c r="BW65" s="4">
        <f t="shared" si="14"/>
        <v>2.3048982372000002</v>
      </c>
      <c r="BY65" s="4">
        <f t="shared" si="10"/>
        <v>19490.78765728552</v>
      </c>
      <c r="BZ65" s="4">
        <f t="shared" si="11"/>
        <v>5.3430280495020002</v>
      </c>
      <c r="CA65" s="4">
        <f t="shared" si="12"/>
        <v>85.424152425611993</v>
      </c>
      <c r="CB65" s="4">
        <f t="shared" si="13"/>
        <v>5.1080575454843995</v>
      </c>
    </row>
    <row r="66" spans="1:80" x14ac:dyDescent="0.25">
      <c r="A66" s="2">
        <v>42068</v>
      </c>
      <c r="B66" s="3">
        <v>1.4740740740740742E-2</v>
      </c>
      <c r="C66" s="4">
        <v>11.81</v>
      </c>
      <c r="D66" s="4">
        <v>5.0000000000000001E-3</v>
      </c>
      <c r="E66" s="4">
        <v>50</v>
      </c>
      <c r="F66" s="4">
        <v>629.20000000000005</v>
      </c>
      <c r="G66" s="4">
        <v>15.9</v>
      </c>
      <c r="H66" s="4">
        <v>44.6</v>
      </c>
      <c r="J66" s="4">
        <v>3.74</v>
      </c>
      <c r="K66" s="4">
        <v>0.89880000000000004</v>
      </c>
      <c r="L66" s="4">
        <v>10.6144</v>
      </c>
      <c r="M66" s="4">
        <v>4.4999999999999997E-3</v>
      </c>
      <c r="N66" s="4">
        <v>565.54600000000005</v>
      </c>
      <c r="O66" s="4">
        <v>14.310700000000001</v>
      </c>
      <c r="P66" s="4">
        <v>579.9</v>
      </c>
      <c r="Q66" s="4">
        <v>426.78890000000001</v>
      </c>
      <c r="R66" s="4">
        <v>10.7995</v>
      </c>
      <c r="S66" s="4">
        <v>437.6</v>
      </c>
      <c r="T66" s="4">
        <v>44.645499999999998</v>
      </c>
      <c r="W66" s="4">
        <v>0</v>
      </c>
      <c r="X66" s="4">
        <v>3.3582999999999998</v>
      </c>
      <c r="Y66" s="4">
        <v>11.8</v>
      </c>
      <c r="Z66" s="4">
        <v>897</v>
      </c>
      <c r="AA66" s="4">
        <v>928</v>
      </c>
      <c r="AB66" s="4">
        <v>866</v>
      </c>
      <c r="AC66" s="4">
        <v>59</v>
      </c>
      <c r="AD66" s="4">
        <v>5.83</v>
      </c>
      <c r="AE66" s="4">
        <v>0.13</v>
      </c>
      <c r="AF66" s="4">
        <v>990</v>
      </c>
      <c r="AG66" s="4">
        <v>-13</v>
      </c>
      <c r="AH66" s="4">
        <v>17</v>
      </c>
      <c r="AI66" s="4">
        <v>31</v>
      </c>
      <c r="AJ66" s="4">
        <v>191</v>
      </c>
      <c r="AK66" s="4">
        <v>138.80000000000001</v>
      </c>
      <c r="AL66" s="4">
        <v>2.8</v>
      </c>
      <c r="AM66" s="4">
        <v>195</v>
      </c>
      <c r="AN66" s="4" t="s">
        <v>155</v>
      </c>
      <c r="AO66" s="4">
        <v>2</v>
      </c>
      <c r="AP66" s="5">
        <v>0.68134259259259267</v>
      </c>
      <c r="AQ66" s="4">
        <v>47.162134999999999</v>
      </c>
      <c r="AR66" s="4">
        <v>-88.484281999999993</v>
      </c>
      <c r="AS66" s="4">
        <v>316</v>
      </c>
      <c r="AT66" s="4">
        <v>38.799999999999997</v>
      </c>
      <c r="AU66" s="4">
        <v>12</v>
      </c>
      <c r="AV66" s="4">
        <v>10</v>
      </c>
      <c r="AW66" s="4" t="s">
        <v>237</v>
      </c>
      <c r="AX66" s="4">
        <v>1.0125999999999999</v>
      </c>
      <c r="AY66" s="4">
        <v>1.4958</v>
      </c>
      <c r="AZ66" s="4">
        <v>2.8041999999999998</v>
      </c>
      <c r="BA66" s="4">
        <v>14.023</v>
      </c>
      <c r="BB66" s="4">
        <v>17.79</v>
      </c>
      <c r="BC66" s="4">
        <v>1.27</v>
      </c>
      <c r="BD66" s="4">
        <v>11.26</v>
      </c>
      <c r="BE66" s="4">
        <v>3032.2950000000001</v>
      </c>
      <c r="BF66" s="4">
        <v>0.81699999999999995</v>
      </c>
      <c r="BG66" s="4">
        <v>16.919</v>
      </c>
      <c r="BH66" s="4">
        <v>0.42799999999999999</v>
      </c>
      <c r="BI66" s="4">
        <v>17.347000000000001</v>
      </c>
      <c r="BJ66" s="4">
        <v>12.768000000000001</v>
      </c>
      <c r="BK66" s="4">
        <v>0.32300000000000001</v>
      </c>
      <c r="BL66" s="4">
        <v>13.090999999999999</v>
      </c>
      <c r="BM66" s="4">
        <v>0.42180000000000001</v>
      </c>
      <c r="BQ66" s="4">
        <v>697.58399999999995</v>
      </c>
      <c r="BR66" s="4">
        <v>0.37639899999999998</v>
      </c>
      <c r="BS66" s="4">
        <v>-5</v>
      </c>
      <c r="BT66" s="4">
        <v>0.37180000000000002</v>
      </c>
      <c r="BU66" s="4">
        <v>9.1982610000000005</v>
      </c>
      <c r="BV66" s="4">
        <v>7.5103559999999998</v>
      </c>
      <c r="BW66" s="4">
        <f t="shared" si="14"/>
        <v>2.4301805561999998</v>
      </c>
      <c r="BY66" s="4">
        <f t="shared" si="10"/>
        <v>20556.286698339318</v>
      </c>
      <c r="BZ66" s="4">
        <f t="shared" si="11"/>
        <v>5.5385396976689991</v>
      </c>
      <c r="CA66" s="4">
        <f t="shared" si="12"/>
        <v>86.555783182176015</v>
      </c>
      <c r="CB66" s="4">
        <f t="shared" si="13"/>
        <v>2.9525479587378003</v>
      </c>
    </row>
    <row r="67" spans="1:80" x14ac:dyDescent="0.25">
      <c r="A67" s="2">
        <v>42068</v>
      </c>
      <c r="B67" s="3">
        <v>1.4752314814814814E-2</v>
      </c>
      <c r="C67" s="4">
        <v>12.07</v>
      </c>
      <c r="D67" s="4">
        <v>6.4999999999999997E-3</v>
      </c>
      <c r="E67" s="4">
        <v>65.033783999999997</v>
      </c>
      <c r="F67" s="4">
        <v>551.79999999999995</v>
      </c>
      <c r="G67" s="4">
        <v>15.8</v>
      </c>
      <c r="H67" s="4">
        <v>41.7</v>
      </c>
      <c r="J67" s="4">
        <v>3.89</v>
      </c>
      <c r="K67" s="4">
        <v>0.89670000000000005</v>
      </c>
      <c r="L67" s="4">
        <v>10.8231</v>
      </c>
      <c r="M67" s="4">
        <v>5.7999999999999996E-3</v>
      </c>
      <c r="N67" s="4">
        <v>494.81900000000002</v>
      </c>
      <c r="O67" s="4">
        <v>14.1683</v>
      </c>
      <c r="P67" s="4">
        <v>509</v>
      </c>
      <c r="Q67" s="4">
        <v>373.38799999999998</v>
      </c>
      <c r="R67" s="4">
        <v>10.6913</v>
      </c>
      <c r="S67" s="4">
        <v>384.1</v>
      </c>
      <c r="T67" s="4">
        <v>41.683500000000002</v>
      </c>
      <c r="W67" s="4">
        <v>0</v>
      </c>
      <c r="X67" s="4">
        <v>3.4882</v>
      </c>
      <c r="Y67" s="4">
        <v>11.8</v>
      </c>
      <c r="Z67" s="4">
        <v>899</v>
      </c>
      <c r="AA67" s="4">
        <v>932</v>
      </c>
      <c r="AB67" s="4">
        <v>868</v>
      </c>
      <c r="AC67" s="4">
        <v>58.8</v>
      </c>
      <c r="AD67" s="4">
        <v>5.81</v>
      </c>
      <c r="AE67" s="4">
        <v>0.13</v>
      </c>
      <c r="AF67" s="4">
        <v>990</v>
      </c>
      <c r="AG67" s="4">
        <v>-13</v>
      </c>
      <c r="AH67" s="4">
        <v>17</v>
      </c>
      <c r="AI67" s="4">
        <v>31</v>
      </c>
      <c r="AJ67" s="4">
        <v>191</v>
      </c>
      <c r="AK67" s="4">
        <v>138</v>
      </c>
      <c r="AL67" s="4">
        <v>2.8</v>
      </c>
      <c r="AM67" s="4">
        <v>195</v>
      </c>
      <c r="AN67" s="4" t="s">
        <v>155</v>
      </c>
      <c r="AO67" s="4">
        <v>2</v>
      </c>
      <c r="AP67" s="5">
        <v>0.68135416666666659</v>
      </c>
      <c r="AQ67" s="4">
        <v>47.162298</v>
      </c>
      <c r="AR67" s="4">
        <v>-88.484247999999994</v>
      </c>
      <c r="AS67" s="4">
        <v>316.7</v>
      </c>
      <c r="AT67" s="4">
        <v>39.4</v>
      </c>
      <c r="AU67" s="4">
        <v>12</v>
      </c>
      <c r="AV67" s="4">
        <v>11</v>
      </c>
      <c r="AW67" s="4" t="s">
        <v>226</v>
      </c>
      <c r="AX67" s="4">
        <v>1</v>
      </c>
      <c r="AY67" s="4">
        <v>1.5</v>
      </c>
      <c r="AZ67" s="4">
        <v>2.8</v>
      </c>
      <c r="BA67" s="4">
        <v>14.023</v>
      </c>
      <c r="BB67" s="4">
        <v>17.43</v>
      </c>
      <c r="BC67" s="4">
        <v>1.24</v>
      </c>
      <c r="BD67" s="4">
        <v>11.516999999999999</v>
      </c>
      <c r="BE67" s="4">
        <v>3031.8310000000001</v>
      </c>
      <c r="BF67" s="4">
        <v>1.04</v>
      </c>
      <c r="BG67" s="4">
        <v>14.516</v>
      </c>
      <c r="BH67" s="4">
        <v>0.41599999999999998</v>
      </c>
      <c r="BI67" s="4">
        <v>14.930999999999999</v>
      </c>
      <c r="BJ67" s="4">
        <v>10.952999999999999</v>
      </c>
      <c r="BK67" s="4">
        <v>0.314</v>
      </c>
      <c r="BL67" s="4">
        <v>11.266999999999999</v>
      </c>
      <c r="BM67" s="4">
        <v>0.3861</v>
      </c>
      <c r="BQ67" s="4">
        <v>710.47500000000002</v>
      </c>
      <c r="BR67" s="4">
        <v>0.38772099999999998</v>
      </c>
      <c r="BS67" s="4">
        <v>-5</v>
      </c>
      <c r="BT67" s="4">
        <v>0.37141000000000002</v>
      </c>
      <c r="BU67" s="4">
        <v>9.4749389999999991</v>
      </c>
      <c r="BV67" s="4">
        <v>7.5024740000000003</v>
      </c>
      <c r="BW67" s="4">
        <f t="shared" si="14"/>
        <v>2.5032788837999997</v>
      </c>
      <c r="BY67" s="4">
        <f t="shared" si="10"/>
        <v>21171.366958298731</v>
      </c>
      <c r="BZ67" s="4">
        <f t="shared" si="11"/>
        <v>7.2623512447199996</v>
      </c>
      <c r="CA67" s="4">
        <f t="shared" si="12"/>
        <v>76.48512806097898</v>
      </c>
      <c r="CB67" s="4">
        <f t="shared" si="13"/>
        <v>2.7839464743518998</v>
      </c>
    </row>
    <row r="68" spans="1:80" x14ac:dyDescent="0.25">
      <c r="A68" s="2">
        <v>42068</v>
      </c>
      <c r="B68" s="3">
        <v>1.4763888888888889E-2</v>
      </c>
      <c r="C68" s="4">
        <v>12.291</v>
      </c>
      <c r="D68" s="4">
        <v>9.7000000000000003E-3</v>
      </c>
      <c r="E68" s="4">
        <v>97.161715999999998</v>
      </c>
      <c r="F68" s="4">
        <v>539</v>
      </c>
      <c r="G68" s="4">
        <v>15.8</v>
      </c>
      <c r="H68" s="4">
        <v>50.1</v>
      </c>
      <c r="J68" s="4">
        <v>4</v>
      </c>
      <c r="K68" s="4">
        <v>0.89500000000000002</v>
      </c>
      <c r="L68" s="4">
        <v>10.999599999999999</v>
      </c>
      <c r="M68" s="4">
        <v>8.6999999999999994E-3</v>
      </c>
      <c r="N68" s="4">
        <v>482.3657</v>
      </c>
      <c r="O68" s="4">
        <v>14.140499999999999</v>
      </c>
      <c r="P68" s="4">
        <v>496.5</v>
      </c>
      <c r="Q68" s="4">
        <v>363.88940000000002</v>
      </c>
      <c r="R68" s="4">
        <v>10.667400000000001</v>
      </c>
      <c r="S68" s="4">
        <v>374.6</v>
      </c>
      <c r="T68" s="4">
        <v>50.133299999999998</v>
      </c>
      <c r="W68" s="4">
        <v>0</v>
      </c>
      <c r="X68" s="4">
        <v>3.5798999999999999</v>
      </c>
      <c r="Y68" s="4">
        <v>11.8</v>
      </c>
      <c r="Z68" s="4">
        <v>900</v>
      </c>
      <c r="AA68" s="4">
        <v>933</v>
      </c>
      <c r="AB68" s="4">
        <v>868</v>
      </c>
      <c r="AC68" s="4">
        <v>58</v>
      </c>
      <c r="AD68" s="4">
        <v>5.73</v>
      </c>
      <c r="AE68" s="4">
        <v>0.13</v>
      </c>
      <c r="AF68" s="4">
        <v>990</v>
      </c>
      <c r="AG68" s="4">
        <v>-13</v>
      </c>
      <c r="AH68" s="4">
        <v>17</v>
      </c>
      <c r="AI68" s="4">
        <v>31</v>
      </c>
      <c r="AJ68" s="4">
        <v>190.8</v>
      </c>
      <c r="AK68" s="4">
        <v>138</v>
      </c>
      <c r="AL68" s="4">
        <v>2.9</v>
      </c>
      <c r="AM68" s="4">
        <v>195</v>
      </c>
      <c r="AN68" s="4" t="s">
        <v>155</v>
      </c>
      <c r="AO68" s="4">
        <v>2</v>
      </c>
      <c r="AP68" s="5">
        <v>0.68136574074074074</v>
      </c>
      <c r="AQ68" s="4">
        <v>47.162464999999997</v>
      </c>
      <c r="AR68" s="4">
        <v>-88.484217999999998</v>
      </c>
      <c r="AS68" s="4">
        <v>316.39999999999998</v>
      </c>
      <c r="AT68" s="4">
        <v>40.5</v>
      </c>
      <c r="AU68" s="4">
        <v>12</v>
      </c>
      <c r="AV68" s="4">
        <v>11</v>
      </c>
      <c r="AW68" s="4" t="s">
        <v>226</v>
      </c>
      <c r="AX68" s="4">
        <v>1.0958000000000001</v>
      </c>
      <c r="AY68" s="4">
        <v>1.7874000000000001</v>
      </c>
      <c r="AZ68" s="4">
        <v>2.2252000000000001</v>
      </c>
      <c r="BA68" s="4">
        <v>14.023</v>
      </c>
      <c r="BB68" s="4">
        <v>17.12</v>
      </c>
      <c r="BC68" s="4">
        <v>1.22</v>
      </c>
      <c r="BD68" s="4">
        <v>11.736000000000001</v>
      </c>
      <c r="BE68" s="4">
        <v>3030.6709999999998</v>
      </c>
      <c r="BF68" s="4">
        <v>1.5249999999999999</v>
      </c>
      <c r="BG68" s="4">
        <v>13.917999999999999</v>
      </c>
      <c r="BH68" s="4">
        <v>0.40799999999999997</v>
      </c>
      <c r="BI68" s="4">
        <v>14.326000000000001</v>
      </c>
      <c r="BJ68" s="4">
        <v>10.499000000000001</v>
      </c>
      <c r="BK68" s="4">
        <v>0.308</v>
      </c>
      <c r="BL68" s="4">
        <v>10.807</v>
      </c>
      <c r="BM68" s="4">
        <v>0.45679999999999998</v>
      </c>
      <c r="BQ68" s="4">
        <v>717.17600000000004</v>
      </c>
      <c r="BR68" s="4">
        <v>0.43101400000000001</v>
      </c>
      <c r="BS68" s="4">
        <v>-5</v>
      </c>
      <c r="BT68" s="4">
        <v>0.37279600000000002</v>
      </c>
      <c r="BU68" s="4">
        <v>10.532905</v>
      </c>
      <c r="BV68" s="4">
        <v>7.5304830000000003</v>
      </c>
      <c r="BW68" s="4">
        <f t="shared" si="14"/>
        <v>2.7827935009999996</v>
      </c>
      <c r="BY68" s="4">
        <f t="shared" si="10"/>
        <v>23526.344290460933</v>
      </c>
      <c r="BZ68" s="4">
        <f t="shared" si="11"/>
        <v>11.838195252125001</v>
      </c>
      <c r="CA68" s="4">
        <f t="shared" si="12"/>
        <v>81.501122591514999</v>
      </c>
      <c r="CB68" s="4">
        <f t="shared" si="13"/>
        <v>3.6614989940439995</v>
      </c>
    </row>
    <row r="69" spans="1:80" x14ac:dyDescent="0.25">
      <c r="A69" s="2">
        <v>42068</v>
      </c>
      <c r="B69" s="3">
        <v>1.4775462962962962E-2</v>
      </c>
      <c r="C69" s="4">
        <v>12.35</v>
      </c>
      <c r="D69" s="4">
        <v>8.0999999999999996E-3</v>
      </c>
      <c r="E69" s="4">
        <v>80.660066</v>
      </c>
      <c r="F69" s="4">
        <v>570.20000000000005</v>
      </c>
      <c r="G69" s="4">
        <v>15.8</v>
      </c>
      <c r="H69" s="4">
        <v>20</v>
      </c>
      <c r="J69" s="4">
        <v>4.09</v>
      </c>
      <c r="K69" s="4">
        <v>0.89449999999999996</v>
      </c>
      <c r="L69" s="4">
        <v>11.0465</v>
      </c>
      <c r="M69" s="4">
        <v>7.1999999999999998E-3</v>
      </c>
      <c r="N69" s="4">
        <v>510.05309999999997</v>
      </c>
      <c r="O69" s="4">
        <v>14.132400000000001</v>
      </c>
      <c r="P69" s="4">
        <v>524.20000000000005</v>
      </c>
      <c r="Q69" s="4">
        <v>384.77629999999999</v>
      </c>
      <c r="R69" s="4">
        <v>10.661199999999999</v>
      </c>
      <c r="S69" s="4">
        <v>395.4</v>
      </c>
      <c r="T69" s="4">
        <v>20</v>
      </c>
      <c r="W69" s="4">
        <v>0</v>
      </c>
      <c r="X69" s="4">
        <v>3.6587999999999998</v>
      </c>
      <c r="Y69" s="4">
        <v>11.8</v>
      </c>
      <c r="Z69" s="4">
        <v>901</v>
      </c>
      <c r="AA69" s="4">
        <v>934</v>
      </c>
      <c r="AB69" s="4">
        <v>868</v>
      </c>
      <c r="AC69" s="4">
        <v>58</v>
      </c>
      <c r="AD69" s="4">
        <v>5.73</v>
      </c>
      <c r="AE69" s="4">
        <v>0.13</v>
      </c>
      <c r="AF69" s="4">
        <v>990</v>
      </c>
      <c r="AG69" s="4">
        <v>-13</v>
      </c>
      <c r="AH69" s="4">
        <v>17</v>
      </c>
      <c r="AI69" s="4">
        <v>31</v>
      </c>
      <c r="AJ69" s="4">
        <v>190</v>
      </c>
      <c r="AK69" s="4">
        <v>138</v>
      </c>
      <c r="AL69" s="4">
        <v>2.6</v>
      </c>
      <c r="AM69" s="4">
        <v>195</v>
      </c>
      <c r="AN69" s="4" t="s">
        <v>155</v>
      </c>
      <c r="AO69" s="4">
        <v>2</v>
      </c>
      <c r="AP69" s="5">
        <v>0.68137731481481489</v>
      </c>
      <c r="AQ69" s="4">
        <v>47.162635000000002</v>
      </c>
      <c r="AR69" s="4">
        <v>-88.484202999999994</v>
      </c>
      <c r="AS69" s="4">
        <v>317</v>
      </c>
      <c r="AT69" s="4">
        <v>41.2</v>
      </c>
      <c r="AU69" s="4">
        <v>12</v>
      </c>
      <c r="AV69" s="4">
        <v>11</v>
      </c>
      <c r="AW69" s="4" t="s">
        <v>226</v>
      </c>
      <c r="AX69" s="4">
        <v>1.1958</v>
      </c>
      <c r="AY69" s="4">
        <v>1.8957999999999999</v>
      </c>
      <c r="AZ69" s="4">
        <v>2.2957999999999998</v>
      </c>
      <c r="BA69" s="4">
        <v>14.023</v>
      </c>
      <c r="BB69" s="4">
        <v>17.05</v>
      </c>
      <c r="BC69" s="4">
        <v>1.22</v>
      </c>
      <c r="BD69" s="4">
        <v>11.8</v>
      </c>
      <c r="BE69" s="4">
        <v>3031.877</v>
      </c>
      <c r="BF69" s="4">
        <v>1.26</v>
      </c>
      <c r="BG69" s="4">
        <v>14.66</v>
      </c>
      <c r="BH69" s="4">
        <v>0.40600000000000003</v>
      </c>
      <c r="BI69" s="4">
        <v>15.066000000000001</v>
      </c>
      <c r="BJ69" s="4">
        <v>11.058999999999999</v>
      </c>
      <c r="BK69" s="4">
        <v>0.30599999999999999</v>
      </c>
      <c r="BL69" s="4">
        <v>11.366</v>
      </c>
      <c r="BM69" s="4">
        <v>0.18149999999999999</v>
      </c>
      <c r="BQ69" s="4">
        <v>730.16200000000003</v>
      </c>
      <c r="BR69" s="4">
        <v>0.397476</v>
      </c>
      <c r="BS69" s="4">
        <v>-5</v>
      </c>
      <c r="BT69" s="4">
        <v>0.37220300000000001</v>
      </c>
      <c r="BU69" s="4">
        <v>9.7133079999999996</v>
      </c>
      <c r="BV69" s="4">
        <v>7.518497</v>
      </c>
      <c r="BW69" s="4">
        <f t="shared" si="14"/>
        <v>2.5662559735999997</v>
      </c>
      <c r="BY69" s="4">
        <f t="shared" si="10"/>
        <v>21704.32212278849</v>
      </c>
      <c r="BZ69" s="4">
        <f t="shared" si="11"/>
        <v>9.0199720749600001</v>
      </c>
      <c r="CA69" s="4">
        <f t="shared" si="12"/>
        <v>79.168151727763984</v>
      </c>
      <c r="CB69" s="4">
        <f t="shared" si="13"/>
        <v>1.3416166709219999</v>
      </c>
    </row>
    <row r="70" spans="1:80" x14ac:dyDescent="0.25">
      <c r="A70" s="2">
        <v>42068</v>
      </c>
      <c r="B70" s="3">
        <v>1.4787037037037036E-2</v>
      </c>
      <c r="C70" s="4">
        <v>12.307</v>
      </c>
      <c r="D70" s="4">
        <v>5.7000000000000002E-3</v>
      </c>
      <c r="E70" s="4">
        <v>56.604387000000003</v>
      </c>
      <c r="F70" s="4">
        <v>588.79999999999995</v>
      </c>
      <c r="G70" s="4">
        <v>15.6</v>
      </c>
      <c r="H70" s="4">
        <v>46.1</v>
      </c>
      <c r="J70" s="4">
        <v>4.0999999999999996</v>
      </c>
      <c r="K70" s="4">
        <v>0.89480000000000004</v>
      </c>
      <c r="L70" s="4">
        <v>11.0124</v>
      </c>
      <c r="M70" s="4">
        <v>5.1000000000000004E-3</v>
      </c>
      <c r="N70" s="4">
        <v>526.83410000000003</v>
      </c>
      <c r="O70" s="4">
        <v>13.959099999999999</v>
      </c>
      <c r="P70" s="4">
        <v>540.79999999999995</v>
      </c>
      <c r="Q70" s="4">
        <v>397.4357</v>
      </c>
      <c r="R70" s="4">
        <v>10.5305</v>
      </c>
      <c r="S70" s="4">
        <v>408</v>
      </c>
      <c r="T70" s="4">
        <v>46.071899999999999</v>
      </c>
      <c r="W70" s="4">
        <v>0</v>
      </c>
      <c r="X70" s="4">
        <v>3.6686999999999999</v>
      </c>
      <c r="Y70" s="4">
        <v>11.8</v>
      </c>
      <c r="Z70" s="4">
        <v>899</v>
      </c>
      <c r="AA70" s="4">
        <v>932</v>
      </c>
      <c r="AB70" s="4">
        <v>867</v>
      </c>
      <c r="AC70" s="4">
        <v>58</v>
      </c>
      <c r="AD70" s="4">
        <v>5.73</v>
      </c>
      <c r="AE70" s="4">
        <v>0.13</v>
      </c>
      <c r="AF70" s="4">
        <v>990</v>
      </c>
      <c r="AG70" s="4">
        <v>-13</v>
      </c>
      <c r="AH70" s="4">
        <v>17</v>
      </c>
      <c r="AI70" s="4">
        <v>31</v>
      </c>
      <c r="AJ70" s="4">
        <v>190</v>
      </c>
      <c r="AK70" s="4">
        <v>138.19999999999999</v>
      </c>
      <c r="AL70" s="4">
        <v>2.7</v>
      </c>
      <c r="AM70" s="4">
        <v>195</v>
      </c>
      <c r="AN70" s="4" t="s">
        <v>155</v>
      </c>
      <c r="AO70" s="4">
        <v>2</v>
      </c>
      <c r="AP70" s="5">
        <v>0.68138888888888882</v>
      </c>
      <c r="AQ70" s="4">
        <v>47.16281</v>
      </c>
      <c r="AR70" s="4">
        <v>-88.484216000000004</v>
      </c>
      <c r="AS70" s="4">
        <v>317.3</v>
      </c>
      <c r="AT70" s="4">
        <v>42.2</v>
      </c>
      <c r="AU70" s="4">
        <v>12</v>
      </c>
      <c r="AV70" s="4">
        <v>11</v>
      </c>
      <c r="AW70" s="4" t="s">
        <v>226</v>
      </c>
      <c r="AX70" s="4">
        <v>1.0084</v>
      </c>
      <c r="AY70" s="4">
        <v>1.5167999999999999</v>
      </c>
      <c r="AZ70" s="4">
        <v>1.821</v>
      </c>
      <c r="BA70" s="4">
        <v>14.023</v>
      </c>
      <c r="BB70" s="4">
        <v>17.11</v>
      </c>
      <c r="BC70" s="4">
        <v>1.22</v>
      </c>
      <c r="BD70" s="4">
        <v>11.755000000000001</v>
      </c>
      <c r="BE70" s="4">
        <v>3031.777</v>
      </c>
      <c r="BF70" s="4">
        <v>0.88800000000000001</v>
      </c>
      <c r="BG70" s="4">
        <v>15.189</v>
      </c>
      <c r="BH70" s="4">
        <v>0.40200000000000002</v>
      </c>
      <c r="BI70" s="4">
        <v>15.590999999999999</v>
      </c>
      <c r="BJ70" s="4">
        <v>11.458</v>
      </c>
      <c r="BK70" s="4">
        <v>0.30399999999999999</v>
      </c>
      <c r="BL70" s="4">
        <v>11.762</v>
      </c>
      <c r="BM70" s="4">
        <v>0.4194</v>
      </c>
      <c r="BQ70" s="4">
        <v>734.39599999999996</v>
      </c>
      <c r="BR70" s="4">
        <v>0.41133199999999998</v>
      </c>
      <c r="BS70" s="4">
        <v>-5</v>
      </c>
      <c r="BT70" s="4">
        <v>0.373</v>
      </c>
      <c r="BU70" s="4">
        <v>10.051918000000001</v>
      </c>
      <c r="BV70" s="4">
        <v>7.5346000000000002</v>
      </c>
      <c r="BW70" s="4">
        <f t="shared" si="14"/>
        <v>2.6557167356</v>
      </c>
      <c r="BY70" s="4">
        <f t="shared" si="10"/>
        <v>22460.203089336785</v>
      </c>
      <c r="BZ70" s="4">
        <f t="shared" si="11"/>
        <v>6.5785380466080001</v>
      </c>
      <c r="CA70" s="4">
        <f t="shared" si="12"/>
        <v>84.883883939227999</v>
      </c>
      <c r="CB70" s="4">
        <f t="shared" si="13"/>
        <v>3.2082043254012</v>
      </c>
    </row>
    <row r="71" spans="1:80" x14ac:dyDescent="0.25">
      <c r="A71" s="2">
        <v>42068</v>
      </c>
      <c r="B71" s="3">
        <v>1.479861111111111E-2</v>
      </c>
      <c r="C71" s="4">
        <v>12.26</v>
      </c>
      <c r="D71" s="4">
        <v>6.3E-3</v>
      </c>
      <c r="E71" s="4">
        <v>62.568966000000003</v>
      </c>
      <c r="F71" s="4">
        <v>597.9</v>
      </c>
      <c r="G71" s="4">
        <v>15.6</v>
      </c>
      <c r="H71" s="4">
        <v>25.6</v>
      </c>
      <c r="J71" s="4">
        <v>4.01</v>
      </c>
      <c r="K71" s="4">
        <v>0.8952</v>
      </c>
      <c r="L71" s="4">
        <v>10.975</v>
      </c>
      <c r="M71" s="4">
        <v>5.5999999999999999E-3</v>
      </c>
      <c r="N71" s="4">
        <v>535.23479999999995</v>
      </c>
      <c r="O71" s="4">
        <v>13.965</v>
      </c>
      <c r="P71" s="4">
        <v>549.20000000000005</v>
      </c>
      <c r="Q71" s="4">
        <v>403.90839999999997</v>
      </c>
      <c r="R71" s="4">
        <v>10.538500000000001</v>
      </c>
      <c r="S71" s="4">
        <v>414.4</v>
      </c>
      <c r="T71" s="4">
        <v>25.552499999999998</v>
      </c>
      <c r="W71" s="4">
        <v>0</v>
      </c>
      <c r="X71" s="4">
        <v>3.5893000000000002</v>
      </c>
      <c r="Y71" s="4">
        <v>11.9</v>
      </c>
      <c r="Z71" s="4">
        <v>899</v>
      </c>
      <c r="AA71" s="4">
        <v>931</v>
      </c>
      <c r="AB71" s="4">
        <v>867</v>
      </c>
      <c r="AC71" s="4">
        <v>58</v>
      </c>
      <c r="AD71" s="4">
        <v>5.82</v>
      </c>
      <c r="AE71" s="4">
        <v>0.13</v>
      </c>
      <c r="AF71" s="4">
        <v>990</v>
      </c>
      <c r="AG71" s="4">
        <v>-12.8</v>
      </c>
      <c r="AH71" s="4">
        <v>17</v>
      </c>
      <c r="AI71" s="4">
        <v>31</v>
      </c>
      <c r="AJ71" s="4">
        <v>190</v>
      </c>
      <c r="AK71" s="4">
        <v>139</v>
      </c>
      <c r="AL71" s="4">
        <v>2.7</v>
      </c>
      <c r="AM71" s="4">
        <v>195</v>
      </c>
      <c r="AN71" s="4" t="s">
        <v>155</v>
      </c>
      <c r="AO71" s="4">
        <v>2</v>
      </c>
      <c r="AP71" s="5">
        <v>0.68140046296296297</v>
      </c>
      <c r="AQ71" s="4">
        <v>47.162982999999997</v>
      </c>
      <c r="AR71" s="4">
        <v>-88.484262999999999</v>
      </c>
      <c r="AS71" s="4">
        <v>317.89999999999998</v>
      </c>
      <c r="AT71" s="4">
        <v>42.9</v>
      </c>
      <c r="AU71" s="4">
        <v>12</v>
      </c>
      <c r="AV71" s="4">
        <v>11</v>
      </c>
      <c r="AW71" s="4" t="s">
        <v>226</v>
      </c>
      <c r="AX71" s="4">
        <v>1</v>
      </c>
      <c r="AY71" s="4">
        <v>1.6916</v>
      </c>
      <c r="AZ71" s="4">
        <v>1.9916</v>
      </c>
      <c r="BA71" s="4">
        <v>14.023</v>
      </c>
      <c r="BB71" s="4">
        <v>17.170000000000002</v>
      </c>
      <c r="BC71" s="4">
        <v>1.22</v>
      </c>
      <c r="BD71" s="4">
        <v>11.708</v>
      </c>
      <c r="BE71" s="4">
        <v>3032.2249999999999</v>
      </c>
      <c r="BF71" s="4">
        <v>0.98499999999999999</v>
      </c>
      <c r="BG71" s="4">
        <v>15.486000000000001</v>
      </c>
      <c r="BH71" s="4">
        <v>0.40400000000000003</v>
      </c>
      <c r="BI71" s="4">
        <v>15.89</v>
      </c>
      <c r="BJ71" s="4">
        <v>11.686</v>
      </c>
      <c r="BK71" s="4">
        <v>0.30499999999999999</v>
      </c>
      <c r="BL71" s="4">
        <v>11.991</v>
      </c>
      <c r="BM71" s="4">
        <v>0.23350000000000001</v>
      </c>
      <c r="BQ71" s="4">
        <v>721.04899999999998</v>
      </c>
      <c r="BR71" s="4">
        <v>0.38039800000000001</v>
      </c>
      <c r="BS71" s="4">
        <v>-5</v>
      </c>
      <c r="BT71" s="4">
        <v>0.37259799999999998</v>
      </c>
      <c r="BU71" s="4">
        <v>9.2959669999999992</v>
      </c>
      <c r="BV71" s="4">
        <v>7.5264879999999996</v>
      </c>
      <c r="BW71" s="4">
        <f t="shared" si="14"/>
        <v>2.4559944813999999</v>
      </c>
      <c r="BY71" s="4">
        <f t="shared" si="10"/>
        <v>20774.16062645577</v>
      </c>
      <c r="BZ71" s="4">
        <f t="shared" si="11"/>
        <v>6.7483607638149987</v>
      </c>
      <c r="CA71" s="4">
        <f t="shared" si="12"/>
        <v>80.062278056793986</v>
      </c>
      <c r="CB71" s="4">
        <f t="shared" si="13"/>
        <v>1.6518329121145001</v>
      </c>
    </row>
    <row r="72" spans="1:80" x14ac:dyDescent="0.25">
      <c r="A72" s="2">
        <v>42068</v>
      </c>
      <c r="B72" s="3">
        <v>1.4810185185185185E-2</v>
      </c>
      <c r="C72" s="4">
        <v>12.260999999999999</v>
      </c>
      <c r="D72" s="4">
        <v>7.0000000000000001E-3</v>
      </c>
      <c r="E72" s="4">
        <v>70</v>
      </c>
      <c r="F72" s="4">
        <v>617.4</v>
      </c>
      <c r="G72" s="4">
        <v>15.7</v>
      </c>
      <c r="H72" s="4">
        <v>18.7</v>
      </c>
      <c r="J72" s="4">
        <v>3.9</v>
      </c>
      <c r="K72" s="4">
        <v>0.89510000000000001</v>
      </c>
      <c r="L72" s="4">
        <v>10.9754</v>
      </c>
      <c r="M72" s="4">
        <v>6.3E-3</v>
      </c>
      <c r="N72" s="4">
        <v>552.62109999999996</v>
      </c>
      <c r="O72" s="4">
        <v>14.053699999999999</v>
      </c>
      <c r="P72" s="4">
        <v>566.70000000000005</v>
      </c>
      <c r="Q72" s="4">
        <v>417.45870000000002</v>
      </c>
      <c r="R72" s="4">
        <v>10.616300000000001</v>
      </c>
      <c r="S72" s="4">
        <v>428.1</v>
      </c>
      <c r="T72" s="4">
        <v>18.709299999999999</v>
      </c>
      <c r="W72" s="4">
        <v>0</v>
      </c>
      <c r="X72" s="4">
        <v>3.4910000000000001</v>
      </c>
      <c r="Y72" s="4">
        <v>11.8</v>
      </c>
      <c r="Z72" s="4">
        <v>900</v>
      </c>
      <c r="AA72" s="4">
        <v>934</v>
      </c>
      <c r="AB72" s="4">
        <v>867</v>
      </c>
      <c r="AC72" s="4">
        <v>58</v>
      </c>
      <c r="AD72" s="4">
        <v>6.11</v>
      </c>
      <c r="AE72" s="4">
        <v>0.14000000000000001</v>
      </c>
      <c r="AF72" s="4">
        <v>990</v>
      </c>
      <c r="AG72" s="4">
        <v>-12.2</v>
      </c>
      <c r="AH72" s="4">
        <v>17</v>
      </c>
      <c r="AI72" s="4">
        <v>31</v>
      </c>
      <c r="AJ72" s="4">
        <v>190</v>
      </c>
      <c r="AK72" s="4">
        <v>139</v>
      </c>
      <c r="AL72" s="4">
        <v>2.5</v>
      </c>
      <c r="AM72" s="4">
        <v>195</v>
      </c>
      <c r="AN72" s="4" t="s">
        <v>155</v>
      </c>
      <c r="AO72" s="4">
        <v>2</v>
      </c>
      <c r="AP72" s="5">
        <v>0.68141203703703701</v>
      </c>
      <c r="AQ72" s="4">
        <v>47.163150999999999</v>
      </c>
      <c r="AR72" s="4">
        <v>-88.484335000000002</v>
      </c>
      <c r="AS72" s="4">
        <v>318.39999999999998</v>
      </c>
      <c r="AT72" s="4">
        <v>43</v>
      </c>
      <c r="AU72" s="4">
        <v>12</v>
      </c>
      <c r="AV72" s="4">
        <v>11</v>
      </c>
      <c r="AW72" s="4" t="s">
        <v>226</v>
      </c>
      <c r="AX72" s="4">
        <v>1.0958000000000001</v>
      </c>
      <c r="AY72" s="4">
        <v>1.9874000000000001</v>
      </c>
      <c r="AZ72" s="4">
        <v>2.2873999999999999</v>
      </c>
      <c r="BA72" s="4">
        <v>14.023</v>
      </c>
      <c r="BB72" s="4">
        <v>17.170000000000002</v>
      </c>
      <c r="BC72" s="4">
        <v>1.22</v>
      </c>
      <c r="BD72" s="4">
        <v>11.715</v>
      </c>
      <c r="BE72" s="4">
        <v>3032.2289999999998</v>
      </c>
      <c r="BF72" s="4">
        <v>1.1020000000000001</v>
      </c>
      <c r="BG72" s="4">
        <v>15.988</v>
      </c>
      <c r="BH72" s="4">
        <v>0.40699999999999997</v>
      </c>
      <c r="BI72" s="4">
        <v>16.395</v>
      </c>
      <c r="BJ72" s="4">
        <v>12.077999999999999</v>
      </c>
      <c r="BK72" s="4">
        <v>0.307</v>
      </c>
      <c r="BL72" s="4">
        <v>12.385</v>
      </c>
      <c r="BM72" s="4">
        <v>0.1709</v>
      </c>
      <c r="BQ72" s="4">
        <v>701.28599999999994</v>
      </c>
      <c r="BR72" s="4">
        <v>0.38219599999999998</v>
      </c>
      <c r="BS72" s="4">
        <v>-5</v>
      </c>
      <c r="BT72" s="4">
        <v>0.37119999999999997</v>
      </c>
      <c r="BU72" s="4">
        <v>9.3399099999999997</v>
      </c>
      <c r="BV72" s="4">
        <v>7.4982360000000003</v>
      </c>
      <c r="BW72" s="4">
        <f t="shared" si="14"/>
        <v>2.4676042219999998</v>
      </c>
      <c r="BY72" s="4">
        <f t="shared" si="10"/>
        <v>20872.38977207043</v>
      </c>
      <c r="BZ72" s="4">
        <f t="shared" si="11"/>
        <v>7.5856320643400013</v>
      </c>
      <c r="CA72" s="4">
        <f t="shared" si="12"/>
        <v>83.139078106259987</v>
      </c>
      <c r="CB72" s="4">
        <f t="shared" si="13"/>
        <v>1.2147010610589999</v>
      </c>
    </row>
    <row r="73" spans="1:80" x14ac:dyDescent="0.25">
      <c r="A73" s="2">
        <v>42068</v>
      </c>
      <c r="B73" s="3">
        <v>1.4821759259259258E-2</v>
      </c>
      <c r="C73" s="4">
        <v>12.27</v>
      </c>
      <c r="D73" s="4">
        <v>7.0000000000000001E-3</v>
      </c>
      <c r="E73" s="4">
        <v>70</v>
      </c>
      <c r="F73" s="4">
        <v>633.6</v>
      </c>
      <c r="G73" s="4">
        <v>15.9</v>
      </c>
      <c r="H73" s="4">
        <v>31.3</v>
      </c>
      <c r="J73" s="4">
        <v>3.8</v>
      </c>
      <c r="K73" s="4">
        <v>0.89510000000000001</v>
      </c>
      <c r="L73" s="4">
        <v>10.982100000000001</v>
      </c>
      <c r="M73" s="4">
        <v>6.3E-3</v>
      </c>
      <c r="N73" s="4">
        <v>567.12649999999996</v>
      </c>
      <c r="O73" s="4">
        <v>14.2117</v>
      </c>
      <c r="P73" s="4">
        <v>581.29999999999995</v>
      </c>
      <c r="Q73" s="4">
        <v>427.97379999999998</v>
      </c>
      <c r="R73" s="4">
        <v>10.7247</v>
      </c>
      <c r="S73" s="4">
        <v>438.7</v>
      </c>
      <c r="T73" s="4">
        <v>31.265000000000001</v>
      </c>
      <c r="W73" s="4">
        <v>0</v>
      </c>
      <c r="X73" s="4">
        <v>3.4011999999999998</v>
      </c>
      <c r="Y73" s="4">
        <v>11.9</v>
      </c>
      <c r="Z73" s="4">
        <v>899</v>
      </c>
      <c r="AA73" s="4">
        <v>935</v>
      </c>
      <c r="AB73" s="4">
        <v>864</v>
      </c>
      <c r="AC73" s="4">
        <v>58</v>
      </c>
      <c r="AD73" s="4">
        <v>5.82</v>
      </c>
      <c r="AE73" s="4">
        <v>0.13</v>
      </c>
      <c r="AF73" s="4">
        <v>990</v>
      </c>
      <c r="AG73" s="4">
        <v>-12.8</v>
      </c>
      <c r="AH73" s="4">
        <v>17</v>
      </c>
      <c r="AI73" s="4">
        <v>31</v>
      </c>
      <c r="AJ73" s="4">
        <v>190</v>
      </c>
      <c r="AK73" s="4">
        <v>139</v>
      </c>
      <c r="AL73" s="4">
        <v>2.5</v>
      </c>
      <c r="AM73" s="4">
        <v>195</v>
      </c>
      <c r="AN73" s="4" t="s">
        <v>155</v>
      </c>
      <c r="AO73" s="4">
        <v>2</v>
      </c>
      <c r="AP73" s="5">
        <v>0.68142361111111116</v>
      </c>
      <c r="AQ73" s="4">
        <v>47.163313000000002</v>
      </c>
      <c r="AR73" s="4">
        <v>-88.484437999999997</v>
      </c>
      <c r="AS73" s="4">
        <v>318.89999999999998</v>
      </c>
      <c r="AT73" s="4">
        <v>43.2</v>
      </c>
      <c r="AU73" s="4">
        <v>12</v>
      </c>
      <c r="AV73" s="4">
        <v>11</v>
      </c>
      <c r="AW73" s="4" t="s">
        <v>226</v>
      </c>
      <c r="AX73" s="4">
        <v>1.1958</v>
      </c>
      <c r="AY73" s="4">
        <v>2</v>
      </c>
      <c r="AZ73" s="4">
        <v>2.3957999999999999</v>
      </c>
      <c r="BA73" s="4">
        <v>14.023</v>
      </c>
      <c r="BB73" s="4">
        <v>17.16</v>
      </c>
      <c r="BC73" s="4">
        <v>1.22</v>
      </c>
      <c r="BD73" s="4">
        <v>11.725</v>
      </c>
      <c r="BE73" s="4">
        <v>3031.877</v>
      </c>
      <c r="BF73" s="4">
        <v>1.101</v>
      </c>
      <c r="BG73" s="4">
        <v>16.396000000000001</v>
      </c>
      <c r="BH73" s="4">
        <v>0.41099999999999998</v>
      </c>
      <c r="BI73" s="4">
        <v>16.806999999999999</v>
      </c>
      <c r="BJ73" s="4">
        <v>12.372999999999999</v>
      </c>
      <c r="BK73" s="4">
        <v>0.31</v>
      </c>
      <c r="BL73" s="4">
        <v>12.683</v>
      </c>
      <c r="BM73" s="4">
        <v>0.28539999999999999</v>
      </c>
      <c r="BQ73" s="4">
        <v>682.74900000000002</v>
      </c>
      <c r="BR73" s="4">
        <v>0.42029300000000003</v>
      </c>
      <c r="BS73" s="4">
        <v>-5</v>
      </c>
      <c r="BT73" s="4">
        <v>0.37140299999999998</v>
      </c>
      <c r="BU73" s="4">
        <v>10.270911</v>
      </c>
      <c r="BV73" s="4">
        <v>7.5023410000000004</v>
      </c>
      <c r="BW73" s="4">
        <f t="shared" si="14"/>
        <v>2.7135746861999999</v>
      </c>
      <c r="BY73" s="4">
        <f t="shared" si="10"/>
        <v>22950.282317670939</v>
      </c>
      <c r="BZ73" s="4">
        <f t="shared" si="11"/>
        <v>8.3341972091069998</v>
      </c>
      <c r="CA73" s="4">
        <f t="shared" si="12"/>
        <v>93.659420588810988</v>
      </c>
      <c r="CB73" s="4">
        <f t="shared" si="13"/>
        <v>2.2307329975434</v>
      </c>
    </row>
    <row r="74" spans="1:80" x14ac:dyDescent="0.25">
      <c r="A74" s="2">
        <v>42068</v>
      </c>
      <c r="B74" s="3">
        <v>1.4833333333333332E-2</v>
      </c>
      <c r="C74" s="4">
        <v>12.286</v>
      </c>
      <c r="D74" s="4">
        <v>6.8999999999999999E-3</v>
      </c>
      <c r="E74" s="4">
        <v>68.616404000000003</v>
      </c>
      <c r="F74" s="4">
        <v>641</v>
      </c>
      <c r="G74" s="4">
        <v>16</v>
      </c>
      <c r="H74" s="4">
        <v>10</v>
      </c>
      <c r="J74" s="4">
        <v>3.66</v>
      </c>
      <c r="K74" s="4">
        <v>0.89500000000000002</v>
      </c>
      <c r="L74" s="4">
        <v>10.994999999999999</v>
      </c>
      <c r="M74" s="4">
        <v>6.1000000000000004E-3</v>
      </c>
      <c r="N74" s="4">
        <v>573.6386</v>
      </c>
      <c r="O74" s="4">
        <v>14.3192</v>
      </c>
      <c r="P74" s="4">
        <v>588</v>
      </c>
      <c r="Q74" s="4">
        <v>433.48899999999998</v>
      </c>
      <c r="R74" s="4">
        <v>10.8208</v>
      </c>
      <c r="S74" s="4">
        <v>444.3</v>
      </c>
      <c r="T74" s="4">
        <v>10</v>
      </c>
      <c r="W74" s="4">
        <v>0</v>
      </c>
      <c r="X74" s="4">
        <v>3.2770999999999999</v>
      </c>
      <c r="Y74" s="4">
        <v>11.8</v>
      </c>
      <c r="Z74" s="4">
        <v>901</v>
      </c>
      <c r="AA74" s="4">
        <v>935</v>
      </c>
      <c r="AB74" s="4">
        <v>866</v>
      </c>
      <c r="AC74" s="4">
        <v>58</v>
      </c>
      <c r="AD74" s="4">
        <v>6.21</v>
      </c>
      <c r="AE74" s="4">
        <v>0.14000000000000001</v>
      </c>
      <c r="AF74" s="4">
        <v>990</v>
      </c>
      <c r="AG74" s="4">
        <v>-12</v>
      </c>
      <c r="AH74" s="4">
        <v>17</v>
      </c>
      <c r="AI74" s="4">
        <v>31</v>
      </c>
      <c r="AJ74" s="4">
        <v>190</v>
      </c>
      <c r="AK74" s="4">
        <v>139</v>
      </c>
      <c r="AL74" s="4">
        <v>2.5</v>
      </c>
      <c r="AM74" s="4">
        <v>195</v>
      </c>
      <c r="AN74" s="4" t="s">
        <v>155</v>
      </c>
      <c r="AO74" s="4">
        <v>2</v>
      </c>
      <c r="AP74" s="5">
        <v>0.68143518518518509</v>
      </c>
      <c r="AQ74" s="4">
        <v>47.163468000000002</v>
      </c>
      <c r="AR74" s="4">
        <v>-88.484566999999998</v>
      </c>
      <c r="AS74" s="4">
        <v>318.8</v>
      </c>
      <c r="AT74" s="4">
        <v>43.7</v>
      </c>
      <c r="AU74" s="4">
        <v>12</v>
      </c>
      <c r="AV74" s="4">
        <v>11</v>
      </c>
      <c r="AW74" s="4" t="s">
        <v>226</v>
      </c>
      <c r="AX74" s="4">
        <v>1.2</v>
      </c>
      <c r="AY74" s="4">
        <v>2.0958000000000001</v>
      </c>
      <c r="AZ74" s="4">
        <v>2.4</v>
      </c>
      <c r="BA74" s="4">
        <v>14.023</v>
      </c>
      <c r="BB74" s="4">
        <v>17.14</v>
      </c>
      <c r="BC74" s="4">
        <v>1.22</v>
      </c>
      <c r="BD74" s="4">
        <v>11.738</v>
      </c>
      <c r="BE74" s="4">
        <v>3032.489</v>
      </c>
      <c r="BF74" s="4">
        <v>1.0780000000000001</v>
      </c>
      <c r="BG74" s="4">
        <v>16.568000000000001</v>
      </c>
      <c r="BH74" s="4">
        <v>0.41399999999999998</v>
      </c>
      <c r="BI74" s="4">
        <v>16.981999999999999</v>
      </c>
      <c r="BJ74" s="4">
        <v>12.52</v>
      </c>
      <c r="BK74" s="4">
        <v>0.313</v>
      </c>
      <c r="BL74" s="4">
        <v>12.833</v>
      </c>
      <c r="BM74" s="4">
        <v>9.1200000000000003E-2</v>
      </c>
      <c r="BQ74" s="4">
        <v>657.19500000000005</v>
      </c>
      <c r="BR74" s="4">
        <v>0.48030299999999998</v>
      </c>
      <c r="BS74" s="4">
        <v>-5</v>
      </c>
      <c r="BT74" s="4">
        <v>0.36899999999999999</v>
      </c>
      <c r="BU74" s="4">
        <v>11.737412000000001</v>
      </c>
      <c r="BV74" s="4">
        <v>7.4538000000000002</v>
      </c>
      <c r="BW74" s="4">
        <f t="shared" si="14"/>
        <v>3.1010242504000001</v>
      </c>
      <c r="BY74" s="4">
        <f t="shared" si="10"/>
        <v>26232.46313773092</v>
      </c>
      <c r="BZ74" s="4">
        <f t="shared" si="11"/>
        <v>9.3252095102320016</v>
      </c>
      <c r="CA74" s="4">
        <f t="shared" si="12"/>
        <v>108.30391750288</v>
      </c>
      <c r="CB74" s="4">
        <f t="shared" si="13"/>
        <v>0.81461395251840008</v>
      </c>
    </row>
    <row r="75" spans="1:80" x14ac:dyDescent="0.25">
      <c r="A75" s="2">
        <v>42068</v>
      </c>
      <c r="B75" s="3">
        <v>1.4844907407407406E-2</v>
      </c>
      <c r="C75" s="4">
        <v>12.266</v>
      </c>
      <c r="D75" s="4">
        <v>6.0000000000000001E-3</v>
      </c>
      <c r="E75" s="4">
        <v>60.331400000000002</v>
      </c>
      <c r="F75" s="4">
        <v>635.6</v>
      </c>
      <c r="G75" s="4">
        <v>15.8</v>
      </c>
      <c r="H75" s="4">
        <v>35.6</v>
      </c>
      <c r="J75" s="4">
        <v>3.6</v>
      </c>
      <c r="K75" s="4">
        <v>0.89510000000000001</v>
      </c>
      <c r="L75" s="4">
        <v>10.9788</v>
      </c>
      <c r="M75" s="4">
        <v>5.4000000000000003E-3</v>
      </c>
      <c r="N75" s="4">
        <v>568.91480000000001</v>
      </c>
      <c r="O75" s="4">
        <v>14.1625</v>
      </c>
      <c r="P75" s="4">
        <v>583.1</v>
      </c>
      <c r="Q75" s="4">
        <v>429.7672</v>
      </c>
      <c r="R75" s="4">
        <v>10.698600000000001</v>
      </c>
      <c r="S75" s="4">
        <v>440.5</v>
      </c>
      <c r="T75" s="4">
        <v>35.626800000000003</v>
      </c>
      <c r="W75" s="4">
        <v>0</v>
      </c>
      <c r="X75" s="4">
        <v>3.2223000000000002</v>
      </c>
      <c r="Y75" s="4">
        <v>11.8</v>
      </c>
      <c r="Z75" s="4">
        <v>900</v>
      </c>
      <c r="AA75" s="4">
        <v>933</v>
      </c>
      <c r="AB75" s="4">
        <v>867</v>
      </c>
      <c r="AC75" s="4">
        <v>58</v>
      </c>
      <c r="AD75" s="4">
        <v>6.11</v>
      </c>
      <c r="AE75" s="4">
        <v>0.14000000000000001</v>
      </c>
      <c r="AF75" s="4">
        <v>990</v>
      </c>
      <c r="AG75" s="4">
        <v>-12.2</v>
      </c>
      <c r="AH75" s="4">
        <v>17</v>
      </c>
      <c r="AI75" s="4">
        <v>31</v>
      </c>
      <c r="AJ75" s="4">
        <v>190</v>
      </c>
      <c r="AK75" s="4">
        <v>139</v>
      </c>
      <c r="AL75" s="4">
        <v>2.5</v>
      </c>
      <c r="AM75" s="4">
        <v>195</v>
      </c>
      <c r="AN75" s="4" t="s">
        <v>155</v>
      </c>
      <c r="AO75" s="4">
        <v>2</v>
      </c>
      <c r="AP75" s="5">
        <v>0.68144675925925924</v>
      </c>
      <c r="AQ75" s="4">
        <v>47.163474999999998</v>
      </c>
      <c r="AR75" s="4">
        <v>-88.484572999999997</v>
      </c>
      <c r="AS75" s="4">
        <v>318.8</v>
      </c>
      <c r="AT75" s="4">
        <v>44.8</v>
      </c>
      <c r="AU75" s="4">
        <v>12</v>
      </c>
      <c r="AV75" s="4">
        <v>11</v>
      </c>
      <c r="AW75" s="4" t="s">
        <v>226</v>
      </c>
      <c r="AX75" s="4">
        <v>1.2</v>
      </c>
      <c r="AY75" s="4">
        <v>2.1</v>
      </c>
      <c r="AZ75" s="4">
        <v>2.4</v>
      </c>
      <c r="BA75" s="4">
        <v>14.023</v>
      </c>
      <c r="BB75" s="4">
        <v>17.170000000000002</v>
      </c>
      <c r="BC75" s="4">
        <v>1.22</v>
      </c>
      <c r="BD75" s="4">
        <v>11.72</v>
      </c>
      <c r="BE75" s="4">
        <v>3031.998</v>
      </c>
      <c r="BF75" s="4">
        <v>0.94899999999999995</v>
      </c>
      <c r="BG75" s="4">
        <v>16.452999999999999</v>
      </c>
      <c r="BH75" s="4">
        <v>0.41</v>
      </c>
      <c r="BI75" s="4">
        <v>16.863</v>
      </c>
      <c r="BJ75" s="4">
        <v>12.429</v>
      </c>
      <c r="BK75" s="4">
        <v>0.309</v>
      </c>
      <c r="BL75" s="4">
        <v>12.739000000000001</v>
      </c>
      <c r="BM75" s="4">
        <v>0.32540000000000002</v>
      </c>
      <c r="BQ75" s="4">
        <v>647.05999999999995</v>
      </c>
      <c r="BR75" s="4">
        <v>0.37520199999999998</v>
      </c>
      <c r="BS75" s="4">
        <v>-5</v>
      </c>
      <c r="BT75" s="4">
        <v>0.36899999999999999</v>
      </c>
      <c r="BU75" s="4">
        <v>9.1689939999999996</v>
      </c>
      <c r="BV75" s="4">
        <v>7.4538000000000002</v>
      </c>
      <c r="BW75" s="4">
        <f t="shared" si="14"/>
        <v>2.4224482147999997</v>
      </c>
      <c r="BY75" s="4">
        <f t="shared" ref="BY75:BY138" si="15">BE75*$BU75*0.737</f>
        <v>20488.873773398842</v>
      </c>
      <c r="BZ75" s="4">
        <f t="shared" ref="BZ75:BZ138" si="16">BF75*$BU75*0.737</f>
        <v>6.4129136005219989</v>
      </c>
      <c r="CA75" s="4">
        <f t="shared" ref="CA75:CA138" si="17">BJ75*$BU75*0.737</f>
        <v>83.989571275962007</v>
      </c>
      <c r="CB75" s="4">
        <f t="shared" ref="CB75:CB138" si="18">BM75*$BU75*0.761</f>
        <v>2.2705124828236003</v>
      </c>
    </row>
    <row r="76" spans="1:80" x14ac:dyDescent="0.25">
      <c r="A76" s="2">
        <v>42068</v>
      </c>
      <c r="B76" s="3">
        <v>1.4856481481481483E-2</v>
      </c>
      <c r="C76" s="4">
        <v>12.25</v>
      </c>
      <c r="D76" s="4">
        <v>6.7999999999999996E-3</v>
      </c>
      <c r="E76" s="4">
        <v>67.798537999999994</v>
      </c>
      <c r="F76" s="4">
        <v>662.3</v>
      </c>
      <c r="G76" s="4">
        <v>29.6</v>
      </c>
      <c r="H76" s="4">
        <v>20</v>
      </c>
      <c r="J76" s="4">
        <v>3.56</v>
      </c>
      <c r="K76" s="4">
        <v>0.8952</v>
      </c>
      <c r="L76" s="4">
        <v>10.9664</v>
      </c>
      <c r="M76" s="4">
        <v>6.1000000000000004E-3</v>
      </c>
      <c r="N76" s="4">
        <v>592.86900000000003</v>
      </c>
      <c r="O76" s="4">
        <v>26.523399999999999</v>
      </c>
      <c r="P76" s="4">
        <v>619.4</v>
      </c>
      <c r="Q76" s="4">
        <v>447.4008</v>
      </c>
      <c r="R76" s="4">
        <v>20.015599999999999</v>
      </c>
      <c r="S76" s="4">
        <v>467.4</v>
      </c>
      <c r="T76" s="4">
        <v>20.031600000000001</v>
      </c>
      <c r="W76" s="4">
        <v>0</v>
      </c>
      <c r="X76" s="4">
        <v>3.1905000000000001</v>
      </c>
      <c r="Y76" s="4">
        <v>11.9</v>
      </c>
      <c r="Z76" s="4">
        <v>898</v>
      </c>
      <c r="AA76" s="4">
        <v>933</v>
      </c>
      <c r="AB76" s="4">
        <v>867</v>
      </c>
      <c r="AC76" s="4">
        <v>58</v>
      </c>
      <c r="AD76" s="4">
        <v>5.82</v>
      </c>
      <c r="AE76" s="4">
        <v>0.13</v>
      </c>
      <c r="AF76" s="4">
        <v>990</v>
      </c>
      <c r="AG76" s="4">
        <v>-12.8</v>
      </c>
      <c r="AH76" s="4">
        <v>17</v>
      </c>
      <c r="AI76" s="4">
        <v>31</v>
      </c>
      <c r="AJ76" s="4">
        <v>190</v>
      </c>
      <c r="AK76" s="4">
        <v>138.80000000000001</v>
      </c>
      <c r="AL76" s="4">
        <v>2.5</v>
      </c>
      <c r="AM76" s="4">
        <v>195</v>
      </c>
      <c r="AN76" s="4" t="s">
        <v>155</v>
      </c>
      <c r="AO76" s="4">
        <v>2</v>
      </c>
      <c r="AP76" s="5">
        <v>0.68144675925925924</v>
      </c>
      <c r="AQ76" s="4">
        <v>47.163772000000002</v>
      </c>
      <c r="AR76" s="4">
        <v>-88.484830000000002</v>
      </c>
      <c r="AS76" s="4">
        <v>319.2</v>
      </c>
      <c r="AT76" s="4">
        <v>44.8</v>
      </c>
      <c r="AU76" s="4">
        <v>12</v>
      </c>
      <c r="AV76" s="4">
        <v>11</v>
      </c>
      <c r="AW76" s="4" t="s">
        <v>226</v>
      </c>
      <c r="AX76" s="4">
        <v>1.008591</v>
      </c>
      <c r="AY76" s="4">
        <v>1.525774</v>
      </c>
      <c r="AZ76" s="4">
        <v>1.825774</v>
      </c>
      <c r="BA76" s="4">
        <v>14.023</v>
      </c>
      <c r="BB76" s="4">
        <v>17.190000000000001</v>
      </c>
      <c r="BC76" s="4">
        <v>1.23</v>
      </c>
      <c r="BD76" s="4">
        <v>11.705</v>
      </c>
      <c r="BE76" s="4">
        <v>3032.2550000000001</v>
      </c>
      <c r="BF76" s="4">
        <v>1.0680000000000001</v>
      </c>
      <c r="BG76" s="4">
        <v>17.167000000000002</v>
      </c>
      <c r="BH76" s="4">
        <v>0.76800000000000002</v>
      </c>
      <c r="BI76" s="4">
        <v>17.934999999999999</v>
      </c>
      <c r="BJ76" s="4">
        <v>12.955</v>
      </c>
      <c r="BK76" s="4">
        <v>0.57999999999999996</v>
      </c>
      <c r="BL76" s="4">
        <v>13.535</v>
      </c>
      <c r="BM76" s="4">
        <v>0.1832</v>
      </c>
      <c r="BQ76" s="4">
        <v>641.43899999999996</v>
      </c>
      <c r="BR76" s="4">
        <v>0.37140299999999998</v>
      </c>
      <c r="BS76" s="4">
        <v>-5</v>
      </c>
      <c r="BT76" s="4">
        <v>0.368199</v>
      </c>
      <c r="BU76" s="4">
        <v>9.0761710000000004</v>
      </c>
      <c r="BV76" s="4">
        <v>7.4376239999999996</v>
      </c>
      <c r="BW76" s="4">
        <f t="shared" ref="BW76:BW139" si="19">BU76*0.2642</f>
        <v>2.3979243781999999</v>
      </c>
      <c r="BY76" s="4">
        <f t="shared" si="15"/>
        <v>20283.172228060888</v>
      </c>
      <c r="BZ76" s="4">
        <f t="shared" si="16"/>
        <v>7.1439994128360009</v>
      </c>
      <c r="CA76" s="4">
        <f t="shared" si="17"/>
        <v>86.657783139784996</v>
      </c>
      <c r="CB76" s="4">
        <f t="shared" si="18"/>
        <v>1.2653561951992001</v>
      </c>
    </row>
    <row r="77" spans="1:80" x14ac:dyDescent="0.25">
      <c r="A77" s="2">
        <v>42068</v>
      </c>
      <c r="B77" s="3">
        <v>1.4868055555555556E-2</v>
      </c>
      <c r="C77" s="4">
        <v>12.478999999999999</v>
      </c>
      <c r="D77" s="4">
        <v>6.4000000000000003E-3</v>
      </c>
      <c r="E77" s="4">
        <v>63.919933</v>
      </c>
      <c r="F77" s="4">
        <v>686.6</v>
      </c>
      <c r="G77" s="4">
        <v>50.8</v>
      </c>
      <c r="H77" s="4">
        <v>21.4</v>
      </c>
      <c r="J77" s="4">
        <v>3.5</v>
      </c>
      <c r="K77" s="4">
        <v>0.89339999999999997</v>
      </c>
      <c r="L77" s="4">
        <v>11.148400000000001</v>
      </c>
      <c r="M77" s="4">
        <v>5.7000000000000002E-3</v>
      </c>
      <c r="N77" s="4">
        <v>613.4</v>
      </c>
      <c r="O77" s="4">
        <v>45.3643</v>
      </c>
      <c r="P77" s="4">
        <v>658.8</v>
      </c>
      <c r="Q77" s="4">
        <v>463.36799999999999</v>
      </c>
      <c r="R77" s="4">
        <v>34.268599999999999</v>
      </c>
      <c r="S77" s="4">
        <v>497.6</v>
      </c>
      <c r="T77" s="4">
        <v>21.370100000000001</v>
      </c>
      <c r="W77" s="4">
        <v>0</v>
      </c>
      <c r="X77" s="4">
        <v>3.1267999999999998</v>
      </c>
      <c r="Y77" s="4">
        <v>11.8</v>
      </c>
      <c r="Z77" s="4">
        <v>898</v>
      </c>
      <c r="AA77" s="4">
        <v>930</v>
      </c>
      <c r="AB77" s="4">
        <v>866</v>
      </c>
      <c r="AC77" s="4">
        <v>58</v>
      </c>
      <c r="AD77" s="4">
        <v>6.11</v>
      </c>
      <c r="AE77" s="4">
        <v>0.14000000000000001</v>
      </c>
      <c r="AF77" s="4">
        <v>990</v>
      </c>
      <c r="AG77" s="4">
        <v>-12.2</v>
      </c>
      <c r="AH77" s="4">
        <v>17</v>
      </c>
      <c r="AI77" s="4">
        <v>31</v>
      </c>
      <c r="AJ77" s="4">
        <v>190.2</v>
      </c>
      <c r="AK77" s="4">
        <v>138</v>
      </c>
      <c r="AL77" s="4">
        <v>2.4</v>
      </c>
      <c r="AM77" s="4">
        <v>195</v>
      </c>
      <c r="AN77" s="4" t="s">
        <v>155</v>
      </c>
      <c r="AO77" s="4">
        <v>2</v>
      </c>
      <c r="AP77" s="5">
        <v>0.68146990740740743</v>
      </c>
      <c r="AQ77" s="4">
        <v>47.163919</v>
      </c>
      <c r="AR77" s="4">
        <v>-88.485005000000001</v>
      </c>
      <c r="AS77" s="4">
        <v>319.3</v>
      </c>
      <c r="AT77" s="4">
        <v>45.3</v>
      </c>
      <c r="AU77" s="4">
        <v>12</v>
      </c>
      <c r="AV77" s="4">
        <v>11</v>
      </c>
      <c r="AW77" s="4" t="s">
        <v>226</v>
      </c>
      <c r="AX77" s="4">
        <v>1</v>
      </c>
      <c r="AY77" s="4">
        <v>1.5</v>
      </c>
      <c r="AZ77" s="4">
        <v>1.8</v>
      </c>
      <c r="BA77" s="4">
        <v>14.023</v>
      </c>
      <c r="BB77" s="4">
        <v>16.89</v>
      </c>
      <c r="BC77" s="4">
        <v>1.2</v>
      </c>
      <c r="BD77" s="4">
        <v>11.933999999999999</v>
      </c>
      <c r="BE77" s="4">
        <v>3032.172</v>
      </c>
      <c r="BF77" s="4">
        <v>0.98899999999999999</v>
      </c>
      <c r="BG77" s="4">
        <v>17.471</v>
      </c>
      <c r="BH77" s="4">
        <v>1.292</v>
      </c>
      <c r="BI77" s="4">
        <v>18.763000000000002</v>
      </c>
      <c r="BJ77" s="4">
        <v>13.198</v>
      </c>
      <c r="BK77" s="4">
        <v>0.97599999999999998</v>
      </c>
      <c r="BL77" s="4">
        <v>14.173999999999999</v>
      </c>
      <c r="BM77" s="4">
        <v>0.19220000000000001</v>
      </c>
      <c r="BQ77" s="4">
        <v>618.36599999999999</v>
      </c>
      <c r="BR77" s="4">
        <v>0.377832</v>
      </c>
      <c r="BS77" s="4">
        <v>-5</v>
      </c>
      <c r="BT77" s="4">
        <v>0.365205</v>
      </c>
      <c r="BU77" s="4">
        <v>9.2332730000000005</v>
      </c>
      <c r="BV77" s="4">
        <v>7.3771370000000003</v>
      </c>
      <c r="BW77" s="4">
        <f t="shared" si="19"/>
        <v>2.4394307265999999</v>
      </c>
      <c r="BY77" s="4">
        <f t="shared" si="15"/>
        <v>20633.694560050571</v>
      </c>
      <c r="BZ77" s="4">
        <f t="shared" si="16"/>
        <v>6.7300680567890003</v>
      </c>
      <c r="CA77" s="4">
        <f t="shared" si="17"/>
        <v>89.811363208798014</v>
      </c>
      <c r="CB77" s="4">
        <f t="shared" si="18"/>
        <v>1.3504972887266002</v>
      </c>
    </row>
    <row r="78" spans="1:80" x14ac:dyDescent="0.25">
      <c r="A78" s="2">
        <v>42068</v>
      </c>
      <c r="B78" s="3">
        <v>1.487962962962963E-2</v>
      </c>
      <c r="C78" s="4">
        <v>12.933</v>
      </c>
      <c r="D78" s="4">
        <v>4.1999999999999997E-3</v>
      </c>
      <c r="E78" s="4">
        <v>42.049111000000003</v>
      </c>
      <c r="F78" s="4">
        <v>724.9</v>
      </c>
      <c r="G78" s="4">
        <v>56.1</v>
      </c>
      <c r="H78" s="4">
        <v>24</v>
      </c>
      <c r="J78" s="4">
        <v>3.5</v>
      </c>
      <c r="K78" s="4">
        <v>0.88990000000000002</v>
      </c>
      <c r="L78" s="4">
        <v>11.509600000000001</v>
      </c>
      <c r="M78" s="4">
        <v>3.7000000000000002E-3</v>
      </c>
      <c r="N78" s="4">
        <v>645.14170000000001</v>
      </c>
      <c r="O78" s="4">
        <v>49.909100000000002</v>
      </c>
      <c r="P78" s="4">
        <v>695.1</v>
      </c>
      <c r="Q78" s="4">
        <v>486.85070000000002</v>
      </c>
      <c r="R78" s="4">
        <v>37.663499999999999</v>
      </c>
      <c r="S78" s="4">
        <v>524.5</v>
      </c>
      <c r="T78" s="4">
        <v>23.986799999999999</v>
      </c>
      <c r="W78" s="4">
        <v>0</v>
      </c>
      <c r="X78" s="4">
        <v>3.1147</v>
      </c>
      <c r="Y78" s="4">
        <v>11.8</v>
      </c>
      <c r="Z78" s="4">
        <v>894</v>
      </c>
      <c r="AA78" s="4">
        <v>928</v>
      </c>
      <c r="AB78" s="4">
        <v>863</v>
      </c>
      <c r="AC78" s="4">
        <v>58</v>
      </c>
      <c r="AD78" s="4">
        <v>5.82</v>
      </c>
      <c r="AE78" s="4">
        <v>0.13</v>
      </c>
      <c r="AF78" s="4">
        <v>990</v>
      </c>
      <c r="AG78" s="4">
        <v>-12.8</v>
      </c>
      <c r="AH78" s="4">
        <v>17</v>
      </c>
      <c r="AI78" s="4">
        <v>31</v>
      </c>
      <c r="AJ78" s="4">
        <v>191</v>
      </c>
      <c r="AK78" s="4">
        <v>138.19999999999999</v>
      </c>
      <c r="AL78" s="4">
        <v>2.8</v>
      </c>
      <c r="AM78" s="4">
        <v>195</v>
      </c>
      <c r="AN78" s="4" t="s">
        <v>155</v>
      </c>
      <c r="AO78" s="4">
        <v>2</v>
      </c>
      <c r="AP78" s="5">
        <v>0.68148148148148147</v>
      </c>
      <c r="AQ78" s="4">
        <v>47.164042999999999</v>
      </c>
      <c r="AR78" s="4">
        <v>-88.485195000000004</v>
      </c>
      <c r="AS78" s="4">
        <v>319.3</v>
      </c>
      <c r="AT78" s="4">
        <v>44.5</v>
      </c>
      <c r="AU78" s="4">
        <v>12</v>
      </c>
      <c r="AV78" s="4">
        <v>11</v>
      </c>
      <c r="AW78" s="4" t="s">
        <v>226</v>
      </c>
      <c r="AX78" s="4">
        <v>1</v>
      </c>
      <c r="AY78" s="4">
        <v>1.5</v>
      </c>
      <c r="AZ78" s="4">
        <v>1.8</v>
      </c>
      <c r="BA78" s="4">
        <v>14.023</v>
      </c>
      <c r="BB78" s="4">
        <v>16.329999999999998</v>
      </c>
      <c r="BC78" s="4">
        <v>1.1599999999999999</v>
      </c>
      <c r="BD78" s="4">
        <v>12.37</v>
      </c>
      <c r="BE78" s="4">
        <v>3032.3490000000002</v>
      </c>
      <c r="BF78" s="4">
        <v>0.627</v>
      </c>
      <c r="BG78" s="4">
        <v>17.8</v>
      </c>
      <c r="BH78" s="4">
        <v>1.377</v>
      </c>
      <c r="BI78" s="4">
        <v>19.177</v>
      </c>
      <c r="BJ78" s="4">
        <v>13.432</v>
      </c>
      <c r="BK78" s="4">
        <v>1.0389999999999999</v>
      </c>
      <c r="BL78" s="4">
        <v>14.472</v>
      </c>
      <c r="BM78" s="4">
        <v>0.20899999999999999</v>
      </c>
      <c r="BQ78" s="4">
        <v>596.67399999999998</v>
      </c>
      <c r="BR78" s="4">
        <v>0.32167200000000001</v>
      </c>
      <c r="BS78" s="4">
        <v>-5</v>
      </c>
      <c r="BT78" s="4">
        <v>0.36538900000000002</v>
      </c>
      <c r="BU78" s="4">
        <v>7.8608669999999998</v>
      </c>
      <c r="BV78" s="4">
        <v>7.3808499999999997</v>
      </c>
      <c r="BW78" s="4">
        <f t="shared" si="19"/>
        <v>2.0768410613999997</v>
      </c>
      <c r="BY78" s="4">
        <f t="shared" si="15"/>
        <v>17567.789541511673</v>
      </c>
      <c r="BZ78" s="4">
        <f t="shared" si="16"/>
        <v>3.632498779833</v>
      </c>
      <c r="CA78" s="4">
        <f t="shared" si="17"/>
        <v>77.817741005927999</v>
      </c>
      <c r="CB78" s="4">
        <f t="shared" si="18"/>
        <v>1.250263035483</v>
      </c>
    </row>
    <row r="79" spans="1:80" x14ac:dyDescent="0.25">
      <c r="A79" s="2">
        <v>42068</v>
      </c>
      <c r="B79" s="3">
        <v>1.4891203703703705E-2</v>
      </c>
      <c r="C79" s="4">
        <v>12.401</v>
      </c>
      <c r="D79" s="4">
        <v>1.4E-3</v>
      </c>
      <c r="E79" s="4">
        <v>14.288052</v>
      </c>
      <c r="F79" s="4">
        <v>769.8</v>
      </c>
      <c r="G79" s="4">
        <v>57.5</v>
      </c>
      <c r="H79" s="4">
        <v>0</v>
      </c>
      <c r="J79" s="4">
        <v>3.5</v>
      </c>
      <c r="K79" s="4">
        <v>0.89410000000000001</v>
      </c>
      <c r="L79" s="4">
        <v>11.0884</v>
      </c>
      <c r="M79" s="4">
        <v>1.2999999999999999E-3</v>
      </c>
      <c r="N79" s="4">
        <v>688.30499999999995</v>
      </c>
      <c r="O79" s="4">
        <v>51.432200000000002</v>
      </c>
      <c r="P79" s="4">
        <v>739.7</v>
      </c>
      <c r="Q79" s="4">
        <v>520.14049999999997</v>
      </c>
      <c r="R79" s="4">
        <v>38.866399999999999</v>
      </c>
      <c r="S79" s="4">
        <v>559</v>
      </c>
      <c r="T79" s="4">
        <v>0</v>
      </c>
      <c r="W79" s="4">
        <v>0</v>
      </c>
      <c r="X79" s="4">
        <v>3.1295000000000002</v>
      </c>
      <c r="Y79" s="4">
        <v>11.8</v>
      </c>
      <c r="Z79" s="4">
        <v>887</v>
      </c>
      <c r="AA79" s="4">
        <v>918</v>
      </c>
      <c r="AB79" s="4">
        <v>856</v>
      </c>
      <c r="AC79" s="4">
        <v>58</v>
      </c>
      <c r="AD79" s="4">
        <v>6.21</v>
      </c>
      <c r="AE79" s="4">
        <v>0.14000000000000001</v>
      </c>
      <c r="AF79" s="4">
        <v>990</v>
      </c>
      <c r="AG79" s="4">
        <v>-12</v>
      </c>
      <c r="AH79" s="4">
        <v>17</v>
      </c>
      <c r="AI79" s="4">
        <v>31</v>
      </c>
      <c r="AJ79" s="4">
        <v>191</v>
      </c>
      <c r="AK79" s="4">
        <v>139</v>
      </c>
      <c r="AL79" s="4">
        <v>2.6</v>
      </c>
      <c r="AM79" s="4">
        <v>195</v>
      </c>
      <c r="AN79" s="4" t="s">
        <v>155</v>
      </c>
      <c r="AO79" s="4">
        <v>2</v>
      </c>
      <c r="AP79" s="5">
        <v>0.6814930555555555</v>
      </c>
      <c r="AQ79" s="4">
        <v>47.164152000000001</v>
      </c>
      <c r="AR79" s="4">
        <v>-88.485403000000005</v>
      </c>
      <c r="AS79" s="4">
        <v>319.39999999999998</v>
      </c>
      <c r="AT79" s="4">
        <v>44.5</v>
      </c>
      <c r="AU79" s="4">
        <v>12</v>
      </c>
      <c r="AV79" s="4">
        <v>11</v>
      </c>
      <c r="AW79" s="4" t="s">
        <v>226</v>
      </c>
      <c r="AX79" s="4">
        <v>0.80840000000000001</v>
      </c>
      <c r="AY79" s="4">
        <v>1.3084</v>
      </c>
      <c r="AZ79" s="4">
        <v>1.6084000000000001</v>
      </c>
      <c r="BA79" s="4">
        <v>14.023</v>
      </c>
      <c r="BB79" s="4">
        <v>17</v>
      </c>
      <c r="BC79" s="4">
        <v>1.21</v>
      </c>
      <c r="BD79" s="4">
        <v>11.840999999999999</v>
      </c>
      <c r="BE79" s="4">
        <v>3034.0219999999999</v>
      </c>
      <c r="BF79" s="4">
        <v>0.222</v>
      </c>
      <c r="BG79" s="4">
        <v>19.722999999999999</v>
      </c>
      <c r="BH79" s="4">
        <v>1.474</v>
      </c>
      <c r="BI79" s="4">
        <v>21.196999999999999</v>
      </c>
      <c r="BJ79" s="4">
        <v>14.904</v>
      </c>
      <c r="BK79" s="4">
        <v>1.1140000000000001</v>
      </c>
      <c r="BL79" s="4">
        <v>16.018000000000001</v>
      </c>
      <c r="BM79" s="4">
        <v>0</v>
      </c>
      <c r="BQ79" s="4">
        <v>622.61400000000003</v>
      </c>
      <c r="BR79" s="4">
        <v>0.19964299999999999</v>
      </c>
      <c r="BS79" s="4">
        <v>-5</v>
      </c>
      <c r="BT79" s="4">
        <v>0.36259400000000003</v>
      </c>
      <c r="BU79" s="4">
        <v>4.8787839999999996</v>
      </c>
      <c r="BV79" s="4">
        <v>7.3244069999999999</v>
      </c>
      <c r="BW79" s="4">
        <f t="shared" si="19"/>
        <v>1.2889747327999999</v>
      </c>
      <c r="BY79" s="4">
        <f t="shared" si="15"/>
        <v>10909.323098075774</v>
      </c>
      <c r="BZ79" s="4">
        <f t="shared" si="16"/>
        <v>0.79823736537599987</v>
      </c>
      <c r="CA79" s="4">
        <f t="shared" si="17"/>
        <v>53.589773394431994</v>
      </c>
      <c r="CB79" s="4">
        <f t="shared" si="18"/>
        <v>0</v>
      </c>
    </row>
    <row r="80" spans="1:80" x14ac:dyDescent="0.25">
      <c r="A80" s="2">
        <v>42068</v>
      </c>
      <c r="B80" s="3">
        <v>1.4902777777777779E-2</v>
      </c>
      <c r="C80" s="4">
        <v>12.114000000000001</v>
      </c>
      <c r="D80" s="4">
        <v>1E-4</v>
      </c>
      <c r="E80" s="4">
        <v>1.08826</v>
      </c>
      <c r="F80" s="4">
        <v>787.5</v>
      </c>
      <c r="G80" s="4">
        <v>57.6</v>
      </c>
      <c r="H80" s="4">
        <v>0</v>
      </c>
      <c r="J80" s="4">
        <v>3.47</v>
      </c>
      <c r="K80" s="4">
        <v>0.89649999999999996</v>
      </c>
      <c r="L80" s="4">
        <v>10.8597</v>
      </c>
      <c r="M80" s="4">
        <v>1E-4</v>
      </c>
      <c r="N80" s="4">
        <v>705.93610000000001</v>
      </c>
      <c r="O80" s="4">
        <v>51.6175</v>
      </c>
      <c r="P80" s="4">
        <v>757.6</v>
      </c>
      <c r="Q80" s="4">
        <v>533.27340000000004</v>
      </c>
      <c r="R80" s="4">
        <v>38.9925</v>
      </c>
      <c r="S80" s="4">
        <v>572.29999999999995</v>
      </c>
      <c r="T80" s="4">
        <v>0</v>
      </c>
      <c r="W80" s="4">
        <v>0</v>
      </c>
      <c r="X80" s="4">
        <v>3.1086999999999998</v>
      </c>
      <c r="Y80" s="4">
        <v>11.8</v>
      </c>
      <c r="Z80" s="4">
        <v>886</v>
      </c>
      <c r="AA80" s="4">
        <v>917</v>
      </c>
      <c r="AB80" s="4">
        <v>857</v>
      </c>
      <c r="AC80" s="4">
        <v>58</v>
      </c>
      <c r="AD80" s="4">
        <v>6.11</v>
      </c>
      <c r="AE80" s="4">
        <v>0.14000000000000001</v>
      </c>
      <c r="AF80" s="4">
        <v>990</v>
      </c>
      <c r="AG80" s="4">
        <v>-12.2</v>
      </c>
      <c r="AH80" s="4">
        <v>17</v>
      </c>
      <c r="AI80" s="4">
        <v>31</v>
      </c>
      <c r="AJ80" s="4">
        <v>191</v>
      </c>
      <c r="AK80" s="4">
        <v>139</v>
      </c>
      <c r="AL80" s="4">
        <v>2.8</v>
      </c>
      <c r="AM80" s="4">
        <v>195</v>
      </c>
      <c r="AN80" s="4" t="s">
        <v>155</v>
      </c>
      <c r="AO80" s="4">
        <v>2</v>
      </c>
      <c r="AP80" s="5">
        <v>0.68150462962962965</v>
      </c>
      <c r="AQ80" s="4">
        <v>47.164256000000002</v>
      </c>
      <c r="AR80" s="4">
        <v>-88.485608999999997</v>
      </c>
      <c r="AS80" s="4">
        <v>319.5</v>
      </c>
      <c r="AT80" s="4">
        <v>43.7</v>
      </c>
      <c r="AU80" s="4">
        <v>12</v>
      </c>
      <c r="AV80" s="4">
        <v>11</v>
      </c>
      <c r="AW80" s="4" t="s">
        <v>226</v>
      </c>
      <c r="AX80" s="4">
        <v>0.89580000000000004</v>
      </c>
      <c r="AY80" s="4">
        <v>1.3957999999999999</v>
      </c>
      <c r="AZ80" s="4">
        <v>1.6</v>
      </c>
      <c r="BA80" s="4">
        <v>14.023</v>
      </c>
      <c r="BB80" s="4">
        <v>17.38</v>
      </c>
      <c r="BC80" s="4">
        <v>1.24</v>
      </c>
      <c r="BD80" s="4">
        <v>11.547000000000001</v>
      </c>
      <c r="BE80" s="4">
        <v>3034.5770000000002</v>
      </c>
      <c r="BF80" s="4">
        <v>1.7000000000000001E-2</v>
      </c>
      <c r="BG80" s="4">
        <v>20.658000000000001</v>
      </c>
      <c r="BH80" s="4">
        <v>1.51</v>
      </c>
      <c r="BI80" s="4">
        <v>22.167999999999999</v>
      </c>
      <c r="BJ80" s="4">
        <v>15.605</v>
      </c>
      <c r="BK80" s="4">
        <v>1.141</v>
      </c>
      <c r="BL80" s="4">
        <v>16.745999999999999</v>
      </c>
      <c r="BM80" s="4">
        <v>0</v>
      </c>
      <c r="BQ80" s="4">
        <v>631.62199999999996</v>
      </c>
      <c r="BR80" s="4">
        <v>0.15520200000000001</v>
      </c>
      <c r="BS80" s="4">
        <v>-5</v>
      </c>
      <c r="BT80" s="4">
        <v>0.36160500000000001</v>
      </c>
      <c r="BU80" s="4">
        <v>3.7927439999999999</v>
      </c>
      <c r="BV80" s="4">
        <v>7.3044289999999998</v>
      </c>
      <c r="BW80" s="4">
        <f t="shared" si="19"/>
        <v>1.0020429648</v>
      </c>
      <c r="BY80" s="4">
        <f t="shared" si="15"/>
        <v>8482.4084237452553</v>
      </c>
      <c r="BZ80" s="4">
        <f t="shared" si="16"/>
        <v>4.7519289575999997E-2</v>
      </c>
      <c r="CA80" s="4">
        <f t="shared" si="17"/>
        <v>43.619912578440001</v>
      </c>
      <c r="CB80" s="4">
        <f t="shared" si="18"/>
        <v>0</v>
      </c>
    </row>
    <row r="81" spans="1:80" x14ac:dyDescent="0.25">
      <c r="A81" s="2">
        <v>42068</v>
      </c>
      <c r="B81" s="3">
        <v>1.4914351851851852E-2</v>
      </c>
      <c r="C81" s="4">
        <v>12.526</v>
      </c>
      <c r="D81" s="4">
        <v>1E-3</v>
      </c>
      <c r="E81" s="4">
        <v>9.6572410000000009</v>
      </c>
      <c r="F81" s="4">
        <v>736.6</v>
      </c>
      <c r="G81" s="4">
        <v>52.1</v>
      </c>
      <c r="H81" s="4">
        <v>0</v>
      </c>
      <c r="J81" s="4">
        <v>3.31</v>
      </c>
      <c r="K81" s="4">
        <v>0.89319999999999999</v>
      </c>
      <c r="L81" s="4">
        <v>11.1884</v>
      </c>
      <c r="M81" s="4">
        <v>8.9999999999999998E-4</v>
      </c>
      <c r="N81" s="4">
        <v>657.91610000000003</v>
      </c>
      <c r="O81" s="4">
        <v>46.558</v>
      </c>
      <c r="P81" s="4">
        <v>704.5</v>
      </c>
      <c r="Q81" s="4">
        <v>496.48820000000001</v>
      </c>
      <c r="R81" s="4">
        <v>35.134399999999999</v>
      </c>
      <c r="S81" s="4">
        <v>531.6</v>
      </c>
      <c r="T81" s="4">
        <v>0</v>
      </c>
      <c r="W81" s="4">
        <v>0</v>
      </c>
      <c r="X81" s="4">
        <v>2.9571999999999998</v>
      </c>
      <c r="Y81" s="4">
        <v>11.9</v>
      </c>
      <c r="Z81" s="4">
        <v>885</v>
      </c>
      <c r="AA81" s="4">
        <v>918</v>
      </c>
      <c r="AB81" s="4">
        <v>854</v>
      </c>
      <c r="AC81" s="4">
        <v>58</v>
      </c>
      <c r="AD81" s="4">
        <v>5.82</v>
      </c>
      <c r="AE81" s="4">
        <v>0.13</v>
      </c>
      <c r="AF81" s="4">
        <v>990</v>
      </c>
      <c r="AG81" s="4">
        <v>-12.8</v>
      </c>
      <c r="AH81" s="4">
        <v>17</v>
      </c>
      <c r="AI81" s="4">
        <v>31</v>
      </c>
      <c r="AJ81" s="4">
        <v>191</v>
      </c>
      <c r="AK81" s="4">
        <v>139</v>
      </c>
      <c r="AL81" s="4">
        <v>2.9</v>
      </c>
      <c r="AM81" s="4">
        <v>195</v>
      </c>
      <c r="AN81" s="4" t="s">
        <v>155</v>
      </c>
      <c r="AO81" s="4">
        <v>2</v>
      </c>
      <c r="AP81" s="5">
        <v>0.6815162037037038</v>
      </c>
      <c r="AQ81" s="4">
        <v>47.164329000000002</v>
      </c>
      <c r="AR81" s="4">
        <v>-88.485822999999996</v>
      </c>
      <c r="AS81" s="4">
        <v>320</v>
      </c>
      <c r="AT81" s="4">
        <v>40.4</v>
      </c>
      <c r="AU81" s="4">
        <v>12</v>
      </c>
      <c r="AV81" s="4">
        <v>11</v>
      </c>
      <c r="AW81" s="4" t="s">
        <v>226</v>
      </c>
      <c r="AX81" s="4">
        <v>0.9</v>
      </c>
      <c r="AY81" s="4">
        <v>1.4</v>
      </c>
      <c r="AZ81" s="4">
        <v>1.6958</v>
      </c>
      <c r="BA81" s="4">
        <v>14.023</v>
      </c>
      <c r="BB81" s="4">
        <v>16.84</v>
      </c>
      <c r="BC81" s="4">
        <v>1.2</v>
      </c>
      <c r="BD81" s="4">
        <v>11.955</v>
      </c>
      <c r="BE81" s="4">
        <v>3034.0410000000002</v>
      </c>
      <c r="BF81" s="4">
        <v>0.14899999999999999</v>
      </c>
      <c r="BG81" s="4">
        <v>18.684000000000001</v>
      </c>
      <c r="BH81" s="4">
        <v>1.3220000000000001</v>
      </c>
      <c r="BI81" s="4">
        <v>20.006</v>
      </c>
      <c r="BJ81" s="4">
        <v>14.099</v>
      </c>
      <c r="BK81" s="4">
        <v>0.998</v>
      </c>
      <c r="BL81" s="4">
        <v>15.097</v>
      </c>
      <c r="BM81" s="4">
        <v>0</v>
      </c>
      <c r="BQ81" s="4">
        <v>583.08299999999997</v>
      </c>
      <c r="BR81" s="4">
        <v>0.155197</v>
      </c>
      <c r="BS81" s="4">
        <v>-5</v>
      </c>
      <c r="BT81" s="4">
        <v>0.363398</v>
      </c>
      <c r="BU81" s="4">
        <v>3.7926220000000002</v>
      </c>
      <c r="BV81" s="4">
        <v>7.3406320000000003</v>
      </c>
      <c r="BW81" s="4">
        <f t="shared" si="19"/>
        <v>1.0020107324</v>
      </c>
      <c r="BY81" s="4">
        <f t="shared" si="15"/>
        <v>8480.6373657349741</v>
      </c>
      <c r="BZ81" s="4">
        <f t="shared" si="16"/>
        <v>0.41647919968599995</v>
      </c>
      <c r="CA81" s="4">
        <f t="shared" si="17"/>
        <v>39.408994874986</v>
      </c>
      <c r="CB81" s="4">
        <f t="shared" si="18"/>
        <v>0</v>
      </c>
    </row>
    <row r="82" spans="1:80" x14ac:dyDescent="0.25">
      <c r="A82" s="2">
        <v>42068</v>
      </c>
      <c r="B82" s="3">
        <v>1.4925925925925926E-2</v>
      </c>
      <c r="C82" s="4">
        <v>12.449</v>
      </c>
      <c r="D82" s="4">
        <v>-1.2999999999999999E-3</v>
      </c>
      <c r="E82" s="4">
        <v>-13.338736000000001</v>
      </c>
      <c r="F82" s="4">
        <v>650.4</v>
      </c>
      <c r="G82" s="4">
        <v>33.299999999999997</v>
      </c>
      <c r="H82" s="4">
        <v>0</v>
      </c>
      <c r="J82" s="4">
        <v>3.3</v>
      </c>
      <c r="K82" s="4">
        <v>0.89380000000000004</v>
      </c>
      <c r="L82" s="4">
        <v>11.1274</v>
      </c>
      <c r="M82" s="4">
        <v>0</v>
      </c>
      <c r="N82" s="4">
        <v>581.31290000000001</v>
      </c>
      <c r="O82" s="4">
        <v>29.776499999999999</v>
      </c>
      <c r="P82" s="4">
        <v>611.1</v>
      </c>
      <c r="Q82" s="4">
        <v>439.13279999999997</v>
      </c>
      <c r="R82" s="4">
        <v>22.493600000000001</v>
      </c>
      <c r="S82" s="4">
        <v>461.6</v>
      </c>
      <c r="T82" s="4">
        <v>0</v>
      </c>
      <c r="W82" s="4">
        <v>0</v>
      </c>
      <c r="X82" s="4">
        <v>2.9496000000000002</v>
      </c>
      <c r="Y82" s="4">
        <v>11.8</v>
      </c>
      <c r="Z82" s="4">
        <v>884</v>
      </c>
      <c r="AA82" s="4">
        <v>916</v>
      </c>
      <c r="AB82" s="4">
        <v>852</v>
      </c>
      <c r="AC82" s="4">
        <v>58</v>
      </c>
      <c r="AD82" s="4">
        <v>6.11</v>
      </c>
      <c r="AE82" s="4">
        <v>0.14000000000000001</v>
      </c>
      <c r="AF82" s="4">
        <v>990</v>
      </c>
      <c r="AG82" s="4">
        <v>-12.2</v>
      </c>
      <c r="AH82" s="4">
        <v>17</v>
      </c>
      <c r="AI82" s="4">
        <v>31</v>
      </c>
      <c r="AJ82" s="4">
        <v>191</v>
      </c>
      <c r="AK82" s="4">
        <v>139</v>
      </c>
      <c r="AL82" s="4">
        <v>2.8</v>
      </c>
      <c r="AM82" s="4">
        <v>195</v>
      </c>
      <c r="AN82" s="4" t="s">
        <v>155</v>
      </c>
      <c r="AO82" s="4">
        <v>2</v>
      </c>
      <c r="AP82" s="5">
        <v>0.68152777777777773</v>
      </c>
      <c r="AQ82" s="4">
        <v>47.164394999999999</v>
      </c>
      <c r="AR82" s="4">
        <v>-88.486028000000005</v>
      </c>
      <c r="AS82" s="4">
        <v>320.7</v>
      </c>
      <c r="AT82" s="4">
        <v>38.799999999999997</v>
      </c>
      <c r="AU82" s="4">
        <v>12</v>
      </c>
      <c r="AV82" s="4">
        <v>11</v>
      </c>
      <c r="AW82" s="4" t="s">
        <v>226</v>
      </c>
      <c r="AX82" s="4">
        <v>0.80420000000000003</v>
      </c>
      <c r="AY82" s="4">
        <v>1.4958</v>
      </c>
      <c r="AZ82" s="4">
        <v>1.7958000000000001</v>
      </c>
      <c r="BA82" s="4">
        <v>14.023</v>
      </c>
      <c r="BB82" s="4">
        <v>16.940000000000001</v>
      </c>
      <c r="BC82" s="4">
        <v>1.21</v>
      </c>
      <c r="BD82" s="4">
        <v>11.88</v>
      </c>
      <c r="BE82" s="4">
        <v>3034.335</v>
      </c>
      <c r="BF82" s="4">
        <v>0</v>
      </c>
      <c r="BG82" s="4">
        <v>16.600000000000001</v>
      </c>
      <c r="BH82" s="4">
        <v>0.85</v>
      </c>
      <c r="BI82" s="4">
        <v>17.451000000000001</v>
      </c>
      <c r="BJ82" s="4">
        <v>12.54</v>
      </c>
      <c r="BK82" s="4">
        <v>0.64200000000000002</v>
      </c>
      <c r="BL82" s="4">
        <v>13.182</v>
      </c>
      <c r="BM82" s="4">
        <v>0</v>
      </c>
      <c r="BQ82" s="4">
        <v>584.83000000000004</v>
      </c>
      <c r="BR82" s="4">
        <v>0.15459999999999999</v>
      </c>
      <c r="BS82" s="4">
        <v>-5</v>
      </c>
      <c r="BT82" s="4">
        <v>0.36099999999999999</v>
      </c>
      <c r="BU82" s="4">
        <v>3.778038</v>
      </c>
      <c r="BV82" s="4">
        <v>7.2922000000000002</v>
      </c>
      <c r="BW82" s="4">
        <f t="shared" si="19"/>
        <v>0.99815763959999992</v>
      </c>
      <c r="BY82" s="4">
        <f t="shared" si="15"/>
        <v>8448.8448728960102</v>
      </c>
      <c r="BZ82" s="4">
        <f t="shared" si="16"/>
        <v>0</v>
      </c>
      <c r="CA82" s="4">
        <f t="shared" si="17"/>
        <v>34.916551635239998</v>
      </c>
      <c r="CB82" s="4">
        <f t="shared" si="18"/>
        <v>0</v>
      </c>
    </row>
    <row r="83" spans="1:80" x14ac:dyDescent="0.25">
      <c r="A83" s="2">
        <v>42068</v>
      </c>
      <c r="B83" s="3">
        <v>1.4937500000000001E-2</v>
      </c>
      <c r="C83" s="4">
        <v>12.023</v>
      </c>
      <c r="D83" s="4">
        <v>5.0000000000000001E-4</v>
      </c>
      <c r="E83" s="4">
        <v>5.0993950000000003</v>
      </c>
      <c r="F83" s="4">
        <v>545.9</v>
      </c>
      <c r="G83" s="4">
        <v>31.4</v>
      </c>
      <c r="H83" s="4">
        <v>15.9</v>
      </c>
      <c r="J83" s="4">
        <v>3.3</v>
      </c>
      <c r="K83" s="4">
        <v>0.8972</v>
      </c>
      <c r="L83" s="4">
        <v>10.787000000000001</v>
      </c>
      <c r="M83" s="4">
        <v>5.0000000000000001E-4</v>
      </c>
      <c r="N83" s="4">
        <v>489.78949999999998</v>
      </c>
      <c r="O83" s="4">
        <v>28.1721</v>
      </c>
      <c r="P83" s="4">
        <v>518</v>
      </c>
      <c r="Q83" s="4">
        <v>369.4898</v>
      </c>
      <c r="R83" s="4">
        <v>21.252600000000001</v>
      </c>
      <c r="S83" s="4">
        <v>390.7</v>
      </c>
      <c r="T83" s="4">
        <v>15.9476</v>
      </c>
      <c r="W83" s="4">
        <v>0</v>
      </c>
      <c r="X83" s="4">
        <v>2.9607999999999999</v>
      </c>
      <c r="Y83" s="4">
        <v>11.9</v>
      </c>
      <c r="Z83" s="4">
        <v>885</v>
      </c>
      <c r="AA83" s="4">
        <v>919</v>
      </c>
      <c r="AB83" s="4">
        <v>854</v>
      </c>
      <c r="AC83" s="4">
        <v>58</v>
      </c>
      <c r="AD83" s="4">
        <v>5.73</v>
      </c>
      <c r="AE83" s="4">
        <v>0.13</v>
      </c>
      <c r="AF83" s="4">
        <v>990</v>
      </c>
      <c r="AG83" s="4">
        <v>-13</v>
      </c>
      <c r="AH83" s="4">
        <v>17</v>
      </c>
      <c r="AI83" s="4">
        <v>31</v>
      </c>
      <c r="AJ83" s="4">
        <v>191</v>
      </c>
      <c r="AK83" s="4">
        <v>139</v>
      </c>
      <c r="AL83" s="4">
        <v>2.9</v>
      </c>
      <c r="AM83" s="4">
        <v>195</v>
      </c>
      <c r="AN83" s="4" t="s">
        <v>155</v>
      </c>
      <c r="AO83" s="4">
        <v>2</v>
      </c>
      <c r="AP83" s="5">
        <v>0.68153935185185188</v>
      </c>
      <c r="AQ83" s="4">
        <v>47.164445000000001</v>
      </c>
      <c r="AR83" s="4">
        <v>-88.486230000000006</v>
      </c>
      <c r="AS83" s="4">
        <v>320.7</v>
      </c>
      <c r="AT83" s="4">
        <v>36.5</v>
      </c>
      <c r="AU83" s="4">
        <v>12</v>
      </c>
      <c r="AV83" s="4">
        <v>11</v>
      </c>
      <c r="AW83" s="4" t="s">
        <v>226</v>
      </c>
      <c r="AX83" s="4">
        <v>0.8</v>
      </c>
      <c r="AY83" s="4">
        <v>1.5</v>
      </c>
      <c r="AZ83" s="4">
        <v>1.8</v>
      </c>
      <c r="BA83" s="4">
        <v>14.023</v>
      </c>
      <c r="BB83" s="4">
        <v>17.5</v>
      </c>
      <c r="BC83" s="4">
        <v>1.25</v>
      </c>
      <c r="BD83" s="4">
        <v>11.458</v>
      </c>
      <c r="BE83" s="4">
        <v>3034.1010000000001</v>
      </c>
      <c r="BF83" s="4">
        <v>8.2000000000000003E-2</v>
      </c>
      <c r="BG83" s="4">
        <v>14.427</v>
      </c>
      <c r="BH83" s="4">
        <v>0.83</v>
      </c>
      <c r="BI83" s="4">
        <v>15.257</v>
      </c>
      <c r="BJ83" s="4">
        <v>10.884</v>
      </c>
      <c r="BK83" s="4">
        <v>0.626</v>
      </c>
      <c r="BL83" s="4">
        <v>11.51</v>
      </c>
      <c r="BM83" s="4">
        <v>0.14829999999999999</v>
      </c>
      <c r="BQ83" s="4">
        <v>605.52700000000004</v>
      </c>
      <c r="BR83" s="4">
        <v>0.1628</v>
      </c>
      <c r="BS83" s="4">
        <v>-5</v>
      </c>
      <c r="BT83" s="4">
        <v>0.36120000000000002</v>
      </c>
      <c r="BU83" s="4">
        <v>3.9784250000000001</v>
      </c>
      <c r="BV83" s="4">
        <v>7.2962400000000001</v>
      </c>
      <c r="BW83" s="4">
        <f t="shared" si="19"/>
        <v>1.051099885</v>
      </c>
      <c r="BY83" s="4">
        <f t="shared" si="15"/>
        <v>8896.285190671726</v>
      </c>
      <c r="BZ83" s="4">
        <f t="shared" si="16"/>
        <v>0.24043213645</v>
      </c>
      <c r="CA83" s="4">
        <f t="shared" si="17"/>
        <v>31.912967964900002</v>
      </c>
      <c r="CB83" s="4">
        <f t="shared" si="18"/>
        <v>0.44899032532749994</v>
      </c>
    </row>
    <row r="84" spans="1:80" x14ac:dyDescent="0.25">
      <c r="A84" s="2">
        <v>42068</v>
      </c>
      <c r="B84" s="3">
        <v>1.4949074074074075E-2</v>
      </c>
      <c r="C84" s="4">
        <v>12.12</v>
      </c>
      <c r="D84" s="4">
        <v>2.5000000000000001E-3</v>
      </c>
      <c r="E84" s="4">
        <v>24.618506</v>
      </c>
      <c r="F84" s="4">
        <v>540.6</v>
      </c>
      <c r="G84" s="4">
        <v>32.299999999999997</v>
      </c>
      <c r="H84" s="4">
        <v>0</v>
      </c>
      <c r="J84" s="4">
        <v>3.3</v>
      </c>
      <c r="K84" s="4">
        <v>0.89639999999999997</v>
      </c>
      <c r="L84" s="4">
        <v>10.863899999999999</v>
      </c>
      <c r="M84" s="4">
        <v>2.2000000000000001E-3</v>
      </c>
      <c r="N84" s="4">
        <v>484.56349999999998</v>
      </c>
      <c r="O84" s="4">
        <v>28.984500000000001</v>
      </c>
      <c r="P84" s="4">
        <v>513.5</v>
      </c>
      <c r="Q84" s="4">
        <v>365.66919999999999</v>
      </c>
      <c r="R84" s="4">
        <v>21.872699999999998</v>
      </c>
      <c r="S84" s="4">
        <v>387.5</v>
      </c>
      <c r="T84" s="4">
        <v>0</v>
      </c>
      <c r="W84" s="4">
        <v>0</v>
      </c>
      <c r="X84" s="4">
        <v>2.9581</v>
      </c>
      <c r="Y84" s="4">
        <v>11.8</v>
      </c>
      <c r="Z84" s="4">
        <v>888</v>
      </c>
      <c r="AA84" s="4">
        <v>924</v>
      </c>
      <c r="AB84" s="4">
        <v>856</v>
      </c>
      <c r="AC84" s="4">
        <v>58</v>
      </c>
      <c r="AD84" s="4">
        <v>5.82</v>
      </c>
      <c r="AE84" s="4">
        <v>0.13</v>
      </c>
      <c r="AF84" s="4">
        <v>990</v>
      </c>
      <c r="AG84" s="4">
        <v>-12.8</v>
      </c>
      <c r="AH84" s="4">
        <v>17</v>
      </c>
      <c r="AI84" s="4">
        <v>31</v>
      </c>
      <c r="AJ84" s="4">
        <v>190.8</v>
      </c>
      <c r="AK84" s="4">
        <v>139</v>
      </c>
      <c r="AL84" s="4">
        <v>2.7</v>
      </c>
      <c r="AM84" s="4">
        <v>195</v>
      </c>
      <c r="AN84" s="4" t="s">
        <v>155</v>
      </c>
      <c r="AO84" s="4">
        <v>2</v>
      </c>
      <c r="AP84" s="5">
        <v>0.68155092592592592</v>
      </c>
      <c r="AQ84" s="4">
        <v>47.164447000000003</v>
      </c>
      <c r="AR84" s="4">
        <v>-88.486238</v>
      </c>
      <c r="AS84" s="4">
        <v>320.7</v>
      </c>
      <c r="AT84" s="4">
        <v>36.4</v>
      </c>
      <c r="AU84" s="4">
        <v>12</v>
      </c>
      <c r="AV84" s="4">
        <v>11</v>
      </c>
      <c r="AW84" s="4" t="s">
        <v>226</v>
      </c>
      <c r="AX84" s="4">
        <v>0.8</v>
      </c>
      <c r="AY84" s="4">
        <v>1.3084</v>
      </c>
      <c r="AZ84" s="4">
        <v>1.6084000000000001</v>
      </c>
      <c r="BA84" s="4">
        <v>14.023</v>
      </c>
      <c r="BB84" s="4">
        <v>17.37</v>
      </c>
      <c r="BC84" s="4">
        <v>1.24</v>
      </c>
      <c r="BD84" s="4">
        <v>11.56</v>
      </c>
      <c r="BE84" s="4">
        <v>3033.982</v>
      </c>
      <c r="BF84" s="4">
        <v>0.39200000000000002</v>
      </c>
      <c r="BG84" s="4">
        <v>14.170999999999999</v>
      </c>
      <c r="BH84" s="4">
        <v>0.84799999999999998</v>
      </c>
      <c r="BI84" s="4">
        <v>15.019</v>
      </c>
      <c r="BJ84" s="4">
        <v>10.694000000000001</v>
      </c>
      <c r="BK84" s="4">
        <v>0.64</v>
      </c>
      <c r="BL84" s="4">
        <v>11.334</v>
      </c>
      <c r="BM84" s="4">
        <v>0</v>
      </c>
      <c r="BQ84" s="4">
        <v>600.66700000000003</v>
      </c>
      <c r="BR84" s="4">
        <v>0.170184</v>
      </c>
      <c r="BS84" s="4">
        <v>-5</v>
      </c>
      <c r="BT84" s="4">
        <v>0.36199999999999999</v>
      </c>
      <c r="BU84" s="4">
        <v>4.1588669999999999</v>
      </c>
      <c r="BV84" s="4">
        <v>7.3124000000000002</v>
      </c>
      <c r="BW84" s="4">
        <f t="shared" si="19"/>
        <v>1.0987726614</v>
      </c>
      <c r="BY84" s="4">
        <f t="shared" si="15"/>
        <v>9299.4126547563774</v>
      </c>
      <c r="BZ84" s="4">
        <f t="shared" si="16"/>
        <v>1.2015133117679999</v>
      </c>
      <c r="CA84" s="4">
        <f t="shared" si="17"/>
        <v>32.778018765426005</v>
      </c>
      <c r="CB84" s="4">
        <f t="shared" si="18"/>
        <v>0</v>
      </c>
    </row>
    <row r="85" spans="1:80" x14ac:dyDescent="0.25">
      <c r="A85" s="2">
        <v>42068</v>
      </c>
      <c r="B85" s="3">
        <v>1.4960648148148148E-2</v>
      </c>
      <c r="C85" s="4">
        <v>12.832000000000001</v>
      </c>
      <c r="D85" s="4">
        <v>2.2000000000000001E-3</v>
      </c>
      <c r="E85" s="4">
        <v>21.665292999999998</v>
      </c>
      <c r="F85" s="4">
        <v>534.5</v>
      </c>
      <c r="G85" s="4">
        <v>54.3</v>
      </c>
      <c r="H85" s="4">
        <v>14.1</v>
      </c>
      <c r="J85" s="4">
        <v>3.3</v>
      </c>
      <c r="K85" s="4">
        <v>0.89059999999999995</v>
      </c>
      <c r="L85" s="4">
        <v>11.4284</v>
      </c>
      <c r="M85" s="4">
        <v>1.9E-3</v>
      </c>
      <c r="N85" s="4">
        <v>476.02010000000001</v>
      </c>
      <c r="O85" s="4">
        <v>48.342500000000001</v>
      </c>
      <c r="P85" s="4">
        <v>524.4</v>
      </c>
      <c r="Q85" s="4">
        <v>359.72039999999998</v>
      </c>
      <c r="R85" s="4">
        <v>36.531599999999997</v>
      </c>
      <c r="S85" s="4">
        <v>396.3</v>
      </c>
      <c r="T85" s="4">
        <v>14.0501</v>
      </c>
      <c r="W85" s="4">
        <v>0</v>
      </c>
      <c r="X85" s="4">
        <v>2.9390999999999998</v>
      </c>
      <c r="Y85" s="4">
        <v>11.8</v>
      </c>
      <c r="Z85" s="4">
        <v>889</v>
      </c>
      <c r="AA85" s="4">
        <v>922</v>
      </c>
      <c r="AB85" s="4">
        <v>855</v>
      </c>
      <c r="AC85" s="4">
        <v>58</v>
      </c>
      <c r="AD85" s="4">
        <v>6.21</v>
      </c>
      <c r="AE85" s="4">
        <v>0.14000000000000001</v>
      </c>
      <c r="AF85" s="4">
        <v>990</v>
      </c>
      <c r="AG85" s="4">
        <v>-12</v>
      </c>
      <c r="AH85" s="4">
        <v>17</v>
      </c>
      <c r="AI85" s="4">
        <v>31</v>
      </c>
      <c r="AJ85" s="4">
        <v>190.2</v>
      </c>
      <c r="AK85" s="4">
        <v>139</v>
      </c>
      <c r="AL85" s="4">
        <v>2.4</v>
      </c>
      <c r="AM85" s="4">
        <v>195</v>
      </c>
      <c r="AN85" s="4" t="s">
        <v>155</v>
      </c>
      <c r="AO85" s="4">
        <v>2</v>
      </c>
      <c r="AP85" s="5">
        <v>0.68155092592592592</v>
      </c>
      <c r="AQ85" s="4">
        <v>47.164521999999998</v>
      </c>
      <c r="AR85" s="4">
        <v>-88.486618000000007</v>
      </c>
      <c r="AS85" s="4">
        <v>321.2</v>
      </c>
      <c r="AT85" s="4">
        <v>35.200000000000003</v>
      </c>
      <c r="AU85" s="4">
        <v>12</v>
      </c>
      <c r="AV85" s="4">
        <v>11</v>
      </c>
      <c r="AW85" s="4" t="s">
        <v>226</v>
      </c>
      <c r="AX85" s="4">
        <v>0.89580000000000004</v>
      </c>
      <c r="AY85" s="4">
        <v>1.4916</v>
      </c>
      <c r="AZ85" s="4">
        <v>1.7916000000000001</v>
      </c>
      <c r="BA85" s="4">
        <v>14.023</v>
      </c>
      <c r="BB85" s="4">
        <v>16.46</v>
      </c>
      <c r="BC85" s="4">
        <v>1.17</v>
      </c>
      <c r="BD85" s="4">
        <v>12.278</v>
      </c>
      <c r="BE85" s="4">
        <v>3033.1579999999999</v>
      </c>
      <c r="BF85" s="4">
        <v>0.32600000000000001</v>
      </c>
      <c r="BG85" s="4">
        <v>13.23</v>
      </c>
      <c r="BH85" s="4">
        <v>1.3440000000000001</v>
      </c>
      <c r="BI85" s="4">
        <v>14.574</v>
      </c>
      <c r="BJ85" s="4">
        <v>9.9979999999999993</v>
      </c>
      <c r="BK85" s="4">
        <v>1.0149999999999999</v>
      </c>
      <c r="BL85" s="4">
        <v>11.013</v>
      </c>
      <c r="BM85" s="4">
        <v>0.12330000000000001</v>
      </c>
      <c r="BQ85" s="4">
        <v>567.19100000000003</v>
      </c>
      <c r="BR85" s="4">
        <v>0.22723099999999999</v>
      </c>
      <c r="BS85" s="4">
        <v>-5</v>
      </c>
      <c r="BT85" s="4">
        <v>0.362398</v>
      </c>
      <c r="BU85" s="4">
        <v>5.5529630000000001</v>
      </c>
      <c r="BV85" s="4">
        <v>7.3204479999999998</v>
      </c>
      <c r="BW85" s="4">
        <f t="shared" si="19"/>
        <v>1.4670928245999999</v>
      </c>
      <c r="BY85" s="4">
        <f t="shared" si="15"/>
        <v>12413.301426452499</v>
      </c>
      <c r="BZ85" s="4">
        <f t="shared" si="16"/>
        <v>1.334165996306</v>
      </c>
      <c r="CA85" s="4">
        <f t="shared" si="17"/>
        <v>40.917152242537995</v>
      </c>
      <c r="CB85" s="4">
        <f t="shared" si="18"/>
        <v>0.52104173714190005</v>
      </c>
    </row>
    <row r="86" spans="1:80" x14ac:dyDescent="0.25">
      <c r="A86" s="2">
        <v>42068</v>
      </c>
      <c r="B86" s="3">
        <v>1.4972222222222222E-2</v>
      </c>
      <c r="C86" s="4">
        <v>12.933</v>
      </c>
      <c r="D86" s="4">
        <v>0</v>
      </c>
      <c r="E86" s="4">
        <v>0</v>
      </c>
      <c r="F86" s="4">
        <v>577.5</v>
      </c>
      <c r="G86" s="4">
        <v>35.1</v>
      </c>
      <c r="H86" s="4">
        <v>8.4</v>
      </c>
      <c r="J86" s="4">
        <v>3.34</v>
      </c>
      <c r="K86" s="4">
        <v>0.88990000000000002</v>
      </c>
      <c r="L86" s="4">
        <v>11.508900000000001</v>
      </c>
      <c r="M86" s="4">
        <v>0</v>
      </c>
      <c r="N86" s="4">
        <v>513.93830000000003</v>
      </c>
      <c r="O86" s="4">
        <v>31.256900000000002</v>
      </c>
      <c r="P86" s="4">
        <v>545.20000000000005</v>
      </c>
      <c r="Q86" s="4">
        <v>388.37450000000001</v>
      </c>
      <c r="R86" s="4">
        <v>23.6203</v>
      </c>
      <c r="S86" s="4">
        <v>412</v>
      </c>
      <c r="T86" s="4">
        <v>8.4406999999999996</v>
      </c>
      <c r="W86" s="4">
        <v>0</v>
      </c>
      <c r="X86" s="4">
        <v>2.9681000000000002</v>
      </c>
      <c r="Y86" s="4">
        <v>11.9</v>
      </c>
      <c r="Z86" s="4">
        <v>886</v>
      </c>
      <c r="AA86" s="4">
        <v>917</v>
      </c>
      <c r="AB86" s="4">
        <v>851</v>
      </c>
      <c r="AC86" s="4">
        <v>58</v>
      </c>
      <c r="AD86" s="4">
        <v>6.21</v>
      </c>
      <c r="AE86" s="4">
        <v>0.14000000000000001</v>
      </c>
      <c r="AF86" s="4">
        <v>990</v>
      </c>
      <c r="AG86" s="4">
        <v>-12</v>
      </c>
      <c r="AH86" s="4">
        <v>16.8002</v>
      </c>
      <c r="AI86" s="4">
        <v>31</v>
      </c>
      <c r="AJ86" s="4">
        <v>190.8</v>
      </c>
      <c r="AK86" s="4">
        <v>139.19999999999999</v>
      </c>
      <c r="AL86" s="4">
        <v>2.5</v>
      </c>
      <c r="AM86" s="4">
        <v>195</v>
      </c>
      <c r="AN86" s="4" t="s">
        <v>155</v>
      </c>
      <c r="AO86" s="4">
        <v>2</v>
      </c>
      <c r="AP86" s="5">
        <v>0.681574074074074</v>
      </c>
      <c r="AQ86" s="4">
        <v>47.164532999999999</v>
      </c>
      <c r="AR86" s="4">
        <v>-88.486819999999994</v>
      </c>
      <c r="AS86" s="4">
        <v>321.3</v>
      </c>
      <c r="AT86" s="4">
        <v>33.799999999999997</v>
      </c>
      <c r="AU86" s="4">
        <v>12</v>
      </c>
      <c r="AV86" s="4">
        <v>11</v>
      </c>
      <c r="AW86" s="4" t="s">
        <v>226</v>
      </c>
      <c r="AX86" s="4">
        <v>0.99580000000000002</v>
      </c>
      <c r="AY86" s="4">
        <v>1.3084</v>
      </c>
      <c r="AZ86" s="4">
        <v>1.7041999999999999</v>
      </c>
      <c r="BA86" s="4">
        <v>14.023</v>
      </c>
      <c r="BB86" s="4">
        <v>16.34</v>
      </c>
      <c r="BC86" s="4">
        <v>1.17</v>
      </c>
      <c r="BD86" s="4">
        <v>12.372</v>
      </c>
      <c r="BE86" s="4">
        <v>3033.7489999999998</v>
      </c>
      <c r="BF86" s="4">
        <v>0</v>
      </c>
      <c r="BG86" s="4">
        <v>14.186999999999999</v>
      </c>
      <c r="BH86" s="4">
        <v>0.86299999999999999</v>
      </c>
      <c r="BI86" s="4">
        <v>15.05</v>
      </c>
      <c r="BJ86" s="4">
        <v>10.721</v>
      </c>
      <c r="BK86" s="4">
        <v>0.65200000000000002</v>
      </c>
      <c r="BL86" s="4">
        <v>11.372999999999999</v>
      </c>
      <c r="BM86" s="4">
        <v>7.3599999999999999E-2</v>
      </c>
      <c r="BQ86" s="4">
        <v>568.88499999999999</v>
      </c>
      <c r="BR86" s="4">
        <v>0.18241399999999999</v>
      </c>
      <c r="BS86" s="4">
        <v>-5</v>
      </c>
      <c r="BT86" s="4">
        <v>0.36359999999999998</v>
      </c>
      <c r="BU86" s="4">
        <v>4.457732</v>
      </c>
      <c r="BV86" s="4">
        <v>7.3447279999999999</v>
      </c>
      <c r="BW86" s="4">
        <f t="shared" si="19"/>
        <v>1.1777327944</v>
      </c>
      <c r="BY86" s="4">
        <f t="shared" si="15"/>
        <v>9966.9226779865148</v>
      </c>
      <c r="BZ86" s="4">
        <f t="shared" si="16"/>
        <v>0</v>
      </c>
      <c r="CA86" s="4">
        <f t="shared" si="17"/>
        <v>35.222221096963999</v>
      </c>
      <c r="CB86" s="4">
        <f t="shared" si="18"/>
        <v>0.24967578622719999</v>
      </c>
    </row>
    <row r="87" spans="1:80" x14ac:dyDescent="0.25">
      <c r="A87" s="2">
        <v>42068</v>
      </c>
      <c r="B87" s="3">
        <v>1.4983796296296299E-2</v>
      </c>
      <c r="C87" s="4">
        <v>13.201000000000001</v>
      </c>
      <c r="D87" s="4">
        <v>0</v>
      </c>
      <c r="E87" s="4">
        <v>0</v>
      </c>
      <c r="F87" s="4">
        <v>731.2</v>
      </c>
      <c r="G87" s="4">
        <v>32.6</v>
      </c>
      <c r="H87" s="4">
        <v>0</v>
      </c>
      <c r="J87" s="4">
        <v>3.4</v>
      </c>
      <c r="K87" s="4">
        <v>0.88780000000000003</v>
      </c>
      <c r="L87" s="4">
        <v>11.7203</v>
      </c>
      <c r="M87" s="4">
        <v>0</v>
      </c>
      <c r="N87" s="4">
        <v>649.1848</v>
      </c>
      <c r="O87" s="4">
        <v>28.911999999999999</v>
      </c>
      <c r="P87" s="4">
        <v>678.1</v>
      </c>
      <c r="Q87" s="4">
        <v>490.40410000000003</v>
      </c>
      <c r="R87" s="4">
        <v>21.840599999999998</v>
      </c>
      <c r="S87" s="4">
        <v>512.20000000000005</v>
      </c>
      <c r="T87" s="4">
        <v>0</v>
      </c>
      <c r="W87" s="4">
        <v>0</v>
      </c>
      <c r="X87" s="4">
        <v>3.0185</v>
      </c>
      <c r="Y87" s="4">
        <v>11.8</v>
      </c>
      <c r="Z87" s="4">
        <v>885</v>
      </c>
      <c r="AA87" s="4">
        <v>916</v>
      </c>
      <c r="AB87" s="4">
        <v>850</v>
      </c>
      <c r="AC87" s="4">
        <v>58</v>
      </c>
      <c r="AD87" s="4">
        <v>6.11</v>
      </c>
      <c r="AE87" s="4">
        <v>0.14000000000000001</v>
      </c>
      <c r="AF87" s="4">
        <v>990</v>
      </c>
      <c r="AG87" s="4">
        <v>-12.2</v>
      </c>
      <c r="AH87" s="4">
        <v>16.200201</v>
      </c>
      <c r="AI87" s="4">
        <v>31</v>
      </c>
      <c r="AJ87" s="4">
        <v>190.2</v>
      </c>
      <c r="AK87" s="4">
        <v>139.80000000000001</v>
      </c>
      <c r="AL87" s="4">
        <v>2.5</v>
      </c>
      <c r="AM87" s="4">
        <v>195</v>
      </c>
      <c r="AN87" s="4" t="s">
        <v>155</v>
      </c>
      <c r="AO87" s="4">
        <v>2</v>
      </c>
      <c r="AP87" s="5">
        <v>0.68158564814814815</v>
      </c>
      <c r="AQ87" s="4">
        <v>47.164563999999999</v>
      </c>
      <c r="AR87" s="4">
        <v>-88.486965999999995</v>
      </c>
      <c r="AS87" s="4">
        <v>321.5</v>
      </c>
      <c r="AT87" s="4">
        <v>26.4</v>
      </c>
      <c r="AU87" s="4">
        <v>12</v>
      </c>
      <c r="AV87" s="4">
        <v>11</v>
      </c>
      <c r="AW87" s="4" t="s">
        <v>226</v>
      </c>
      <c r="AX87" s="4">
        <v>0.80840000000000001</v>
      </c>
      <c r="AY87" s="4">
        <v>1.3957999999999999</v>
      </c>
      <c r="AZ87" s="4">
        <v>1.7</v>
      </c>
      <c r="BA87" s="4">
        <v>14.023</v>
      </c>
      <c r="BB87" s="4">
        <v>16.03</v>
      </c>
      <c r="BC87" s="4">
        <v>1.1399999999999999</v>
      </c>
      <c r="BD87" s="4">
        <v>12.637</v>
      </c>
      <c r="BE87" s="4">
        <v>3033.7820000000002</v>
      </c>
      <c r="BF87" s="4">
        <v>0</v>
      </c>
      <c r="BG87" s="4">
        <v>17.597000000000001</v>
      </c>
      <c r="BH87" s="4">
        <v>0.78400000000000003</v>
      </c>
      <c r="BI87" s="4">
        <v>18.381</v>
      </c>
      <c r="BJ87" s="4">
        <v>13.292999999999999</v>
      </c>
      <c r="BK87" s="4">
        <v>0.59199999999999997</v>
      </c>
      <c r="BL87" s="4">
        <v>13.885</v>
      </c>
      <c r="BM87" s="4">
        <v>0</v>
      </c>
      <c r="BQ87" s="4">
        <v>568.12300000000005</v>
      </c>
      <c r="BR87" s="4">
        <v>0.125998</v>
      </c>
      <c r="BS87" s="4">
        <v>-5</v>
      </c>
      <c r="BT87" s="4">
        <v>0.36220000000000002</v>
      </c>
      <c r="BU87" s="4">
        <v>3.0790760000000001</v>
      </c>
      <c r="BV87" s="4">
        <v>7.3164439999999997</v>
      </c>
      <c r="BW87" s="4">
        <f t="shared" si="19"/>
        <v>0.81349187919999999</v>
      </c>
      <c r="BY87" s="4">
        <f t="shared" si="15"/>
        <v>6884.4978195833837</v>
      </c>
      <c r="BZ87" s="4">
        <f t="shared" si="16"/>
        <v>0</v>
      </c>
      <c r="CA87" s="4">
        <f t="shared" si="17"/>
        <v>30.165525906516002</v>
      </c>
      <c r="CB87" s="4">
        <f t="shared" si="18"/>
        <v>0</v>
      </c>
    </row>
    <row r="88" spans="1:80" x14ac:dyDescent="0.25">
      <c r="A88" s="2">
        <v>42068</v>
      </c>
      <c r="B88" s="3">
        <v>1.4995370370370369E-2</v>
      </c>
      <c r="C88" s="4">
        <v>13.516</v>
      </c>
      <c r="D88" s="4">
        <v>8.0000000000000004E-4</v>
      </c>
      <c r="E88" s="4">
        <v>7.7732789999999996</v>
      </c>
      <c r="F88" s="4">
        <v>802.6</v>
      </c>
      <c r="G88" s="4">
        <v>25.6</v>
      </c>
      <c r="H88" s="4">
        <v>16.899999999999999</v>
      </c>
      <c r="J88" s="4">
        <v>3.36</v>
      </c>
      <c r="K88" s="4">
        <v>0.88539999999999996</v>
      </c>
      <c r="L88" s="4">
        <v>11.9664</v>
      </c>
      <c r="M88" s="4">
        <v>6.9999999999999999E-4</v>
      </c>
      <c r="N88" s="4">
        <v>710.58659999999998</v>
      </c>
      <c r="O88" s="4">
        <v>22.665199999999999</v>
      </c>
      <c r="P88" s="4">
        <v>733.3</v>
      </c>
      <c r="Q88" s="4">
        <v>536.0557</v>
      </c>
      <c r="R88" s="4">
        <v>17.098299999999998</v>
      </c>
      <c r="S88" s="4">
        <v>553.20000000000005</v>
      </c>
      <c r="T88" s="4">
        <v>16.883099999999999</v>
      </c>
      <c r="W88" s="4">
        <v>0</v>
      </c>
      <c r="X88" s="4">
        <v>2.9765999999999999</v>
      </c>
      <c r="Y88" s="4">
        <v>11.8</v>
      </c>
      <c r="Z88" s="4">
        <v>882</v>
      </c>
      <c r="AA88" s="4">
        <v>913</v>
      </c>
      <c r="AB88" s="4">
        <v>850</v>
      </c>
      <c r="AC88" s="4">
        <v>58</v>
      </c>
      <c r="AD88" s="4">
        <v>5.73</v>
      </c>
      <c r="AE88" s="4">
        <v>0.13</v>
      </c>
      <c r="AF88" s="4">
        <v>990</v>
      </c>
      <c r="AG88" s="4">
        <v>-13</v>
      </c>
      <c r="AH88" s="4">
        <v>16.795204999999999</v>
      </c>
      <c r="AI88" s="4">
        <v>31</v>
      </c>
      <c r="AJ88" s="4">
        <v>191</v>
      </c>
      <c r="AK88" s="4">
        <v>139.19999999999999</v>
      </c>
      <c r="AL88" s="4">
        <v>2.6</v>
      </c>
      <c r="AM88" s="4">
        <v>195</v>
      </c>
      <c r="AN88" s="4" t="s">
        <v>155</v>
      </c>
      <c r="AO88" s="4">
        <v>2</v>
      </c>
      <c r="AP88" s="5">
        <v>0.6815972222222223</v>
      </c>
      <c r="AQ88" s="4">
        <v>47.164535999999998</v>
      </c>
      <c r="AR88" s="4">
        <v>-88.487154000000004</v>
      </c>
      <c r="AS88" s="4">
        <v>321.39999999999998</v>
      </c>
      <c r="AT88" s="4">
        <v>32.5</v>
      </c>
      <c r="AU88" s="4">
        <v>12</v>
      </c>
      <c r="AV88" s="4">
        <v>12</v>
      </c>
      <c r="AW88" s="4" t="s">
        <v>225</v>
      </c>
      <c r="AX88" s="4">
        <v>0.70420000000000005</v>
      </c>
      <c r="AY88" s="4">
        <v>1.1126</v>
      </c>
      <c r="AZ88" s="4">
        <v>1.3168</v>
      </c>
      <c r="BA88" s="4">
        <v>14.023</v>
      </c>
      <c r="BB88" s="4">
        <v>15.68</v>
      </c>
      <c r="BC88" s="4">
        <v>1.1200000000000001</v>
      </c>
      <c r="BD88" s="4">
        <v>12.948</v>
      </c>
      <c r="BE88" s="4">
        <v>3032.9650000000001</v>
      </c>
      <c r="BF88" s="4">
        <v>0.111</v>
      </c>
      <c r="BG88" s="4">
        <v>18.861000000000001</v>
      </c>
      <c r="BH88" s="4">
        <v>0.60199999999999998</v>
      </c>
      <c r="BI88" s="4">
        <v>19.462</v>
      </c>
      <c r="BJ88" s="4">
        <v>14.228</v>
      </c>
      <c r="BK88" s="4">
        <v>0.45400000000000001</v>
      </c>
      <c r="BL88" s="4">
        <v>14.682</v>
      </c>
      <c r="BM88" s="4">
        <v>0.14149999999999999</v>
      </c>
      <c r="BQ88" s="4">
        <v>548.56600000000003</v>
      </c>
      <c r="BR88" s="4">
        <v>0.11124199999999999</v>
      </c>
      <c r="BS88" s="4">
        <v>-5</v>
      </c>
      <c r="BT88" s="4">
        <v>0.363205</v>
      </c>
      <c r="BU88" s="4">
        <v>2.7184710000000001</v>
      </c>
      <c r="BV88" s="4">
        <v>7.3367370000000003</v>
      </c>
      <c r="BW88" s="4">
        <f t="shared" si="19"/>
        <v>0.71822003820000002</v>
      </c>
      <c r="BY88" s="4">
        <f t="shared" si="15"/>
        <v>6076.5851912315557</v>
      </c>
      <c r="BZ88" s="4">
        <f t="shared" si="16"/>
        <v>0.22238995709699999</v>
      </c>
      <c r="CA88" s="4">
        <f t="shared" si="17"/>
        <v>28.505984770956001</v>
      </c>
      <c r="CB88" s="4">
        <f t="shared" si="18"/>
        <v>0.29272903498649999</v>
      </c>
    </row>
    <row r="89" spans="1:80" x14ac:dyDescent="0.25">
      <c r="A89" s="2">
        <v>42068</v>
      </c>
      <c r="B89" s="3">
        <v>1.5006944444444443E-2</v>
      </c>
      <c r="C89" s="4">
        <v>13.904</v>
      </c>
      <c r="D89" s="4">
        <v>4.0000000000000002E-4</v>
      </c>
      <c r="E89" s="4">
        <v>3.861135</v>
      </c>
      <c r="F89" s="4">
        <v>767.4</v>
      </c>
      <c r="G89" s="4">
        <v>25.4</v>
      </c>
      <c r="H89" s="4">
        <v>0</v>
      </c>
      <c r="J89" s="4">
        <v>3.21</v>
      </c>
      <c r="K89" s="4">
        <v>0.88239999999999996</v>
      </c>
      <c r="L89" s="4">
        <v>12.2691</v>
      </c>
      <c r="M89" s="4">
        <v>2.9999999999999997E-4</v>
      </c>
      <c r="N89" s="4">
        <v>677.16030000000001</v>
      </c>
      <c r="O89" s="4">
        <v>22.4131</v>
      </c>
      <c r="P89" s="4">
        <v>699.6</v>
      </c>
      <c r="Q89" s="4">
        <v>510.803</v>
      </c>
      <c r="R89" s="4">
        <v>16.9069</v>
      </c>
      <c r="S89" s="4">
        <v>527.70000000000005</v>
      </c>
      <c r="T89" s="4">
        <v>0</v>
      </c>
      <c r="W89" s="4">
        <v>0</v>
      </c>
      <c r="X89" s="4">
        <v>2.8332000000000002</v>
      </c>
      <c r="Y89" s="4">
        <v>11.8</v>
      </c>
      <c r="Z89" s="4">
        <v>879</v>
      </c>
      <c r="AA89" s="4">
        <v>909</v>
      </c>
      <c r="AB89" s="4">
        <v>847</v>
      </c>
      <c r="AC89" s="4">
        <v>57.8</v>
      </c>
      <c r="AD89" s="4">
        <v>5.71</v>
      </c>
      <c r="AE89" s="4">
        <v>0.13</v>
      </c>
      <c r="AF89" s="4">
        <v>990</v>
      </c>
      <c r="AG89" s="4">
        <v>-13</v>
      </c>
      <c r="AH89" s="4">
        <v>16.203796000000001</v>
      </c>
      <c r="AI89" s="4">
        <v>31</v>
      </c>
      <c r="AJ89" s="4">
        <v>191</v>
      </c>
      <c r="AK89" s="4">
        <v>139.80000000000001</v>
      </c>
      <c r="AL89" s="4">
        <v>2.7</v>
      </c>
      <c r="AM89" s="4">
        <v>195</v>
      </c>
      <c r="AN89" s="4" t="s">
        <v>155</v>
      </c>
      <c r="AO89" s="4">
        <v>2</v>
      </c>
      <c r="AP89" s="5">
        <v>0.68160879629629623</v>
      </c>
      <c r="AQ89" s="4">
        <v>47.164496999999997</v>
      </c>
      <c r="AR89" s="4">
        <v>-88.487340000000003</v>
      </c>
      <c r="AS89" s="4">
        <v>321.2</v>
      </c>
      <c r="AT89" s="4">
        <v>32.5</v>
      </c>
      <c r="AU89" s="4">
        <v>12</v>
      </c>
      <c r="AV89" s="4">
        <v>12</v>
      </c>
      <c r="AW89" s="4" t="s">
        <v>225</v>
      </c>
      <c r="AX89" s="4">
        <v>0.79579999999999995</v>
      </c>
      <c r="AY89" s="4">
        <v>1.1000000000000001</v>
      </c>
      <c r="AZ89" s="4">
        <v>1.3</v>
      </c>
      <c r="BA89" s="4">
        <v>14.023</v>
      </c>
      <c r="BB89" s="4">
        <v>15.27</v>
      </c>
      <c r="BC89" s="4">
        <v>1.0900000000000001</v>
      </c>
      <c r="BD89" s="4">
        <v>13.326000000000001</v>
      </c>
      <c r="BE89" s="4">
        <v>3033.2339999999999</v>
      </c>
      <c r="BF89" s="4">
        <v>5.3999999999999999E-2</v>
      </c>
      <c r="BG89" s="4">
        <v>17.532</v>
      </c>
      <c r="BH89" s="4">
        <v>0.57999999999999996</v>
      </c>
      <c r="BI89" s="4">
        <v>18.111999999999998</v>
      </c>
      <c r="BJ89" s="4">
        <v>13.225</v>
      </c>
      <c r="BK89" s="4">
        <v>0.438</v>
      </c>
      <c r="BL89" s="4">
        <v>13.662000000000001</v>
      </c>
      <c r="BM89" s="4">
        <v>0</v>
      </c>
      <c r="BQ89" s="4">
        <v>509.29300000000001</v>
      </c>
      <c r="BR89" s="4">
        <v>9.0910000000000005E-2</v>
      </c>
      <c r="BS89" s="4">
        <v>-5</v>
      </c>
      <c r="BT89" s="4">
        <v>0.36420400000000003</v>
      </c>
      <c r="BU89" s="4">
        <v>2.221616</v>
      </c>
      <c r="BV89" s="4">
        <v>7.3569170000000002</v>
      </c>
      <c r="BW89" s="4">
        <f t="shared" si="19"/>
        <v>0.58695094719999996</v>
      </c>
      <c r="BY89" s="4">
        <f t="shared" si="15"/>
        <v>4966.4080341881281</v>
      </c>
      <c r="BZ89" s="4">
        <f t="shared" si="16"/>
        <v>8.8415873568E-2</v>
      </c>
      <c r="CA89" s="4">
        <f t="shared" si="17"/>
        <v>21.653702369199998</v>
      </c>
      <c r="CB89" s="4">
        <f t="shared" si="18"/>
        <v>0</v>
      </c>
    </row>
    <row r="90" spans="1:80" x14ac:dyDescent="0.25">
      <c r="A90" s="2">
        <v>42068</v>
      </c>
      <c r="B90" s="3">
        <v>1.5018518518518516E-2</v>
      </c>
      <c r="C90" s="4">
        <v>14.428000000000001</v>
      </c>
      <c r="D90" s="4">
        <v>5.0000000000000001E-4</v>
      </c>
      <c r="E90" s="4">
        <v>4.5714290000000002</v>
      </c>
      <c r="F90" s="4">
        <v>748.5</v>
      </c>
      <c r="G90" s="4">
        <v>25.4</v>
      </c>
      <c r="H90" s="4">
        <v>11.6</v>
      </c>
      <c r="J90" s="4">
        <v>3.06</v>
      </c>
      <c r="K90" s="4">
        <v>0.87839999999999996</v>
      </c>
      <c r="L90" s="4">
        <v>12.674200000000001</v>
      </c>
      <c r="M90" s="4">
        <v>4.0000000000000002E-4</v>
      </c>
      <c r="N90" s="4">
        <v>657.53380000000004</v>
      </c>
      <c r="O90" s="4">
        <v>22.312000000000001</v>
      </c>
      <c r="P90" s="4">
        <v>679.8</v>
      </c>
      <c r="Q90" s="4">
        <v>495.85969999999998</v>
      </c>
      <c r="R90" s="4">
        <v>16.826000000000001</v>
      </c>
      <c r="S90" s="4">
        <v>512.70000000000005</v>
      </c>
      <c r="T90" s="4">
        <v>11.5723</v>
      </c>
      <c r="W90" s="4">
        <v>0</v>
      </c>
      <c r="X90" s="4">
        <v>2.6917</v>
      </c>
      <c r="Y90" s="4">
        <v>11.9</v>
      </c>
      <c r="Z90" s="4">
        <v>877</v>
      </c>
      <c r="AA90" s="4">
        <v>907</v>
      </c>
      <c r="AB90" s="4">
        <v>845</v>
      </c>
      <c r="AC90" s="4">
        <v>57</v>
      </c>
      <c r="AD90" s="4">
        <v>5.63</v>
      </c>
      <c r="AE90" s="4">
        <v>0.13</v>
      </c>
      <c r="AF90" s="4">
        <v>990</v>
      </c>
      <c r="AG90" s="4">
        <v>-13</v>
      </c>
      <c r="AH90" s="4">
        <v>17</v>
      </c>
      <c r="AI90" s="4">
        <v>31</v>
      </c>
      <c r="AJ90" s="4">
        <v>191.2</v>
      </c>
      <c r="AK90" s="4">
        <v>139</v>
      </c>
      <c r="AL90" s="4">
        <v>2.9</v>
      </c>
      <c r="AM90" s="4">
        <v>195</v>
      </c>
      <c r="AN90" s="4" t="s">
        <v>155</v>
      </c>
      <c r="AO90" s="4">
        <v>2</v>
      </c>
      <c r="AP90" s="5">
        <v>0.68162037037037038</v>
      </c>
      <c r="AQ90" s="4">
        <v>47.164475000000003</v>
      </c>
      <c r="AR90" s="4">
        <v>-88.487429000000006</v>
      </c>
      <c r="AS90" s="4">
        <v>321.3</v>
      </c>
      <c r="AT90" s="4">
        <v>31.8</v>
      </c>
      <c r="AU90" s="4">
        <v>12</v>
      </c>
      <c r="AV90" s="4">
        <v>12</v>
      </c>
      <c r="AW90" s="4" t="s">
        <v>225</v>
      </c>
      <c r="AX90" s="4">
        <v>0.8</v>
      </c>
      <c r="AY90" s="4">
        <v>1.1000000000000001</v>
      </c>
      <c r="AZ90" s="4">
        <v>1.3479000000000001</v>
      </c>
      <c r="BA90" s="4">
        <v>14.023</v>
      </c>
      <c r="BB90" s="4">
        <v>14.75</v>
      </c>
      <c r="BC90" s="4">
        <v>1.05</v>
      </c>
      <c r="BD90" s="4">
        <v>13.84</v>
      </c>
      <c r="BE90" s="4">
        <v>3032.6280000000002</v>
      </c>
      <c r="BF90" s="4">
        <v>6.0999999999999999E-2</v>
      </c>
      <c r="BG90" s="4">
        <v>16.475999999999999</v>
      </c>
      <c r="BH90" s="4">
        <v>0.55900000000000005</v>
      </c>
      <c r="BI90" s="4">
        <v>17.035</v>
      </c>
      <c r="BJ90" s="4">
        <v>12.425000000000001</v>
      </c>
      <c r="BK90" s="4">
        <v>0.42199999999999999</v>
      </c>
      <c r="BL90" s="4">
        <v>12.846</v>
      </c>
      <c r="BM90" s="4">
        <v>9.1600000000000001E-2</v>
      </c>
      <c r="BQ90" s="4">
        <v>468.303</v>
      </c>
      <c r="BR90" s="4">
        <v>0.109336</v>
      </c>
      <c r="BS90" s="4">
        <v>-5</v>
      </c>
      <c r="BT90" s="4">
        <v>0.36540600000000001</v>
      </c>
      <c r="BU90" s="4">
        <v>2.6718899999999999</v>
      </c>
      <c r="BV90" s="4">
        <v>7.3811929999999997</v>
      </c>
      <c r="BW90" s="4">
        <f t="shared" si="19"/>
        <v>0.70591333799999989</v>
      </c>
      <c r="BY90" s="4">
        <f t="shared" si="15"/>
        <v>5971.7992906400395</v>
      </c>
      <c r="BZ90" s="4">
        <f t="shared" si="16"/>
        <v>0.12012015872999998</v>
      </c>
      <c r="CA90" s="4">
        <f t="shared" si="17"/>
        <v>24.46709790525</v>
      </c>
      <c r="CB90" s="4">
        <f t="shared" si="18"/>
        <v>0.18625103936399998</v>
      </c>
    </row>
    <row r="91" spans="1:80" x14ac:dyDescent="0.25">
      <c r="A91" s="2">
        <v>42068</v>
      </c>
      <c r="B91" s="3">
        <v>1.5030092592592593E-2</v>
      </c>
      <c r="C91" s="4">
        <v>14.738</v>
      </c>
      <c r="D91" s="4">
        <v>6.9999999999999999E-4</v>
      </c>
      <c r="E91" s="4">
        <v>7.1149139999999997</v>
      </c>
      <c r="F91" s="4">
        <v>650.9</v>
      </c>
      <c r="G91" s="4">
        <v>18.3</v>
      </c>
      <c r="H91" s="4">
        <v>23.2</v>
      </c>
      <c r="J91" s="4">
        <v>2.81</v>
      </c>
      <c r="K91" s="4">
        <v>0.87609999999999999</v>
      </c>
      <c r="L91" s="4">
        <v>12.911199999999999</v>
      </c>
      <c r="M91" s="4">
        <v>5.9999999999999995E-4</v>
      </c>
      <c r="N91" s="4">
        <v>570.23230000000001</v>
      </c>
      <c r="O91" s="4">
        <v>16.063700000000001</v>
      </c>
      <c r="P91" s="4">
        <v>586.29999999999995</v>
      </c>
      <c r="Q91" s="4">
        <v>430.02390000000003</v>
      </c>
      <c r="R91" s="4">
        <v>12.113899999999999</v>
      </c>
      <c r="S91" s="4">
        <v>442.1</v>
      </c>
      <c r="T91" s="4">
        <v>23.175899999999999</v>
      </c>
      <c r="W91" s="4">
        <v>0</v>
      </c>
      <c r="X91" s="4">
        <v>2.4619</v>
      </c>
      <c r="Y91" s="4">
        <v>12</v>
      </c>
      <c r="Z91" s="4">
        <v>875</v>
      </c>
      <c r="AA91" s="4">
        <v>905</v>
      </c>
      <c r="AB91" s="4">
        <v>844</v>
      </c>
      <c r="AC91" s="4">
        <v>57</v>
      </c>
      <c r="AD91" s="4">
        <v>5.63</v>
      </c>
      <c r="AE91" s="4">
        <v>0.13</v>
      </c>
      <c r="AF91" s="4">
        <v>990</v>
      </c>
      <c r="AG91" s="4">
        <v>-13</v>
      </c>
      <c r="AH91" s="4">
        <v>17</v>
      </c>
      <c r="AI91" s="4">
        <v>31</v>
      </c>
      <c r="AJ91" s="4">
        <v>191.8</v>
      </c>
      <c r="AK91" s="4">
        <v>139</v>
      </c>
      <c r="AL91" s="4">
        <v>3</v>
      </c>
      <c r="AM91" s="4">
        <v>195</v>
      </c>
      <c r="AN91" s="4" t="s">
        <v>155</v>
      </c>
      <c r="AO91" s="4">
        <v>2</v>
      </c>
      <c r="AP91" s="5">
        <v>0.68162037037037038</v>
      </c>
      <c r="AQ91" s="4">
        <v>47.164453999999999</v>
      </c>
      <c r="AR91" s="4">
        <v>-88.487513000000007</v>
      </c>
      <c r="AS91" s="4">
        <v>321.39999999999998</v>
      </c>
      <c r="AT91" s="4">
        <v>31.1</v>
      </c>
      <c r="AU91" s="4">
        <v>12</v>
      </c>
      <c r="AV91" s="4">
        <v>12</v>
      </c>
      <c r="AW91" s="4" t="s">
        <v>225</v>
      </c>
      <c r="AX91" s="4">
        <v>0.8</v>
      </c>
      <c r="AY91" s="4">
        <v>1.1000000000000001</v>
      </c>
      <c r="AZ91" s="4">
        <v>1.3978999999999999</v>
      </c>
      <c r="BA91" s="4">
        <v>14.023</v>
      </c>
      <c r="BB91" s="4">
        <v>14.45</v>
      </c>
      <c r="BC91" s="4">
        <v>1.03</v>
      </c>
      <c r="BD91" s="4">
        <v>14.146000000000001</v>
      </c>
      <c r="BE91" s="4">
        <v>3032.1329999999998</v>
      </c>
      <c r="BF91" s="4">
        <v>9.2999999999999999E-2</v>
      </c>
      <c r="BG91" s="4">
        <v>14.023999999999999</v>
      </c>
      <c r="BH91" s="4">
        <v>0.39500000000000002</v>
      </c>
      <c r="BI91" s="4">
        <v>14.419</v>
      </c>
      <c r="BJ91" s="4">
        <v>10.576000000000001</v>
      </c>
      <c r="BK91" s="4">
        <v>0.29799999999999999</v>
      </c>
      <c r="BL91" s="4">
        <v>10.874000000000001</v>
      </c>
      <c r="BM91" s="4">
        <v>0.18</v>
      </c>
      <c r="BQ91" s="4">
        <v>420.387</v>
      </c>
      <c r="BR91" s="4">
        <v>8.9991000000000002E-2</v>
      </c>
      <c r="BS91" s="4">
        <v>-5</v>
      </c>
      <c r="BT91" s="4">
        <v>0.36639500000000003</v>
      </c>
      <c r="BU91" s="4">
        <v>2.1991550000000002</v>
      </c>
      <c r="BV91" s="4">
        <v>7.4011709999999997</v>
      </c>
      <c r="BW91" s="4">
        <f t="shared" si="19"/>
        <v>0.58101675100000005</v>
      </c>
      <c r="BY91" s="4">
        <f t="shared" si="15"/>
        <v>4914.4121398922553</v>
      </c>
      <c r="BZ91" s="4">
        <f t="shared" si="16"/>
        <v>0.15073228285500001</v>
      </c>
      <c r="CA91" s="4">
        <f t="shared" si="17"/>
        <v>17.141340037360003</v>
      </c>
      <c r="CB91" s="4">
        <f t="shared" si="18"/>
        <v>0.30124025190000003</v>
      </c>
    </row>
    <row r="92" spans="1:80" x14ac:dyDescent="0.25">
      <c r="A92" s="2">
        <v>42068</v>
      </c>
      <c r="B92" s="3">
        <v>1.5041666666666667E-2</v>
      </c>
      <c r="C92" s="4">
        <v>14.939</v>
      </c>
      <c r="D92" s="4">
        <v>-2.0000000000000001E-4</v>
      </c>
      <c r="E92" s="4">
        <v>-2.1765210000000002</v>
      </c>
      <c r="F92" s="4">
        <v>545.20000000000005</v>
      </c>
      <c r="G92" s="4">
        <v>16.3</v>
      </c>
      <c r="H92" s="4">
        <v>4</v>
      </c>
      <c r="J92" s="4">
        <v>2.4700000000000002</v>
      </c>
      <c r="K92" s="4">
        <v>0.87460000000000004</v>
      </c>
      <c r="L92" s="4">
        <v>13.0649</v>
      </c>
      <c r="M92" s="4">
        <v>0</v>
      </c>
      <c r="N92" s="4">
        <v>476.84210000000002</v>
      </c>
      <c r="O92" s="4">
        <v>14.2554</v>
      </c>
      <c r="P92" s="4">
        <v>491.1</v>
      </c>
      <c r="Q92" s="4">
        <v>359.59640000000002</v>
      </c>
      <c r="R92" s="4">
        <v>10.750299999999999</v>
      </c>
      <c r="S92" s="4">
        <v>370.3</v>
      </c>
      <c r="T92" s="4">
        <v>3.9567000000000001</v>
      </c>
      <c r="W92" s="4">
        <v>0</v>
      </c>
      <c r="X92" s="4">
        <v>2.1577999999999999</v>
      </c>
      <c r="Y92" s="4">
        <v>11.9</v>
      </c>
      <c r="Z92" s="4">
        <v>875</v>
      </c>
      <c r="AA92" s="4">
        <v>906</v>
      </c>
      <c r="AB92" s="4">
        <v>841</v>
      </c>
      <c r="AC92" s="4">
        <v>57</v>
      </c>
      <c r="AD92" s="4">
        <v>5.63</v>
      </c>
      <c r="AE92" s="4">
        <v>0.13</v>
      </c>
      <c r="AF92" s="4">
        <v>990</v>
      </c>
      <c r="AG92" s="4">
        <v>-13</v>
      </c>
      <c r="AH92" s="4">
        <v>17</v>
      </c>
      <c r="AI92" s="4">
        <v>31</v>
      </c>
      <c r="AJ92" s="4">
        <v>191</v>
      </c>
      <c r="AK92" s="4">
        <v>139.19999999999999</v>
      </c>
      <c r="AL92" s="4">
        <v>3</v>
      </c>
      <c r="AM92" s="4">
        <v>195</v>
      </c>
      <c r="AN92" s="4" t="s">
        <v>155</v>
      </c>
      <c r="AO92" s="4">
        <v>2</v>
      </c>
      <c r="AP92" s="5">
        <v>0.68163194444444442</v>
      </c>
      <c r="AQ92" s="4">
        <v>47.164385000000003</v>
      </c>
      <c r="AR92" s="4">
        <v>-88.487853000000001</v>
      </c>
      <c r="AS92" s="4">
        <v>321.60000000000002</v>
      </c>
      <c r="AT92" s="4">
        <v>31.1</v>
      </c>
      <c r="AU92" s="4">
        <v>12</v>
      </c>
      <c r="AV92" s="4">
        <v>12</v>
      </c>
      <c r="AW92" s="4" t="s">
        <v>225</v>
      </c>
      <c r="AX92" s="4">
        <v>1.182817</v>
      </c>
      <c r="AY92" s="4">
        <v>1.0042960000000001</v>
      </c>
      <c r="AZ92" s="4">
        <v>1.7828170000000001</v>
      </c>
      <c r="BA92" s="4">
        <v>14.023</v>
      </c>
      <c r="BB92" s="4">
        <v>14.28</v>
      </c>
      <c r="BC92" s="4">
        <v>1.02</v>
      </c>
      <c r="BD92" s="4">
        <v>14.342000000000001</v>
      </c>
      <c r="BE92" s="4">
        <v>3032.623</v>
      </c>
      <c r="BF92" s="4">
        <v>0</v>
      </c>
      <c r="BG92" s="4">
        <v>11.590999999999999</v>
      </c>
      <c r="BH92" s="4">
        <v>0.34699999999999998</v>
      </c>
      <c r="BI92" s="4">
        <v>11.938000000000001</v>
      </c>
      <c r="BJ92" s="4">
        <v>8.7409999999999997</v>
      </c>
      <c r="BK92" s="4">
        <v>0.26100000000000001</v>
      </c>
      <c r="BL92" s="4">
        <v>9.0020000000000007</v>
      </c>
      <c r="BM92" s="4">
        <v>3.04E-2</v>
      </c>
      <c r="BQ92" s="4">
        <v>364.18400000000003</v>
      </c>
      <c r="BR92" s="4">
        <v>8.8208999999999996E-2</v>
      </c>
      <c r="BS92" s="4">
        <v>-5</v>
      </c>
      <c r="BT92" s="4">
        <v>0.364201</v>
      </c>
      <c r="BU92" s="4">
        <v>2.155602</v>
      </c>
      <c r="BV92" s="4">
        <v>7.3568559999999996</v>
      </c>
      <c r="BW92" s="4">
        <f t="shared" si="19"/>
        <v>0.56951004839999997</v>
      </c>
      <c r="BY92" s="4">
        <f t="shared" si="15"/>
        <v>4817.8634863819016</v>
      </c>
      <c r="BZ92" s="4">
        <f t="shared" si="16"/>
        <v>0</v>
      </c>
      <c r="CA92" s="4">
        <f t="shared" si="17"/>
        <v>13.886640289433998</v>
      </c>
      <c r="CB92" s="4">
        <f t="shared" si="18"/>
        <v>4.9868558908800001E-2</v>
      </c>
    </row>
    <row r="93" spans="1:80" x14ac:dyDescent="0.25">
      <c r="A93" s="2">
        <v>42068</v>
      </c>
      <c r="B93" s="3">
        <v>1.505324074074074E-2</v>
      </c>
      <c r="C93" s="4">
        <v>14.637</v>
      </c>
      <c r="D93" s="4">
        <v>-1.9E-3</v>
      </c>
      <c r="E93" s="4">
        <v>-19.314482000000002</v>
      </c>
      <c r="F93" s="4">
        <v>436.2</v>
      </c>
      <c r="G93" s="4">
        <v>16.2</v>
      </c>
      <c r="H93" s="4">
        <v>26</v>
      </c>
      <c r="J93" s="4">
        <v>2.11</v>
      </c>
      <c r="K93" s="4">
        <v>0.87680000000000002</v>
      </c>
      <c r="L93" s="4">
        <v>12.8344</v>
      </c>
      <c r="M93" s="4">
        <v>0</v>
      </c>
      <c r="N93" s="4">
        <v>382.5043</v>
      </c>
      <c r="O93" s="4">
        <v>14.2242</v>
      </c>
      <c r="P93" s="4">
        <v>396.7</v>
      </c>
      <c r="Q93" s="4">
        <v>288.45429999999999</v>
      </c>
      <c r="R93" s="4">
        <v>10.726699999999999</v>
      </c>
      <c r="S93" s="4">
        <v>299.2</v>
      </c>
      <c r="T93" s="4">
        <v>25.977900000000002</v>
      </c>
      <c r="W93" s="4">
        <v>0</v>
      </c>
      <c r="X93" s="4">
        <v>1.8508</v>
      </c>
      <c r="Y93" s="4">
        <v>11.9</v>
      </c>
      <c r="Z93" s="4">
        <v>876</v>
      </c>
      <c r="AA93" s="4">
        <v>908</v>
      </c>
      <c r="AB93" s="4">
        <v>844</v>
      </c>
      <c r="AC93" s="4">
        <v>57</v>
      </c>
      <c r="AD93" s="4">
        <v>5.63</v>
      </c>
      <c r="AE93" s="4">
        <v>0.13</v>
      </c>
      <c r="AF93" s="4">
        <v>990</v>
      </c>
      <c r="AG93" s="4">
        <v>-13</v>
      </c>
      <c r="AH93" s="4">
        <v>17</v>
      </c>
      <c r="AI93" s="4">
        <v>31</v>
      </c>
      <c r="AJ93" s="4">
        <v>191</v>
      </c>
      <c r="AK93" s="4">
        <v>139.80000000000001</v>
      </c>
      <c r="AL93" s="4">
        <v>3</v>
      </c>
      <c r="AM93" s="4">
        <v>195</v>
      </c>
      <c r="AN93" s="4" t="s">
        <v>155</v>
      </c>
      <c r="AO93" s="4">
        <v>2</v>
      </c>
      <c r="AP93" s="5">
        <v>0.68165509259259249</v>
      </c>
      <c r="AQ93" s="4">
        <v>47.164346999999999</v>
      </c>
      <c r="AR93" s="4">
        <v>-88.488001999999994</v>
      </c>
      <c r="AS93" s="4">
        <v>321.60000000000002</v>
      </c>
      <c r="AT93" s="4">
        <v>29.6</v>
      </c>
      <c r="AU93" s="4">
        <v>12</v>
      </c>
      <c r="AV93" s="4">
        <v>12</v>
      </c>
      <c r="AW93" s="4" t="s">
        <v>225</v>
      </c>
      <c r="AX93" s="4">
        <v>1.2</v>
      </c>
      <c r="AY93" s="4">
        <v>1</v>
      </c>
      <c r="AZ93" s="4">
        <v>1.8</v>
      </c>
      <c r="BA93" s="4">
        <v>14.023</v>
      </c>
      <c r="BB93" s="4">
        <v>14.55</v>
      </c>
      <c r="BC93" s="4">
        <v>1.04</v>
      </c>
      <c r="BD93" s="4">
        <v>14.045</v>
      </c>
      <c r="BE93" s="4">
        <v>3032.2669999999998</v>
      </c>
      <c r="BF93" s="4">
        <v>0</v>
      </c>
      <c r="BG93" s="4">
        <v>9.4640000000000004</v>
      </c>
      <c r="BH93" s="4">
        <v>0.35199999999999998</v>
      </c>
      <c r="BI93" s="4">
        <v>9.8160000000000007</v>
      </c>
      <c r="BJ93" s="4">
        <v>7.1369999999999996</v>
      </c>
      <c r="BK93" s="4">
        <v>0.26500000000000001</v>
      </c>
      <c r="BL93" s="4">
        <v>7.4020000000000001</v>
      </c>
      <c r="BM93" s="4">
        <v>0.20300000000000001</v>
      </c>
      <c r="BQ93" s="4">
        <v>317.94600000000003</v>
      </c>
      <c r="BR93" s="4">
        <v>9.4403000000000001E-2</v>
      </c>
      <c r="BS93" s="4">
        <v>-5</v>
      </c>
      <c r="BT93" s="4">
        <v>0.3654</v>
      </c>
      <c r="BU93" s="4">
        <v>2.3069639999999998</v>
      </c>
      <c r="BV93" s="4">
        <v>7.3810719999999996</v>
      </c>
      <c r="BW93" s="4">
        <f t="shared" si="19"/>
        <v>0.60949988879999994</v>
      </c>
      <c r="BY93" s="4">
        <f t="shared" si="15"/>
        <v>5155.5588050449551</v>
      </c>
      <c r="BZ93" s="4">
        <f t="shared" si="16"/>
        <v>0</v>
      </c>
      <c r="CA93" s="4">
        <f t="shared" si="17"/>
        <v>12.134559124115999</v>
      </c>
      <c r="CB93" s="4">
        <f t="shared" si="18"/>
        <v>0.35638671961200002</v>
      </c>
    </row>
    <row r="94" spans="1:80" x14ac:dyDescent="0.25">
      <c r="A94" s="2">
        <v>42068</v>
      </c>
      <c r="B94" s="3">
        <v>1.5064814814814816E-2</v>
      </c>
      <c r="C94" s="4">
        <v>14.41</v>
      </c>
      <c r="D94" s="4">
        <v>2.9999999999999997E-4</v>
      </c>
      <c r="E94" s="4">
        <v>3.3198379999999998</v>
      </c>
      <c r="F94" s="4">
        <v>333.7</v>
      </c>
      <c r="G94" s="4">
        <v>16.100000000000001</v>
      </c>
      <c r="H94" s="4">
        <v>5.6</v>
      </c>
      <c r="J94" s="4">
        <v>1.67</v>
      </c>
      <c r="K94" s="4">
        <v>0.87860000000000005</v>
      </c>
      <c r="L94" s="4">
        <v>12.661</v>
      </c>
      <c r="M94" s="4">
        <v>2.9999999999999997E-4</v>
      </c>
      <c r="N94" s="4">
        <v>293.20909999999998</v>
      </c>
      <c r="O94" s="4">
        <v>14.145799999999999</v>
      </c>
      <c r="P94" s="4">
        <v>307.39999999999998</v>
      </c>
      <c r="Q94" s="4">
        <v>221.11500000000001</v>
      </c>
      <c r="R94" s="4">
        <v>10.6677</v>
      </c>
      <c r="S94" s="4">
        <v>231.8</v>
      </c>
      <c r="T94" s="4">
        <v>5.6223999999999998</v>
      </c>
      <c r="W94" s="4">
        <v>0</v>
      </c>
      <c r="X94" s="4">
        <v>1.4655</v>
      </c>
      <c r="Y94" s="4">
        <v>11.9</v>
      </c>
      <c r="Z94" s="4">
        <v>876</v>
      </c>
      <c r="AA94" s="4">
        <v>908</v>
      </c>
      <c r="AB94" s="4">
        <v>847</v>
      </c>
      <c r="AC94" s="4">
        <v>57</v>
      </c>
      <c r="AD94" s="4">
        <v>5.63</v>
      </c>
      <c r="AE94" s="4">
        <v>0.13</v>
      </c>
      <c r="AF94" s="4">
        <v>990</v>
      </c>
      <c r="AG94" s="4">
        <v>-13</v>
      </c>
      <c r="AH94" s="4">
        <v>17</v>
      </c>
      <c r="AI94" s="4">
        <v>31</v>
      </c>
      <c r="AJ94" s="4">
        <v>191.2</v>
      </c>
      <c r="AK94" s="4">
        <v>139.19999999999999</v>
      </c>
      <c r="AL94" s="4">
        <v>3.1</v>
      </c>
      <c r="AM94" s="4">
        <v>195</v>
      </c>
      <c r="AN94" s="4" t="s">
        <v>155</v>
      </c>
      <c r="AO94" s="4">
        <v>2</v>
      </c>
      <c r="AP94" s="5">
        <v>0.68166666666666664</v>
      </c>
      <c r="AQ94" s="4">
        <v>47.164344999999997</v>
      </c>
      <c r="AR94" s="4">
        <v>-88.488007999999994</v>
      </c>
      <c r="AS94" s="4">
        <v>321.60000000000002</v>
      </c>
      <c r="AT94" s="4">
        <v>29.5</v>
      </c>
      <c r="AU94" s="4">
        <v>12</v>
      </c>
      <c r="AV94" s="4">
        <v>12</v>
      </c>
      <c r="AW94" s="4" t="s">
        <v>225</v>
      </c>
      <c r="AX94" s="4">
        <v>1.2</v>
      </c>
      <c r="AY94" s="4">
        <v>1</v>
      </c>
      <c r="AZ94" s="4">
        <v>1.8</v>
      </c>
      <c r="BA94" s="4">
        <v>14.023</v>
      </c>
      <c r="BB94" s="4">
        <v>14.76</v>
      </c>
      <c r="BC94" s="4">
        <v>1.05</v>
      </c>
      <c r="BD94" s="4">
        <v>13.814</v>
      </c>
      <c r="BE94" s="4">
        <v>3032.8069999999998</v>
      </c>
      <c r="BF94" s="4">
        <v>4.3999999999999997E-2</v>
      </c>
      <c r="BG94" s="4">
        <v>7.3550000000000004</v>
      </c>
      <c r="BH94" s="4">
        <v>0.35499999999999998</v>
      </c>
      <c r="BI94" s="4">
        <v>7.71</v>
      </c>
      <c r="BJ94" s="4">
        <v>5.5469999999999997</v>
      </c>
      <c r="BK94" s="4">
        <v>0.26800000000000002</v>
      </c>
      <c r="BL94" s="4">
        <v>5.8140000000000001</v>
      </c>
      <c r="BM94" s="4">
        <v>4.4499999999999998E-2</v>
      </c>
      <c r="BQ94" s="4">
        <v>255.24100000000001</v>
      </c>
      <c r="BR94" s="4">
        <v>8.4598000000000007E-2</v>
      </c>
      <c r="BS94" s="4">
        <v>-5</v>
      </c>
      <c r="BT94" s="4">
        <v>0.36680099999999999</v>
      </c>
      <c r="BU94" s="4">
        <v>2.0673539999999999</v>
      </c>
      <c r="BV94" s="4">
        <v>7.409376</v>
      </c>
      <c r="BW94" s="4">
        <f t="shared" si="19"/>
        <v>0.54619492679999992</v>
      </c>
      <c r="BY94" s="4">
        <f t="shared" si="15"/>
        <v>4620.9057481336858</v>
      </c>
      <c r="BZ94" s="4">
        <f t="shared" si="16"/>
        <v>6.7040155511999988E-2</v>
      </c>
      <c r="CA94" s="4">
        <f t="shared" si="17"/>
        <v>8.4516305142059984</v>
      </c>
      <c r="CB94" s="4">
        <f t="shared" si="18"/>
        <v>7.0009909532999987E-2</v>
      </c>
    </row>
    <row r="95" spans="1:80" x14ac:dyDescent="0.25">
      <c r="A95" s="2">
        <v>42068</v>
      </c>
      <c r="B95" s="3">
        <v>1.5076388888888889E-2</v>
      </c>
      <c r="C95" s="4">
        <v>14.26</v>
      </c>
      <c r="D95" s="4">
        <v>-2.0000000000000001E-4</v>
      </c>
      <c r="E95" s="4">
        <v>-2.0833330000000001</v>
      </c>
      <c r="F95" s="4">
        <v>302.8</v>
      </c>
      <c r="G95" s="4">
        <v>16.100000000000001</v>
      </c>
      <c r="H95" s="4">
        <v>6</v>
      </c>
      <c r="J95" s="4">
        <v>1.31</v>
      </c>
      <c r="K95" s="4">
        <v>0.87980000000000003</v>
      </c>
      <c r="L95" s="4">
        <v>12.5457</v>
      </c>
      <c r="M95" s="4">
        <v>0</v>
      </c>
      <c r="N95" s="4">
        <v>266.35250000000002</v>
      </c>
      <c r="O95" s="4">
        <v>14.164400000000001</v>
      </c>
      <c r="P95" s="4">
        <v>280.5</v>
      </c>
      <c r="Q95" s="4">
        <v>200.86179999999999</v>
      </c>
      <c r="R95" s="4">
        <v>10.681699999999999</v>
      </c>
      <c r="S95" s="4">
        <v>211.5</v>
      </c>
      <c r="T95" s="4">
        <v>5.9680999999999997</v>
      </c>
      <c r="W95" s="4">
        <v>0</v>
      </c>
      <c r="X95" s="4">
        <v>1.1526000000000001</v>
      </c>
      <c r="Y95" s="4">
        <v>11.9</v>
      </c>
      <c r="Z95" s="4">
        <v>877</v>
      </c>
      <c r="AA95" s="4">
        <v>909</v>
      </c>
      <c r="AB95" s="4">
        <v>847</v>
      </c>
      <c r="AC95" s="4">
        <v>57</v>
      </c>
      <c r="AD95" s="4">
        <v>5.63</v>
      </c>
      <c r="AE95" s="4">
        <v>0.13</v>
      </c>
      <c r="AF95" s="4">
        <v>990</v>
      </c>
      <c r="AG95" s="4">
        <v>-13</v>
      </c>
      <c r="AH95" s="4">
        <v>17.2</v>
      </c>
      <c r="AI95" s="4">
        <v>31</v>
      </c>
      <c r="AJ95" s="4">
        <v>192</v>
      </c>
      <c r="AK95" s="4">
        <v>140</v>
      </c>
      <c r="AL95" s="4">
        <v>3.1</v>
      </c>
      <c r="AM95" s="4">
        <v>195</v>
      </c>
      <c r="AN95" s="4" t="s">
        <v>155</v>
      </c>
      <c r="AO95" s="4">
        <v>2</v>
      </c>
      <c r="AP95" s="5">
        <v>0.68166666666666664</v>
      </c>
      <c r="AQ95" s="4">
        <v>47.164310999999998</v>
      </c>
      <c r="AR95" s="4">
        <v>-88.488168000000002</v>
      </c>
      <c r="AS95" s="4">
        <v>321.60000000000002</v>
      </c>
      <c r="AT95" s="4">
        <v>29.5</v>
      </c>
      <c r="AU95" s="4">
        <v>12</v>
      </c>
      <c r="AV95" s="4">
        <v>12</v>
      </c>
      <c r="AW95" s="4" t="s">
        <v>225</v>
      </c>
      <c r="AX95" s="4">
        <v>1.2</v>
      </c>
      <c r="AY95" s="4">
        <v>1</v>
      </c>
      <c r="AZ95" s="4">
        <v>1.8</v>
      </c>
      <c r="BA95" s="4">
        <v>14.023</v>
      </c>
      <c r="BB95" s="4">
        <v>14.91</v>
      </c>
      <c r="BC95" s="4">
        <v>1.06</v>
      </c>
      <c r="BD95" s="4">
        <v>13.664999999999999</v>
      </c>
      <c r="BE95" s="4">
        <v>3032.9560000000001</v>
      </c>
      <c r="BF95" s="4">
        <v>0</v>
      </c>
      <c r="BG95" s="4">
        <v>6.7430000000000003</v>
      </c>
      <c r="BH95" s="4">
        <v>0.35899999999999999</v>
      </c>
      <c r="BI95" s="4">
        <v>7.1020000000000003</v>
      </c>
      <c r="BJ95" s="4">
        <v>5.085</v>
      </c>
      <c r="BK95" s="4">
        <v>0.27</v>
      </c>
      <c r="BL95" s="4">
        <v>5.3559999999999999</v>
      </c>
      <c r="BM95" s="4">
        <v>4.7699999999999999E-2</v>
      </c>
      <c r="BQ95" s="4">
        <v>202.608</v>
      </c>
      <c r="BR95" s="4">
        <v>9.0399999999999994E-2</v>
      </c>
      <c r="BS95" s="4">
        <v>-5</v>
      </c>
      <c r="BT95" s="4">
        <v>0.36680000000000001</v>
      </c>
      <c r="BU95" s="4">
        <v>2.2091500000000002</v>
      </c>
      <c r="BV95" s="4">
        <v>7.4093600000000004</v>
      </c>
      <c r="BW95" s="4">
        <f t="shared" si="19"/>
        <v>0.58365743000000003</v>
      </c>
      <c r="BY95" s="4">
        <f t="shared" si="15"/>
        <v>4938.087748833801</v>
      </c>
      <c r="BZ95" s="4">
        <f t="shared" si="16"/>
        <v>0</v>
      </c>
      <c r="CA95" s="4">
        <f t="shared" si="17"/>
        <v>8.2791099517499998</v>
      </c>
      <c r="CB95" s="4">
        <f t="shared" si="18"/>
        <v>8.0191482255000002E-2</v>
      </c>
    </row>
    <row r="96" spans="1:80" x14ac:dyDescent="0.25">
      <c r="A96" s="2">
        <v>42068</v>
      </c>
      <c r="B96" s="3">
        <v>1.5087962962962963E-2</v>
      </c>
      <c r="C96" s="4">
        <v>13.786</v>
      </c>
      <c r="D96" s="4">
        <v>-1E-4</v>
      </c>
      <c r="E96" s="4">
        <v>-1.0179640000000001</v>
      </c>
      <c r="F96" s="4">
        <v>366.5</v>
      </c>
      <c r="G96" s="4">
        <v>17.899999999999999</v>
      </c>
      <c r="H96" s="4">
        <v>8.6</v>
      </c>
      <c r="J96" s="4">
        <v>1.1000000000000001</v>
      </c>
      <c r="K96" s="4">
        <v>0.88339999999999996</v>
      </c>
      <c r="L96" s="4">
        <v>12.178599999999999</v>
      </c>
      <c r="M96" s="4">
        <v>0</v>
      </c>
      <c r="N96" s="4">
        <v>323.7722</v>
      </c>
      <c r="O96" s="4">
        <v>15.8063</v>
      </c>
      <c r="P96" s="4">
        <v>339.6</v>
      </c>
      <c r="Q96" s="4">
        <v>244.16329999999999</v>
      </c>
      <c r="R96" s="4">
        <v>11.9198</v>
      </c>
      <c r="S96" s="4">
        <v>256.10000000000002</v>
      </c>
      <c r="T96" s="4">
        <v>8.5877999999999997</v>
      </c>
      <c r="W96" s="4">
        <v>0</v>
      </c>
      <c r="X96" s="4">
        <v>0.9718</v>
      </c>
      <c r="Y96" s="4">
        <v>12</v>
      </c>
      <c r="Z96" s="4">
        <v>877</v>
      </c>
      <c r="AA96" s="4">
        <v>911</v>
      </c>
      <c r="AB96" s="4">
        <v>846</v>
      </c>
      <c r="AC96" s="4">
        <v>57</v>
      </c>
      <c r="AD96" s="4">
        <v>5.63</v>
      </c>
      <c r="AE96" s="4">
        <v>0.13</v>
      </c>
      <c r="AF96" s="4">
        <v>990</v>
      </c>
      <c r="AG96" s="4">
        <v>-13</v>
      </c>
      <c r="AH96" s="4">
        <v>17.8</v>
      </c>
      <c r="AI96" s="4">
        <v>31</v>
      </c>
      <c r="AJ96" s="4">
        <v>192</v>
      </c>
      <c r="AK96" s="4">
        <v>140</v>
      </c>
      <c r="AL96" s="4">
        <v>3.1</v>
      </c>
      <c r="AM96" s="4">
        <v>195</v>
      </c>
      <c r="AN96" s="4" t="s">
        <v>155</v>
      </c>
      <c r="AO96" s="4">
        <v>2</v>
      </c>
      <c r="AP96" s="5">
        <v>0.68167824074074079</v>
      </c>
      <c r="AQ96" s="4">
        <v>47.164278000000003</v>
      </c>
      <c r="AR96" s="4">
        <v>-88.488335000000006</v>
      </c>
      <c r="AS96" s="4">
        <v>321.7</v>
      </c>
      <c r="AT96" s="4">
        <v>29.5</v>
      </c>
      <c r="AU96" s="4">
        <v>12</v>
      </c>
      <c r="AV96" s="4">
        <v>12</v>
      </c>
      <c r="AW96" s="4" t="s">
        <v>225</v>
      </c>
      <c r="AX96" s="4">
        <v>1.2</v>
      </c>
      <c r="AY96" s="4">
        <v>1</v>
      </c>
      <c r="AZ96" s="4">
        <v>1.8</v>
      </c>
      <c r="BA96" s="4">
        <v>14.023</v>
      </c>
      <c r="BB96" s="4">
        <v>15.39</v>
      </c>
      <c r="BC96" s="4">
        <v>1.1000000000000001</v>
      </c>
      <c r="BD96" s="4">
        <v>13.195</v>
      </c>
      <c r="BE96" s="4">
        <v>3033.1779999999999</v>
      </c>
      <c r="BF96" s="4">
        <v>0</v>
      </c>
      <c r="BG96" s="4">
        <v>8.4450000000000003</v>
      </c>
      <c r="BH96" s="4">
        <v>0.41199999999999998</v>
      </c>
      <c r="BI96" s="4">
        <v>8.8569999999999993</v>
      </c>
      <c r="BJ96" s="4">
        <v>6.3680000000000003</v>
      </c>
      <c r="BK96" s="4">
        <v>0.311</v>
      </c>
      <c r="BL96" s="4">
        <v>6.6790000000000003</v>
      </c>
      <c r="BM96" s="4">
        <v>7.0699999999999999E-2</v>
      </c>
      <c r="BQ96" s="4">
        <v>175.98</v>
      </c>
      <c r="BR96" s="4">
        <v>0.10299999999999999</v>
      </c>
      <c r="BS96" s="4">
        <v>-5</v>
      </c>
      <c r="BT96" s="4">
        <v>0.37019999999999997</v>
      </c>
      <c r="BU96" s="4">
        <v>2.5170629999999998</v>
      </c>
      <c r="BV96" s="4">
        <v>7.47804</v>
      </c>
      <c r="BW96" s="4">
        <f t="shared" si="19"/>
        <v>0.66500804459999996</v>
      </c>
      <c r="BY96" s="4">
        <f t="shared" si="15"/>
        <v>5626.7739856497174</v>
      </c>
      <c r="BZ96" s="4">
        <f t="shared" si="16"/>
        <v>0</v>
      </c>
      <c r="CA96" s="4">
        <f t="shared" si="17"/>
        <v>11.813120344608</v>
      </c>
      <c r="CB96" s="4">
        <f t="shared" si="18"/>
        <v>0.13542478547010001</v>
      </c>
    </row>
    <row r="97" spans="1:80" x14ac:dyDescent="0.25">
      <c r="A97" s="2">
        <v>42068</v>
      </c>
      <c r="B97" s="3">
        <v>1.5099537037037036E-2</v>
      </c>
      <c r="C97" s="4">
        <v>12.944000000000001</v>
      </c>
      <c r="D97" s="4">
        <v>1E-3</v>
      </c>
      <c r="E97" s="4">
        <v>10</v>
      </c>
      <c r="F97" s="4">
        <v>533.79999999999995</v>
      </c>
      <c r="G97" s="4">
        <v>29.3</v>
      </c>
      <c r="H97" s="4">
        <v>0</v>
      </c>
      <c r="J97" s="4">
        <v>1.01</v>
      </c>
      <c r="K97" s="4">
        <v>0.89</v>
      </c>
      <c r="L97" s="4">
        <v>11.519399999999999</v>
      </c>
      <c r="M97" s="4">
        <v>8.9999999999999998E-4</v>
      </c>
      <c r="N97" s="4">
        <v>475.05779999999999</v>
      </c>
      <c r="O97" s="4">
        <v>26.107900000000001</v>
      </c>
      <c r="P97" s="4">
        <v>501.2</v>
      </c>
      <c r="Q97" s="4">
        <v>358.25080000000003</v>
      </c>
      <c r="R97" s="4">
        <v>19.688500000000001</v>
      </c>
      <c r="S97" s="4">
        <v>377.9</v>
      </c>
      <c r="T97" s="4">
        <v>0</v>
      </c>
      <c r="W97" s="4">
        <v>0</v>
      </c>
      <c r="X97" s="4">
        <v>0.89900000000000002</v>
      </c>
      <c r="Y97" s="4">
        <v>11.9</v>
      </c>
      <c r="Z97" s="4">
        <v>879</v>
      </c>
      <c r="AA97" s="4">
        <v>912</v>
      </c>
      <c r="AB97" s="4">
        <v>844</v>
      </c>
      <c r="AC97" s="4">
        <v>57</v>
      </c>
      <c r="AD97" s="4">
        <v>5.63</v>
      </c>
      <c r="AE97" s="4">
        <v>0.13</v>
      </c>
      <c r="AF97" s="4">
        <v>990</v>
      </c>
      <c r="AG97" s="4">
        <v>-13</v>
      </c>
      <c r="AH97" s="4">
        <v>17</v>
      </c>
      <c r="AI97" s="4">
        <v>31</v>
      </c>
      <c r="AJ97" s="4">
        <v>192</v>
      </c>
      <c r="AK97" s="4">
        <v>140</v>
      </c>
      <c r="AL97" s="4">
        <v>3</v>
      </c>
      <c r="AM97" s="4">
        <v>195</v>
      </c>
      <c r="AN97" s="4" t="s">
        <v>155</v>
      </c>
      <c r="AO97" s="4">
        <v>2</v>
      </c>
      <c r="AP97" s="5">
        <v>0.68168981481481483</v>
      </c>
      <c r="AQ97" s="4">
        <v>47.164307000000001</v>
      </c>
      <c r="AR97" s="4">
        <v>-88.488540999999998</v>
      </c>
      <c r="AS97" s="4">
        <v>322.10000000000002</v>
      </c>
      <c r="AT97" s="4">
        <v>23.3</v>
      </c>
      <c r="AU97" s="4">
        <v>12</v>
      </c>
      <c r="AV97" s="4">
        <v>12</v>
      </c>
      <c r="AW97" s="4" t="s">
        <v>225</v>
      </c>
      <c r="AX97" s="4">
        <v>1.1042000000000001</v>
      </c>
      <c r="AY97" s="4">
        <v>1</v>
      </c>
      <c r="AZ97" s="4">
        <v>1.7041999999999999</v>
      </c>
      <c r="BA97" s="4">
        <v>14.023</v>
      </c>
      <c r="BB97" s="4">
        <v>16.329999999999998</v>
      </c>
      <c r="BC97" s="4">
        <v>1.1599999999999999</v>
      </c>
      <c r="BD97" s="4">
        <v>12.364000000000001</v>
      </c>
      <c r="BE97" s="4">
        <v>3033.7289999999998</v>
      </c>
      <c r="BF97" s="4">
        <v>0.14899999999999999</v>
      </c>
      <c r="BG97" s="4">
        <v>13.102</v>
      </c>
      <c r="BH97" s="4">
        <v>0.72</v>
      </c>
      <c r="BI97" s="4">
        <v>13.821999999999999</v>
      </c>
      <c r="BJ97" s="4">
        <v>9.8800000000000008</v>
      </c>
      <c r="BK97" s="4">
        <v>0.54300000000000004</v>
      </c>
      <c r="BL97" s="4">
        <v>10.423</v>
      </c>
      <c r="BM97" s="4">
        <v>0</v>
      </c>
      <c r="BQ97" s="4">
        <v>172.14</v>
      </c>
      <c r="BR97" s="4">
        <v>0.106638</v>
      </c>
      <c r="BS97" s="4">
        <v>-5</v>
      </c>
      <c r="BT97" s="4">
        <v>0.371</v>
      </c>
      <c r="BU97" s="4">
        <v>2.6059709999999998</v>
      </c>
      <c r="BV97" s="4">
        <v>7.4942000000000002</v>
      </c>
      <c r="BW97" s="4">
        <f t="shared" si="19"/>
        <v>0.68849753819999993</v>
      </c>
      <c r="BY97" s="4">
        <f t="shared" si="15"/>
        <v>5826.5818195480824</v>
      </c>
      <c r="BZ97" s="4">
        <f t="shared" si="16"/>
        <v>0.28616949342299997</v>
      </c>
      <c r="CA97" s="4">
        <f t="shared" si="17"/>
        <v>18.975534194760002</v>
      </c>
      <c r="CB97" s="4">
        <f t="shared" si="18"/>
        <v>0</v>
      </c>
    </row>
    <row r="98" spans="1:80" x14ac:dyDescent="0.25">
      <c r="A98" s="2">
        <v>42068</v>
      </c>
      <c r="B98" s="3">
        <v>1.5111111111111112E-2</v>
      </c>
      <c r="C98" s="4">
        <v>12.571</v>
      </c>
      <c r="D98" s="4">
        <v>1.1000000000000001E-3</v>
      </c>
      <c r="E98" s="4">
        <v>11.05761</v>
      </c>
      <c r="F98" s="4">
        <v>682.5</v>
      </c>
      <c r="G98" s="4">
        <v>30</v>
      </c>
      <c r="H98" s="4">
        <v>22.8</v>
      </c>
      <c r="J98" s="4">
        <v>0.9</v>
      </c>
      <c r="K98" s="4">
        <v>0.89280000000000004</v>
      </c>
      <c r="L98" s="4">
        <v>11.2242</v>
      </c>
      <c r="M98" s="4">
        <v>1E-3</v>
      </c>
      <c r="N98" s="4">
        <v>609.33669999999995</v>
      </c>
      <c r="O98" s="4">
        <v>26.790600000000001</v>
      </c>
      <c r="P98" s="4">
        <v>636.1</v>
      </c>
      <c r="Q98" s="4">
        <v>459.51330000000002</v>
      </c>
      <c r="R98" s="4">
        <v>20.203299999999999</v>
      </c>
      <c r="S98" s="4">
        <v>479.7</v>
      </c>
      <c r="T98" s="4">
        <v>22.827300000000001</v>
      </c>
      <c r="W98" s="4">
        <v>0</v>
      </c>
      <c r="X98" s="4">
        <v>0.80359999999999998</v>
      </c>
      <c r="Y98" s="4">
        <v>11.9</v>
      </c>
      <c r="Z98" s="4">
        <v>881</v>
      </c>
      <c r="AA98" s="4">
        <v>914</v>
      </c>
      <c r="AB98" s="4">
        <v>847</v>
      </c>
      <c r="AC98" s="4">
        <v>57</v>
      </c>
      <c r="AD98" s="4">
        <v>5.63</v>
      </c>
      <c r="AE98" s="4">
        <v>0.13</v>
      </c>
      <c r="AF98" s="4">
        <v>990</v>
      </c>
      <c r="AG98" s="4">
        <v>-13</v>
      </c>
      <c r="AH98" s="4">
        <v>17</v>
      </c>
      <c r="AI98" s="4">
        <v>31</v>
      </c>
      <c r="AJ98" s="4">
        <v>192</v>
      </c>
      <c r="AK98" s="4">
        <v>140</v>
      </c>
      <c r="AL98" s="4">
        <v>2.8</v>
      </c>
      <c r="AM98" s="4">
        <v>195</v>
      </c>
      <c r="AN98" s="4" t="s">
        <v>155</v>
      </c>
      <c r="AO98" s="4">
        <v>2</v>
      </c>
      <c r="AP98" s="5">
        <v>0.68171296296296291</v>
      </c>
      <c r="AQ98" s="4">
        <v>47.164307999999998</v>
      </c>
      <c r="AR98" s="4">
        <v>-88.488550000000004</v>
      </c>
      <c r="AS98" s="4">
        <v>322.10000000000002</v>
      </c>
      <c r="AT98" s="4">
        <v>23</v>
      </c>
      <c r="AU98" s="4">
        <v>12</v>
      </c>
      <c r="AV98" s="4">
        <v>11</v>
      </c>
      <c r="AW98" s="4" t="s">
        <v>225</v>
      </c>
      <c r="AX98" s="4">
        <v>1.1000000000000001</v>
      </c>
      <c r="AY98" s="4">
        <v>1</v>
      </c>
      <c r="AZ98" s="4">
        <v>1.7</v>
      </c>
      <c r="BA98" s="4">
        <v>14.023</v>
      </c>
      <c r="BB98" s="4">
        <v>16.78</v>
      </c>
      <c r="BC98" s="4">
        <v>1.2</v>
      </c>
      <c r="BD98" s="4">
        <v>12.002000000000001</v>
      </c>
      <c r="BE98" s="4">
        <v>3033.355</v>
      </c>
      <c r="BF98" s="4">
        <v>0.17</v>
      </c>
      <c r="BG98" s="4">
        <v>17.245000000000001</v>
      </c>
      <c r="BH98" s="4">
        <v>0.75800000000000001</v>
      </c>
      <c r="BI98" s="4">
        <v>18.003</v>
      </c>
      <c r="BJ98" s="4">
        <v>13.005000000000001</v>
      </c>
      <c r="BK98" s="4">
        <v>0.57199999999999995</v>
      </c>
      <c r="BL98" s="4">
        <v>13.577</v>
      </c>
      <c r="BM98" s="4">
        <v>0.20399999999999999</v>
      </c>
      <c r="BQ98" s="4">
        <v>157.9</v>
      </c>
      <c r="BR98" s="4">
        <v>0.144373</v>
      </c>
      <c r="BS98" s="4">
        <v>-5</v>
      </c>
      <c r="BT98" s="4">
        <v>0.371614</v>
      </c>
      <c r="BU98" s="4">
        <v>3.5281069999999999</v>
      </c>
      <c r="BV98" s="4">
        <v>7.5066110000000004</v>
      </c>
      <c r="BW98" s="4">
        <f t="shared" si="19"/>
        <v>0.93212586939999997</v>
      </c>
      <c r="BY98" s="4">
        <f t="shared" si="15"/>
        <v>7887.3747436219446</v>
      </c>
      <c r="BZ98" s="4">
        <f t="shared" si="16"/>
        <v>0.44203652602999999</v>
      </c>
      <c r="CA98" s="4">
        <f t="shared" si="17"/>
        <v>33.815794241295002</v>
      </c>
      <c r="CB98" s="4">
        <f t="shared" si="18"/>
        <v>0.54771744310799997</v>
      </c>
    </row>
    <row r="99" spans="1:80" x14ac:dyDescent="0.25">
      <c r="A99" s="2">
        <v>42068</v>
      </c>
      <c r="B99" s="3">
        <v>1.5122685185185185E-2</v>
      </c>
      <c r="C99" s="4">
        <v>12.285</v>
      </c>
      <c r="D99" s="4">
        <v>2E-3</v>
      </c>
      <c r="E99" s="4">
        <v>19.656061999999999</v>
      </c>
      <c r="F99" s="4">
        <v>716.4</v>
      </c>
      <c r="G99" s="4">
        <v>20.9</v>
      </c>
      <c r="H99" s="4">
        <v>40.1</v>
      </c>
      <c r="J99" s="4">
        <v>0.9</v>
      </c>
      <c r="K99" s="4">
        <v>0.89510000000000001</v>
      </c>
      <c r="L99" s="4">
        <v>10.9969</v>
      </c>
      <c r="M99" s="4">
        <v>1.8E-3</v>
      </c>
      <c r="N99" s="4">
        <v>641.25909999999999</v>
      </c>
      <c r="O99" s="4">
        <v>18.727599999999999</v>
      </c>
      <c r="P99" s="4">
        <v>660</v>
      </c>
      <c r="Q99" s="4">
        <v>483.7833</v>
      </c>
      <c r="R99" s="4">
        <v>14.1286</v>
      </c>
      <c r="S99" s="4">
        <v>497.9</v>
      </c>
      <c r="T99" s="4">
        <v>40.1</v>
      </c>
      <c r="W99" s="4">
        <v>0</v>
      </c>
      <c r="X99" s="4">
        <v>0.80559999999999998</v>
      </c>
      <c r="Y99" s="4">
        <v>12</v>
      </c>
      <c r="Z99" s="4">
        <v>883</v>
      </c>
      <c r="AA99" s="4">
        <v>916</v>
      </c>
      <c r="AB99" s="4">
        <v>850</v>
      </c>
      <c r="AC99" s="4">
        <v>57.2</v>
      </c>
      <c r="AD99" s="4">
        <v>5.74</v>
      </c>
      <c r="AE99" s="4">
        <v>0.13</v>
      </c>
      <c r="AF99" s="4">
        <v>990</v>
      </c>
      <c r="AG99" s="4">
        <v>-12.8</v>
      </c>
      <c r="AH99" s="4">
        <v>17</v>
      </c>
      <c r="AI99" s="4">
        <v>31</v>
      </c>
      <c r="AJ99" s="4">
        <v>192</v>
      </c>
      <c r="AK99" s="4">
        <v>140</v>
      </c>
      <c r="AL99" s="4">
        <v>3</v>
      </c>
      <c r="AM99" s="4">
        <v>195</v>
      </c>
      <c r="AN99" s="4" t="s">
        <v>155</v>
      </c>
      <c r="AO99" s="4">
        <v>2</v>
      </c>
      <c r="AP99" s="5">
        <v>0.68171296296296291</v>
      </c>
      <c r="AQ99" s="4">
        <v>47.164358</v>
      </c>
      <c r="AR99" s="4">
        <v>-88.488651000000004</v>
      </c>
      <c r="AS99" s="4">
        <v>322.3</v>
      </c>
      <c r="AT99" s="4">
        <v>21.3</v>
      </c>
      <c r="AU99" s="4">
        <v>12</v>
      </c>
      <c r="AV99" s="4">
        <v>11</v>
      </c>
      <c r="AW99" s="4" t="s">
        <v>225</v>
      </c>
      <c r="AX99" s="4">
        <v>1.2916000000000001</v>
      </c>
      <c r="AY99" s="4">
        <v>1</v>
      </c>
      <c r="AZ99" s="4">
        <v>1.7</v>
      </c>
      <c r="BA99" s="4">
        <v>14.023</v>
      </c>
      <c r="BB99" s="4">
        <v>17.14</v>
      </c>
      <c r="BC99" s="4">
        <v>1.22</v>
      </c>
      <c r="BD99" s="4">
        <v>11.718</v>
      </c>
      <c r="BE99" s="4">
        <v>3032.8679999999999</v>
      </c>
      <c r="BF99" s="4">
        <v>0.309</v>
      </c>
      <c r="BG99" s="4">
        <v>18.521000000000001</v>
      </c>
      <c r="BH99" s="4">
        <v>0.54100000000000004</v>
      </c>
      <c r="BI99" s="4">
        <v>19.061</v>
      </c>
      <c r="BJ99" s="4">
        <v>13.972</v>
      </c>
      <c r="BK99" s="4">
        <v>0.40799999999999997</v>
      </c>
      <c r="BL99" s="4">
        <v>14.38</v>
      </c>
      <c r="BM99" s="4">
        <v>0.36570000000000003</v>
      </c>
      <c r="BQ99" s="4">
        <v>161.548</v>
      </c>
      <c r="BR99" s="4">
        <v>0.16831299999999999</v>
      </c>
      <c r="BS99" s="4">
        <v>-5</v>
      </c>
      <c r="BT99" s="4">
        <v>0.374</v>
      </c>
      <c r="BU99" s="4">
        <v>4.1131419999999999</v>
      </c>
      <c r="BV99" s="4">
        <v>7.5548000000000002</v>
      </c>
      <c r="BW99" s="4">
        <f t="shared" si="19"/>
        <v>1.0866921163999999</v>
      </c>
      <c r="BY99" s="4">
        <f t="shared" si="15"/>
        <v>9193.7925456756711</v>
      </c>
      <c r="BZ99" s="4">
        <f t="shared" si="16"/>
        <v>0.93669816708599996</v>
      </c>
      <c r="CA99" s="4">
        <f t="shared" si="17"/>
        <v>42.354520357687996</v>
      </c>
      <c r="CB99" s="4">
        <f t="shared" si="18"/>
        <v>1.1446779583733999</v>
      </c>
    </row>
    <row r="100" spans="1:80" x14ac:dyDescent="0.25">
      <c r="A100" s="2">
        <v>42068</v>
      </c>
      <c r="B100" s="3">
        <v>1.5134259259259259E-2</v>
      </c>
      <c r="C100" s="4">
        <v>12.191000000000001</v>
      </c>
      <c r="D100" s="4">
        <v>2.8E-3</v>
      </c>
      <c r="E100" s="4">
        <v>27.754442999999998</v>
      </c>
      <c r="F100" s="4">
        <v>687.5</v>
      </c>
      <c r="G100" s="4">
        <v>20.7</v>
      </c>
      <c r="H100" s="4">
        <v>37.200000000000003</v>
      </c>
      <c r="J100" s="4">
        <v>1.1599999999999999</v>
      </c>
      <c r="K100" s="4">
        <v>0.89580000000000004</v>
      </c>
      <c r="L100" s="4">
        <v>10.921099999999999</v>
      </c>
      <c r="M100" s="4">
        <v>2.5000000000000001E-3</v>
      </c>
      <c r="N100" s="4">
        <v>615.88969999999995</v>
      </c>
      <c r="O100" s="4">
        <v>18.563199999999998</v>
      </c>
      <c r="P100" s="4">
        <v>634.5</v>
      </c>
      <c r="Q100" s="4">
        <v>465.25029999999998</v>
      </c>
      <c r="R100" s="4">
        <v>14.0229</v>
      </c>
      <c r="S100" s="4">
        <v>479.3</v>
      </c>
      <c r="T100" s="4">
        <v>37.165399999999998</v>
      </c>
      <c r="W100" s="4">
        <v>0</v>
      </c>
      <c r="X100" s="4">
        <v>1.0416000000000001</v>
      </c>
      <c r="Y100" s="4">
        <v>11.9</v>
      </c>
      <c r="Z100" s="4">
        <v>885</v>
      </c>
      <c r="AA100" s="4">
        <v>916</v>
      </c>
      <c r="AB100" s="4">
        <v>852</v>
      </c>
      <c r="AC100" s="4">
        <v>58</v>
      </c>
      <c r="AD100" s="4">
        <v>6.11</v>
      </c>
      <c r="AE100" s="4">
        <v>0.14000000000000001</v>
      </c>
      <c r="AF100" s="4">
        <v>990</v>
      </c>
      <c r="AG100" s="4">
        <v>-12.2</v>
      </c>
      <c r="AH100" s="4">
        <v>17</v>
      </c>
      <c r="AI100" s="4">
        <v>31</v>
      </c>
      <c r="AJ100" s="4">
        <v>192</v>
      </c>
      <c r="AK100" s="4">
        <v>140</v>
      </c>
      <c r="AL100" s="4">
        <v>2.9</v>
      </c>
      <c r="AM100" s="4">
        <v>195</v>
      </c>
      <c r="AN100" s="4" t="s">
        <v>155</v>
      </c>
      <c r="AO100" s="4">
        <v>2</v>
      </c>
      <c r="AP100" s="5">
        <v>0.68172453703703706</v>
      </c>
      <c r="AQ100" s="4">
        <v>47.164380999999999</v>
      </c>
      <c r="AR100" s="4">
        <v>-88.488770000000002</v>
      </c>
      <c r="AS100" s="4">
        <v>322.5</v>
      </c>
      <c r="AT100" s="4">
        <v>21.2</v>
      </c>
      <c r="AU100" s="4">
        <v>12</v>
      </c>
      <c r="AV100" s="4">
        <v>11</v>
      </c>
      <c r="AW100" s="4" t="s">
        <v>208</v>
      </c>
      <c r="AX100" s="4">
        <v>1.3</v>
      </c>
      <c r="AY100" s="4">
        <v>1</v>
      </c>
      <c r="AZ100" s="4">
        <v>1.7</v>
      </c>
      <c r="BA100" s="4">
        <v>14.023</v>
      </c>
      <c r="BB100" s="4">
        <v>17.27</v>
      </c>
      <c r="BC100" s="4">
        <v>1.23</v>
      </c>
      <c r="BD100" s="4">
        <v>11.629</v>
      </c>
      <c r="BE100" s="4">
        <v>3032.8119999999999</v>
      </c>
      <c r="BF100" s="4">
        <v>0.439</v>
      </c>
      <c r="BG100" s="4">
        <v>17.911000000000001</v>
      </c>
      <c r="BH100" s="4">
        <v>0.54</v>
      </c>
      <c r="BI100" s="4">
        <v>18.451000000000001</v>
      </c>
      <c r="BJ100" s="4">
        <v>13.53</v>
      </c>
      <c r="BK100" s="4">
        <v>0.40799999999999997</v>
      </c>
      <c r="BL100" s="4">
        <v>13.938000000000001</v>
      </c>
      <c r="BM100" s="4">
        <v>0.34129999999999999</v>
      </c>
      <c r="BQ100" s="4">
        <v>210.315</v>
      </c>
      <c r="BR100" s="4">
        <v>0.16014</v>
      </c>
      <c r="BS100" s="4">
        <v>-5</v>
      </c>
      <c r="BT100" s="4">
        <v>0.374608</v>
      </c>
      <c r="BU100" s="4">
        <v>3.9134180000000001</v>
      </c>
      <c r="BV100" s="4">
        <v>7.5670900000000003</v>
      </c>
      <c r="BW100" s="4">
        <f t="shared" si="19"/>
        <v>1.0339250356</v>
      </c>
      <c r="BY100" s="4">
        <f t="shared" si="15"/>
        <v>8747.2032096335915</v>
      </c>
      <c r="BZ100" s="4">
        <f t="shared" si="16"/>
        <v>1.2661589999740002</v>
      </c>
      <c r="CA100" s="4">
        <f t="shared" si="17"/>
        <v>39.023078062979998</v>
      </c>
      <c r="CB100" s="4">
        <f t="shared" si="18"/>
        <v>1.0164293177474</v>
      </c>
    </row>
    <row r="101" spans="1:80" x14ac:dyDescent="0.25">
      <c r="A101" s="2">
        <v>42068</v>
      </c>
      <c r="B101" s="3">
        <v>1.5145833333333332E-2</v>
      </c>
      <c r="C101" s="4">
        <v>12.176</v>
      </c>
      <c r="D101" s="4">
        <v>2.3999999999999998E-3</v>
      </c>
      <c r="E101" s="4">
        <v>23.978314999999998</v>
      </c>
      <c r="F101" s="4">
        <v>696.7</v>
      </c>
      <c r="G101" s="4">
        <v>16.5</v>
      </c>
      <c r="H101" s="4">
        <v>50.1</v>
      </c>
      <c r="J101" s="4">
        <v>1.58</v>
      </c>
      <c r="K101" s="4">
        <v>0.89600000000000002</v>
      </c>
      <c r="L101" s="4">
        <v>10.9099</v>
      </c>
      <c r="M101" s="4">
        <v>2.0999999999999999E-3</v>
      </c>
      <c r="N101" s="4">
        <v>624.30619999999999</v>
      </c>
      <c r="O101" s="4">
        <v>14.8269</v>
      </c>
      <c r="P101" s="4">
        <v>639.1</v>
      </c>
      <c r="Q101" s="4">
        <v>470.96719999999999</v>
      </c>
      <c r="R101" s="4">
        <v>11.1852</v>
      </c>
      <c r="S101" s="4">
        <v>482.2</v>
      </c>
      <c r="T101" s="4">
        <v>50.1</v>
      </c>
      <c r="W101" s="4">
        <v>0</v>
      </c>
      <c r="X101" s="4">
        <v>1.4153</v>
      </c>
      <c r="Y101" s="4">
        <v>12</v>
      </c>
      <c r="Z101" s="4">
        <v>884</v>
      </c>
      <c r="AA101" s="4">
        <v>916</v>
      </c>
      <c r="AB101" s="4">
        <v>851</v>
      </c>
      <c r="AC101" s="4">
        <v>58</v>
      </c>
      <c r="AD101" s="4">
        <v>5.73</v>
      </c>
      <c r="AE101" s="4">
        <v>0.13</v>
      </c>
      <c r="AF101" s="4">
        <v>990</v>
      </c>
      <c r="AG101" s="4">
        <v>-13</v>
      </c>
      <c r="AH101" s="4">
        <v>17.201798</v>
      </c>
      <c r="AI101" s="4">
        <v>31</v>
      </c>
      <c r="AJ101" s="4">
        <v>192</v>
      </c>
      <c r="AK101" s="4">
        <v>140</v>
      </c>
      <c r="AL101" s="4">
        <v>3.3</v>
      </c>
      <c r="AM101" s="4">
        <v>195</v>
      </c>
      <c r="AN101" s="4" t="s">
        <v>155</v>
      </c>
      <c r="AO101" s="4">
        <v>2</v>
      </c>
      <c r="AP101" s="5">
        <v>0.68173611111111121</v>
      </c>
      <c r="AQ101" s="4">
        <v>47.164403999999998</v>
      </c>
      <c r="AR101" s="4">
        <v>-88.488889999999998</v>
      </c>
      <c r="AS101" s="4">
        <v>322.60000000000002</v>
      </c>
      <c r="AT101" s="4">
        <v>21.2</v>
      </c>
      <c r="AU101" s="4">
        <v>12</v>
      </c>
      <c r="AV101" s="4">
        <v>9</v>
      </c>
      <c r="AW101" s="4" t="s">
        <v>201</v>
      </c>
      <c r="AX101" s="4">
        <v>1.3</v>
      </c>
      <c r="AY101" s="4">
        <v>1</v>
      </c>
      <c r="AZ101" s="4">
        <v>1.7</v>
      </c>
      <c r="BA101" s="4">
        <v>14.023</v>
      </c>
      <c r="BB101" s="4">
        <v>17.29</v>
      </c>
      <c r="BC101" s="4">
        <v>1.23</v>
      </c>
      <c r="BD101" s="4">
        <v>11.602</v>
      </c>
      <c r="BE101" s="4">
        <v>3032.556</v>
      </c>
      <c r="BF101" s="4">
        <v>0.38</v>
      </c>
      <c r="BG101" s="4">
        <v>18.172999999999998</v>
      </c>
      <c r="BH101" s="4">
        <v>0.432</v>
      </c>
      <c r="BI101" s="4">
        <v>18.603999999999999</v>
      </c>
      <c r="BJ101" s="4">
        <v>13.709</v>
      </c>
      <c r="BK101" s="4">
        <v>0.32600000000000001</v>
      </c>
      <c r="BL101" s="4">
        <v>14.035</v>
      </c>
      <c r="BM101" s="4">
        <v>0.46050000000000002</v>
      </c>
      <c r="BQ101" s="4">
        <v>286.05200000000002</v>
      </c>
      <c r="BR101" s="4">
        <v>0.19717499999999999</v>
      </c>
      <c r="BS101" s="4">
        <v>-5</v>
      </c>
      <c r="BT101" s="4">
        <v>0.37800899999999998</v>
      </c>
      <c r="BU101" s="4">
        <v>4.81846</v>
      </c>
      <c r="BV101" s="4">
        <v>7.6357819999999998</v>
      </c>
      <c r="BW101" s="4">
        <f t="shared" si="19"/>
        <v>1.273037132</v>
      </c>
      <c r="BY101" s="4">
        <f t="shared" si="15"/>
        <v>10769.228090631121</v>
      </c>
      <c r="BZ101" s="4">
        <f t="shared" si="16"/>
        <v>1.3494579076</v>
      </c>
      <c r="CA101" s="4">
        <f t="shared" si="17"/>
        <v>48.683469619180002</v>
      </c>
      <c r="CB101" s="4">
        <f t="shared" si="18"/>
        <v>1.68858353163</v>
      </c>
    </row>
    <row r="102" spans="1:80" x14ac:dyDescent="0.25">
      <c r="A102" s="2">
        <v>42068</v>
      </c>
      <c r="B102" s="3">
        <v>1.5157407407407409E-2</v>
      </c>
      <c r="C102" s="4">
        <v>12.000999999999999</v>
      </c>
      <c r="D102" s="4">
        <v>2.3999999999999998E-3</v>
      </c>
      <c r="E102" s="4">
        <v>24.458653000000002</v>
      </c>
      <c r="F102" s="4">
        <v>703.2</v>
      </c>
      <c r="G102" s="4">
        <v>16.2</v>
      </c>
      <c r="H102" s="4">
        <v>40.1</v>
      </c>
      <c r="J102" s="4">
        <v>1.96</v>
      </c>
      <c r="K102" s="4">
        <v>0.89749999999999996</v>
      </c>
      <c r="L102" s="4">
        <v>10.771000000000001</v>
      </c>
      <c r="M102" s="4">
        <v>2.2000000000000001E-3</v>
      </c>
      <c r="N102" s="4">
        <v>631.10680000000002</v>
      </c>
      <c r="O102" s="4">
        <v>14.5596</v>
      </c>
      <c r="P102" s="4">
        <v>645.70000000000005</v>
      </c>
      <c r="Q102" s="4">
        <v>476.09739999999999</v>
      </c>
      <c r="R102" s="4">
        <v>10.983499999999999</v>
      </c>
      <c r="S102" s="4">
        <v>487.1</v>
      </c>
      <c r="T102" s="4">
        <v>40.1</v>
      </c>
      <c r="W102" s="4">
        <v>0</v>
      </c>
      <c r="X102" s="4">
        <v>1.7612000000000001</v>
      </c>
      <c r="Y102" s="4">
        <v>12.2</v>
      </c>
      <c r="Z102" s="4">
        <v>882</v>
      </c>
      <c r="AA102" s="4">
        <v>914</v>
      </c>
      <c r="AB102" s="4">
        <v>848</v>
      </c>
      <c r="AC102" s="4">
        <v>58</v>
      </c>
      <c r="AD102" s="4">
        <v>5.73</v>
      </c>
      <c r="AE102" s="4">
        <v>0.13</v>
      </c>
      <c r="AF102" s="4">
        <v>990</v>
      </c>
      <c r="AG102" s="4">
        <v>-13</v>
      </c>
      <c r="AH102" s="4">
        <v>18</v>
      </c>
      <c r="AI102" s="4">
        <v>31</v>
      </c>
      <c r="AJ102" s="4">
        <v>192</v>
      </c>
      <c r="AK102" s="4">
        <v>140.19999999999999</v>
      </c>
      <c r="AL102" s="4">
        <v>3.5</v>
      </c>
      <c r="AM102" s="4">
        <v>195</v>
      </c>
      <c r="AN102" s="4" t="s">
        <v>155</v>
      </c>
      <c r="AO102" s="4">
        <v>2</v>
      </c>
      <c r="AP102" s="5">
        <v>0.68174768518518514</v>
      </c>
      <c r="AQ102" s="4">
        <v>47.164414999999998</v>
      </c>
      <c r="AR102" s="4">
        <v>-88.489138999999994</v>
      </c>
      <c r="AS102" s="4">
        <v>322</v>
      </c>
      <c r="AT102" s="4">
        <v>21.6</v>
      </c>
      <c r="AU102" s="4">
        <v>12</v>
      </c>
      <c r="AV102" s="4">
        <v>8</v>
      </c>
      <c r="AW102" s="4" t="s">
        <v>238</v>
      </c>
      <c r="AX102" s="4">
        <v>1.3957999999999999</v>
      </c>
      <c r="AY102" s="4">
        <v>1.1916</v>
      </c>
      <c r="AZ102" s="4">
        <v>1.8915999999999999</v>
      </c>
      <c r="BA102" s="4">
        <v>14.023</v>
      </c>
      <c r="BB102" s="4">
        <v>17.53</v>
      </c>
      <c r="BC102" s="4">
        <v>1.25</v>
      </c>
      <c r="BD102" s="4">
        <v>11.417999999999999</v>
      </c>
      <c r="BE102" s="4">
        <v>3032.9430000000002</v>
      </c>
      <c r="BF102" s="4">
        <v>0.39300000000000002</v>
      </c>
      <c r="BG102" s="4">
        <v>18.61</v>
      </c>
      <c r="BH102" s="4">
        <v>0.42899999999999999</v>
      </c>
      <c r="BI102" s="4">
        <v>19.039000000000001</v>
      </c>
      <c r="BJ102" s="4">
        <v>14.039</v>
      </c>
      <c r="BK102" s="4">
        <v>0.32400000000000001</v>
      </c>
      <c r="BL102" s="4">
        <v>14.363</v>
      </c>
      <c r="BM102" s="4">
        <v>0.37340000000000001</v>
      </c>
      <c r="BQ102" s="4">
        <v>360.58800000000002</v>
      </c>
      <c r="BR102" s="4">
        <v>0.18339</v>
      </c>
      <c r="BS102" s="4">
        <v>-5</v>
      </c>
      <c r="BT102" s="4">
        <v>0.38240200000000002</v>
      </c>
      <c r="BU102" s="4">
        <v>4.4815839999999998</v>
      </c>
      <c r="BV102" s="4">
        <v>7.7245119999999998</v>
      </c>
      <c r="BW102" s="4">
        <f t="shared" si="19"/>
        <v>1.1840344927999999</v>
      </c>
      <c r="BY102" s="4">
        <f t="shared" si="15"/>
        <v>10017.590561601744</v>
      </c>
      <c r="BZ102" s="4">
        <f t="shared" si="16"/>
        <v>1.298050471344</v>
      </c>
      <c r="CA102" s="4">
        <f t="shared" si="17"/>
        <v>46.369797880911996</v>
      </c>
      <c r="CB102" s="4">
        <f t="shared" si="18"/>
        <v>1.2734752573215999</v>
      </c>
    </row>
    <row r="103" spans="1:80" x14ac:dyDescent="0.25">
      <c r="A103" s="2">
        <v>42068</v>
      </c>
      <c r="B103" s="3">
        <v>1.5168981481481483E-2</v>
      </c>
      <c r="C103" s="4">
        <v>11.683</v>
      </c>
      <c r="D103" s="4">
        <v>3.3E-3</v>
      </c>
      <c r="E103" s="4">
        <v>32.956080999999998</v>
      </c>
      <c r="F103" s="4">
        <v>697.5</v>
      </c>
      <c r="G103" s="4">
        <v>16.2</v>
      </c>
      <c r="H103" s="4">
        <v>61.8</v>
      </c>
      <c r="J103" s="4">
        <v>2.38</v>
      </c>
      <c r="K103" s="4">
        <v>0.90010000000000001</v>
      </c>
      <c r="L103" s="4">
        <v>10.5154</v>
      </c>
      <c r="M103" s="4">
        <v>3.0000000000000001E-3</v>
      </c>
      <c r="N103" s="4">
        <v>627.82659999999998</v>
      </c>
      <c r="O103" s="4">
        <v>14.581300000000001</v>
      </c>
      <c r="P103" s="4">
        <v>642.4</v>
      </c>
      <c r="Q103" s="4">
        <v>473.62290000000002</v>
      </c>
      <c r="R103" s="4">
        <v>10.9999</v>
      </c>
      <c r="S103" s="4">
        <v>484.6</v>
      </c>
      <c r="T103" s="4">
        <v>61.828400000000002</v>
      </c>
      <c r="W103" s="4">
        <v>0</v>
      </c>
      <c r="X103" s="4">
        <v>2.1417000000000002</v>
      </c>
      <c r="Y103" s="4">
        <v>12.2</v>
      </c>
      <c r="Z103" s="4">
        <v>882</v>
      </c>
      <c r="AA103" s="4">
        <v>913</v>
      </c>
      <c r="AB103" s="4">
        <v>848</v>
      </c>
      <c r="AC103" s="4">
        <v>58</v>
      </c>
      <c r="AD103" s="4">
        <v>5.73</v>
      </c>
      <c r="AE103" s="4">
        <v>0.13</v>
      </c>
      <c r="AF103" s="4">
        <v>990</v>
      </c>
      <c r="AG103" s="4">
        <v>-13</v>
      </c>
      <c r="AH103" s="4">
        <v>18</v>
      </c>
      <c r="AI103" s="4">
        <v>31</v>
      </c>
      <c r="AJ103" s="4">
        <v>192</v>
      </c>
      <c r="AK103" s="4">
        <v>140.80000000000001</v>
      </c>
      <c r="AL103" s="4">
        <v>3.7</v>
      </c>
      <c r="AM103" s="4">
        <v>195</v>
      </c>
      <c r="AN103" s="4" t="s">
        <v>155</v>
      </c>
      <c r="AO103" s="4">
        <v>2</v>
      </c>
      <c r="AP103" s="5">
        <v>0.68177083333333333</v>
      </c>
      <c r="AQ103" s="4">
        <v>47.164377000000002</v>
      </c>
      <c r="AR103" s="4">
        <v>-88.489296999999993</v>
      </c>
      <c r="AS103" s="4">
        <v>321.60000000000002</v>
      </c>
      <c r="AT103" s="4">
        <v>27</v>
      </c>
      <c r="AU103" s="4">
        <v>12</v>
      </c>
      <c r="AV103" s="4">
        <v>8</v>
      </c>
      <c r="AW103" s="4" t="s">
        <v>238</v>
      </c>
      <c r="AX103" s="4">
        <v>1.4</v>
      </c>
      <c r="AY103" s="4">
        <v>1.2</v>
      </c>
      <c r="AZ103" s="4">
        <v>1.9</v>
      </c>
      <c r="BA103" s="4">
        <v>14.023</v>
      </c>
      <c r="BB103" s="4">
        <v>17.97</v>
      </c>
      <c r="BC103" s="4">
        <v>1.28</v>
      </c>
      <c r="BD103" s="4">
        <v>11.101000000000001</v>
      </c>
      <c r="BE103" s="4">
        <v>3032.3229999999999</v>
      </c>
      <c r="BF103" s="4">
        <v>0.54400000000000004</v>
      </c>
      <c r="BG103" s="4">
        <v>18.959</v>
      </c>
      <c r="BH103" s="4">
        <v>0.44</v>
      </c>
      <c r="BI103" s="4">
        <v>19.399999999999999</v>
      </c>
      <c r="BJ103" s="4">
        <v>14.303000000000001</v>
      </c>
      <c r="BK103" s="4">
        <v>0.33200000000000002</v>
      </c>
      <c r="BL103" s="4">
        <v>14.635</v>
      </c>
      <c r="BM103" s="4">
        <v>0.58960000000000001</v>
      </c>
      <c r="BQ103" s="4">
        <v>449.06900000000002</v>
      </c>
      <c r="BR103" s="4">
        <v>0.1774</v>
      </c>
      <c r="BS103" s="4">
        <v>-5</v>
      </c>
      <c r="BT103" s="4">
        <v>0.3846</v>
      </c>
      <c r="BU103" s="4">
        <v>4.3352130000000004</v>
      </c>
      <c r="BV103" s="4">
        <v>7.7689199999999996</v>
      </c>
      <c r="BW103" s="4">
        <f t="shared" si="19"/>
        <v>1.1453632746</v>
      </c>
      <c r="BY103" s="4">
        <f t="shared" si="15"/>
        <v>9688.4296081818629</v>
      </c>
      <c r="BZ103" s="4">
        <f t="shared" si="16"/>
        <v>1.738108277664</v>
      </c>
      <c r="CA103" s="4">
        <f t="shared" si="17"/>
        <v>45.698828484243002</v>
      </c>
      <c r="CB103" s="4">
        <f t="shared" si="18"/>
        <v>1.9451476460328003</v>
      </c>
    </row>
    <row r="104" spans="1:80" x14ac:dyDescent="0.25">
      <c r="A104" s="2">
        <v>42068</v>
      </c>
      <c r="B104" s="3">
        <v>1.5180555555555557E-2</v>
      </c>
      <c r="C104" s="4">
        <v>11.98</v>
      </c>
      <c r="D104" s="4">
        <v>3.7000000000000002E-3</v>
      </c>
      <c r="E104" s="4">
        <v>37.247098000000001</v>
      </c>
      <c r="F104" s="4">
        <v>647.79999999999995</v>
      </c>
      <c r="G104" s="4">
        <v>16.2</v>
      </c>
      <c r="H104" s="4">
        <v>64.400000000000006</v>
      </c>
      <c r="J104" s="4">
        <v>2.64</v>
      </c>
      <c r="K104" s="4">
        <v>0.89780000000000004</v>
      </c>
      <c r="L104" s="4">
        <v>10.755599999999999</v>
      </c>
      <c r="M104" s="4">
        <v>3.3E-3</v>
      </c>
      <c r="N104" s="4">
        <v>581.57169999999996</v>
      </c>
      <c r="O104" s="4">
        <v>14.543799999999999</v>
      </c>
      <c r="P104" s="4">
        <v>596.1</v>
      </c>
      <c r="Q104" s="4">
        <v>438.72890000000001</v>
      </c>
      <c r="R104" s="4">
        <v>10.9716</v>
      </c>
      <c r="S104" s="4">
        <v>449.7</v>
      </c>
      <c r="T104" s="4">
        <v>64.443200000000004</v>
      </c>
      <c r="W104" s="4">
        <v>0</v>
      </c>
      <c r="X104" s="4">
        <v>2.3677999999999999</v>
      </c>
      <c r="Y104" s="4">
        <v>12.4</v>
      </c>
      <c r="Z104" s="4">
        <v>882</v>
      </c>
      <c r="AA104" s="4">
        <v>912</v>
      </c>
      <c r="AB104" s="4">
        <v>848</v>
      </c>
      <c r="AC104" s="4">
        <v>58</v>
      </c>
      <c r="AD104" s="4">
        <v>5.73</v>
      </c>
      <c r="AE104" s="4">
        <v>0.13</v>
      </c>
      <c r="AF104" s="4">
        <v>990</v>
      </c>
      <c r="AG104" s="4">
        <v>-13</v>
      </c>
      <c r="AH104" s="4">
        <v>18</v>
      </c>
      <c r="AI104" s="4">
        <v>31</v>
      </c>
      <c r="AJ104" s="4">
        <v>192.2</v>
      </c>
      <c r="AK104" s="4">
        <v>140</v>
      </c>
      <c r="AL104" s="4">
        <v>3.9</v>
      </c>
      <c r="AM104" s="4">
        <v>195</v>
      </c>
      <c r="AN104" s="4" t="s">
        <v>155</v>
      </c>
      <c r="AO104" s="4">
        <v>2</v>
      </c>
      <c r="AP104" s="5">
        <v>0.68178240740740748</v>
      </c>
      <c r="AQ104" s="4">
        <v>47.164375</v>
      </c>
      <c r="AR104" s="4">
        <v>-88.489303000000007</v>
      </c>
      <c r="AS104" s="4">
        <v>321.60000000000002</v>
      </c>
      <c r="AT104" s="4">
        <v>27.2</v>
      </c>
      <c r="AU104" s="4">
        <v>12</v>
      </c>
      <c r="AV104" s="4">
        <v>7</v>
      </c>
      <c r="AW104" s="4" t="s">
        <v>238</v>
      </c>
      <c r="AX104" s="4">
        <v>1.3042</v>
      </c>
      <c r="AY104" s="4">
        <v>1.2958000000000001</v>
      </c>
      <c r="AZ104" s="4">
        <v>1.9958</v>
      </c>
      <c r="BA104" s="4">
        <v>14.023</v>
      </c>
      <c r="BB104" s="4">
        <v>17.55</v>
      </c>
      <c r="BC104" s="4">
        <v>1.25</v>
      </c>
      <c r="BD104" s="4">
        <v>11.388</v>
      </c>
      <c r="BE104" s="4">
        <v>3031.944</v>
      </c>
      <c r="BF104" s="4">
        <v>0.6</v>
      </c>
      <c r="BG104" s="4">
        <v>17.167999999999999</v>
      </c>
      <c r="BH104" s="4">
        <v>0.42899999999999999</v>
      </c>
      <c r="BI104" s="4">
        <v>17.597999999999999</v>
      </c>
      <c r="BJ104" s="4">
        <v>12.951000000000001</v>
      </c>
      <c r="BK104" s="4">
        <v>0.32400000000000001</v>
      </c>
      <c r="BL104" s="4">
        <v>13.275</v>
      </c>
      <c r="BM104" s="4">
        <v>0.60070000000000001</v>
      </c>
      <c r="BQ104" s="4">
        <v>485.32799999999997</v>
      </c>
      <c r="BR104" s="4">
        <v>0.20718800000000001</v>
      </c>
      <c r="BS104" s="4">
        <v>-5</v>
      </c>
      <c r="BT104" s="4">
        <v>0.38640099999999999</v>
      </c>
      <c r="BU104" s="4">
        <v>5.0631529999999998</v>
      </c>
      <c r="BV104" s="4">
        <v>7.8052919999999997</v>
      </c>
      <c r="BW104" s="4">
        <f t="shared" si="19"/>
        <v>1.3376850225999999</v>
      </c>
      <c r="BY104" s="4">
        <f t="shared" si="15"/>
        <v>11313.831716901383</v>
      </c>
      <c r="BZ104" s="4">
        <f t="shared" si="16"/>
        <v>2.2389262565999997</v>
      </c>
      <c r="CA104" s="4">
        <f t="shared" si="17"/>
        <v>48.327223248711</v>
      </c>
      <c r="CB104" s="4">
        <f t="shared" si="18"/>
        <v>2.3145328014030997</v>
      </c>
    </row>
    <row r="105" spans="1:80" x14ac:dyDescent="0.25">
      <c r="A105" s="2">
        <v>42068</v>
      </c>
      <c r="B105" s="3">
        <v>1.519212962962963E-2</v>
      </c>
      <c r="C105" s="4">
        <v>11.997999999999999</v>
      </c>
      <c r="D105" s="4">
        <v>2.0999999999999999E-3</v>
      </c>
      <c r="E105" s="4">
        <v>20.663350000000001</v>
      </c>
      <c r="F105" s="4">
        <v>572.1</v>
      </c>
      <c r="G105" s="4">
        <v>16.2</v>
      </c>
      <c r="H105" s="4">
        <v>41.6</v>
      </c>
      <c r="J105" s="4">
        <v>2.99</v>
      </c>
      <c r="K105" s="4">
        <v>0.89770000000000005</v>
      </c>
      <c r="L105" s="4">
        <v>10.7698</v>
      </c>
      <c r="M105" s="4">
        <v>1.9E-3</v>
      </c>
      <c r="N105" s="4">
        <v>513.55179999999996</v>
      </c>
      <c r="O105" s="4">
        <v>14.542</v>
      </c>
      <c r="P105" s="4">
        <v>528.1</v>
      </c>
      <c r="Q105" s="4">
        <v>387.41570000000002</v>
      </c>
      <c r="R105" s="4">
        <v>10.9703</v>
      </c>
      <c r="S105" s="4">
        <v>398.4</v>
      </c>
      <c r="T105" s="4">
        <v>41.643599999999999</v>
      </c>
      <c r="W105" s="4">
        <v>0</v>
      </c>
      <c r="X105" s="4">
        <v>2.6839</v>
      </c>
      <c r="Y105" s="4">
        <v>12.3</v>
      </c>
      <c r="Z105" s="4">
        <v>884</v>
      </c>
      <c r="AA105" s="4">
        <v>915</v>
      </c>
      <c r="AB105" s="4">
        <v>850</v>
      </c>
      <c r="AC105" s="4">
        <v>58</v>
      </c>
      <c r="AD105" s="4">
        <v>5.73</v>
      </c>
      <c r="AE105" s="4">
        <v>0.13</v>
      </c>
      <c r="AF105" s="4">
        <v>990</v>
      </c>
      <c r="AG105" s="4">
        <v>-13</v>
      </c>
      <c r="AH105" s="4">
        <v>18</v>
      </c>
      <c r="AI105" s="4">
        <v>31</v>
      </c>
      <c r="AJ105" s="4">
        <v>192.8</v>
      </c>
      <c r="AK105" s="4">
        <v>140.19999999999999</v>
      </c>
      <c r="AL105" s="4">
        <v>3.9</v>
      </c>
      <c r="AM105" s="4">
        <v>195</v>
      </c>
      <c r="AN105" s="4" t="s">
        <v>155</v>
      </c>
      <c r="AO105" s="4">
        <v>2</v>
      </c>
      <c r="AP105" s="5">
        <v>0.68178240740740748</v>
      </c>
      <c r="AQ105" s="4">
        <v>47.164310999999998</v>
      </c>
      <c r="AR105" s="4">
        <v>-88.489594999999994</v>
      </c>
      <c r="AS105" s="4">
        <v>321.5</v>
      </c>
      <c r="AT105" s="4">
        <v>27.2</v>
      </c>
      <c r="AU105" s="4">
        <v>12</v>
      </c>
      <c r="AV105" s="4">
        <v>7</v>
      </c>
      <c r="AW105" s="4" t="s">
        <v>239</v>
      </c>
      <c r="AX105" s="4">
        <v>1.3</v>
      </c>
      <c r="AY105" s="4">
        <v>1.3</v>
      </c>
      <c r="AZ105" s="4">
        <v>2</v>
      </c>
      <c r="BA105" s="4">
        <v>14.023</v>
      </c>
      <c r="BB105" s="4">
        <v>17.53</v>
      </c>
      <c r="BC105" s="4">
        <v>1.25</v>
      </c>
      <c r="BD105" s="4">
        <v>11.401</v>
      </c>
      <c r="BE105" s="4">
        <v>3032.9969999999998</v>
      </c>
      <c r="BF105" s="4">
        <v>0.33200000000000002</v>
      </c>
      <c r="BG105" s="4">
        <v>15.145</v>
      </c>
      <c r="BH105" s="4">
        <v>0.42899999999999999</v>
      </c>
      <c r="BI105" s="4">
        <v>15.574</v>
      </c>
      <c r="BJ105" s="4">
        <v>11.426</v>
      </c>
      <c r="BK105" s="4">
        <v>0.32400000000000001</v>
      </c>
      <c r="BL105" s="4">
        <v>11.749000000000001</v>
      </c>
      <c r="BM105" s="4">
        <v>0.38779999999999998</v>
      </c>
      <c r="BQ105" s="4">
        <v>549.57000000000005</v>
      </c>
      <c r="BR105" s="4">
        <v>0.25619900000000001</v>
      </c>
      <c r="BS105" s="4">
        <v>-5</v>
      </c>
      <c r="BT105" s="4">
        <v>0.38439800000000002</v>
      </c>
      <c r="BU105" s="4">
        <v>6.2608680000000003</v>
      </c>
      <c r="BV105" s="4">
        <v>7.7648479999999998</v>
      </c>
      <c r="BW105" s="4">
        <f t="shared" si="19"/>
        <v>1.6541213256</v>
      </c>
      <c r="BY105" s="4">
        <f t="shared" si="15"/>
        <v>13995.035875848853</v>
      </c>
      <c r="BZ105" s="4">
        <f t="shared" si="16"/>
        <v>1.5319342257120003</v>
      </c>
      <c r="CA105" s="4">
        <f t="shared" si="17"/>
        <v>52.722531515016001</v>
      </c>
      <c r="CB105" s="4">
        <f t="shared" si="18"/>
        <v>1.8476810685144001</v>
      </c>
    </row>
    <row r="106" spans="1:80" x14ac:dyDescent="0.25">
      <c r="A106" s="2">
        <v>42068</v>
      </c>
      <c r="B106" s="3">
        <v>1.5203703703703705E-2</v>
      </c>
      <c r="C106" s="4">
        <v>11.765000000000001</v>
      </c>
      <c r="D106" s="4">
        <v>2.8E-3</v>
      </c>
      <c r="E106" s="4">
        <v>27.875308</v>
      </c>
      <c r="F106" s="4">
        <v>562.6</v>
      </c>
      <c r="G106" s="4">
        <v>16.2</v>
      </c>
      <c r="H106" s="4">
        <v>76.099999999999994</v>
      </c>
      <c r="J106" s="4">
        <v>3.33</v>
      </c>
      <c r="K106" s="4">
        <v>0.89939999999999998</v>
      </c>
      <c r="L106" s="4">
        <v>10.5823</v>
      </c>
      <c r="M106" s="4">
        <v>2.5000000000000001E-3</v>
      </c>
      <c r="N106" s="4">
        <v>506.05739999999997</v>
      </c>
      <c r="O106" s="4">
        <v>14.571</v>
      </c>
      <c r="P106" s="4">
        <v>520.6</v>
      </c>
      <c r="Q106" s="4">
        <v>381.762</v>
      </c>
      <c r="R106" s="4">
        <v>10.9922</v>
      </c>
      <c r="S106" s="4">
        <v>392.8</v>
      </c>
      <c r="T106" s="4">
        <v>76.115700000000004</v>
      </c>
      <c r="W106" s="4">
        <v>0</v>
      </c>
      <c r="X106" s="4">
        <v>2.9977999999999998</v>
      </c>
      <c r="Y106" s="4">
        <v>12.3</v>
      </c>
      <c r="Z106" s="4">
        <v>882</v>
      </c>
      <c r="AA106" s="4">
        <v>913</v>
      </c>
      <c r="AB106" s="4">
        <v>849</v>
      </c>
      <c r="AC106" s="4">
        <v>58</v>
      </c>
      <c r="AD106" s="4">
        <v>5.73</v>
      </c>
      <c r="AE106" s="4">
        <v>0.13</v>
      </c>
      <c r="AF106" s="4">
        <v>990</v>
      </c>
      <c r="AG106" s="4">
        <v>-13</v>
      </c>
      <c r="AH106" s="4">
        <v>18</v>
      </c>
      <c r="AI106" s="4">
        <v>31</v>
      </c>
      <c r="AJ106" s="4">
        <v>192</v>
      </c>
      <c r="AK106" s="4">
        <v>141</v>
      </c>
      <c r="AL106" s="4">
        <v>3.8</v>
      </c>
      <c r="AM106" s="4">
        <v>195</v>
      </c>
      <c r="AN106" s="4" t="s">
        <v>155</v>
      </c>
      <c r="AO106" s="4">
        <v>2</v>
      </c>
      <c r="AP106" s="5">
        <v>0.68180555555555555</v>
      </c>
      <c r="AQ106" s="4">
        <v>47.164307999999998</v>
      </c>
      <c r="AR106" s="4">
        <v>-88.489608000000004</v>
      </c>
      <c r="AS106" s="4">
        <v>321.5</v>
      </c>
      <c r="AT106" s="4">
        <v>27.2</v>
      </c>
      <c r="AU106" s="4">
        <v>12</v>
      </c>
      <c r="AV106" s="4">
        <v>7</v>
      </c>
      <c r="AW106" s="4" t="s">
        <v>239</v>
      </c>
      <c r="AX106" s="4">
        <v>1.3</v>
      </c>
      <c r="AY106" s="4">
        <v>1.3</v>
      </c>
      <c r="AZ106" s="4">
        <v>2</v>
      </c>
      <c r="BA106" s="4">
        <v>14.023</v>
      </c>
      <c r="BB106" s="4">
        <v>17.850000000000001</v>
      </c>
      <c r="BC106" s="4">
        <v>1.27</v>
      </c>
      <c r="BD106" s="4">
        <v>11.179</v>
      </c>
      <c r="BE106" s="4">
        <v>3031.9879999999998</v>
      </c>
      <c r="BF106" s="4">
        <v>0.45700000000000002</v>
      </c>
      <c r="BG106" s="4">
        <v>15.183999999999999</v>
      </c>
      <c r="BH106" s="4">
        <v>0.437</v>
      </c>
      <c r="BI106" s="4">
        <v>15.621</v>
      </c>
      <c r="BJ106" s="4">
        <v>11.455</v>
      </c>
      <c r="BK106" s="4">
        <v>0.33</v>
      </c>
      <c r="BL106" s="4">
        <v>11.784000000000001</v>
      </c>
      <c r="BM106" s="4">
        <v>0.72119999999999995</v>
      </c>
      <c r="BQ106" s="4">
        <v>624.51700000000005</v>
      </c>
      <c r="BR106" s="4">
        <v>0.25519999999999998</v>
      </c>
      <c r="BS106" s="4">
        <v>-5</v>
      </c>
      <c r="BT106" s="4">
        <v>0.3856</v>
      </c>
      <c r="BU106" s="4">
        <v>6.2364499999999996</v>
      </c>
      <c r="BV106" s="4">
        <v>7.7891199999999996</v>
      </c>
      <c r="BW106" s="4">
        <f t="shared" si="19"/>
        <v>1.6476700899999999</v>
      </c>
      <c r="BY106" s="4">
        <f t="shared" si="15"/>
        <v>13935.8162316362</v>
      </c>
      <c r="BZ106" s="4">
        <f t="shared" si="16"/>
        <v>2.10049248805</v>
      </c>
      <c r="CA106" s="4">
        <f t="shared" si="17"/>
        <v>52.650200110749999</v>
      </c>
      <c r="CB106" s="4">
        <f t="shared" si="18"/>
        <v>3.4227708101399994</v>
      </c>
    </row>
    <row r="107" spans="1:80" x14ac:dyDescent="0.25">
      <c r="A107" s="2">
        <v>42068</v>
      </c>
      <c r="B107" s="3">
        <v>1.5215277777777779E-2</v>
      </c>
      <c r="C107" s="4">
        <v>11.61</v>
      </c>
      <c r="D107" s="4">
        <v>3.5999999999999999E-3</v>
      </c>
      <c r="E107" s="4">
        <v>36.073770000000003</v>
      </c>
      <c r="F107" s="4">
        <v>638.1</v>
      </c>
      <c r="G107" s="4">
        <v>16.2</v>
      </c>
      <c r="H107" s="4">
        <v>60.1</v>
      </c>
      <c r="J107" s="4">
        <v>3.5</v>
      </c>
      <c r="K107" s="4">
        <v>0.90069999999999995</v>
      </c>
      <c r="L107" s="4">
        <v>10.457000000000001</v>
      </c>
      <c r="M107" s="4">
        <v>3.2000000000000002E-3</v>
      </c>
      <c r="N107" s="4">
        <v>574.72540000000004</v>
      </c>
      <c r="O107" s="4">
        <v>14.590999999999999</v>
      </c>
      <c r="P107" s="4">
        <v>589.29999999999995</v>
      </c>
      <c r="Q107" s="4">
        <v>433.5641</v>
      </c>
      <c r="R107" s="4">
        <v>11.007199999999999</v>
      </c>
      <c r="S107" s="4">
        <v>444.6</v>
      </c>
      <c r="T107" s="4">
        <v>60.1</v>
      </c>
      <c r="W107" s="4">
        <v>0</v>
      </c>
      <c r="X107" s="4">
        <v>3.1524000000000001</v>
      </c>
      <c r="Y107" s="4">
        <v>12.3</v>
      </c>
      <c r="Z107" s="4">
        <v>883</v>
      </c>
      <c r="AA107" s="4">
        <v>913</v>
      </c>
      <c r="AB107" s="4">
        <v>850</v>
      </c>
      <c r="AC107" s="4">
        <v>58</v>
      </c>
      <c r="AD107" s="4">
        <v>5.73</v>
      </c>
      <c r="AE107" s="4">
        <v>0.13</v>
      </c>
      <c r="AF107" s="4">
        <v>990</v>
      </c>
      <c r="AG107" s="4">
        <v>-13</v>
      </c>
      <c r="AH107" s="4">
        <v>18</v>
      </c>
      <c r="AI107" s="4">
        <v>31</v>
      </c>
      <c r="AJ107" s="4">
        <v>192</v>
      </c>
      <c r="AK107" s="4">
        <v>140.80000000000001</v>
      </c>
      <c r="AL107" s="4">
        <v>3.7</v>
      </c>
      <c r="AM107" s="4">
        <v>195</v>
      </c>
      <c r="AN107" s="4" t="s">
        <v>155</v>
      </c>
      <c r="AO107" s="4">
        <v>2</v>
      </c>
      <c r="AP107" s="5">
        <v>0.68180555555555555</v>
      </c>
      <c r="AQ107" s="4">
        <v>47.164197999999999</v>
      </c>
      <c r="AR107" s="4">
        <v>-88.489900000000006</v>
      </c>
      <c r="AS107" s="4">
        <v>321.3</v>
      </c>
      <c r="AT107" s="4">
        <v>28.1</v>
      </c>
      <c r="AU107" s="4">
        <v>12</v>
      </c>
      <c r="AV107" s="4">
        <v>7</v>
      </c>
      <c r="AW107" s="4" t="s">
        <v>239</v>
      </c>
      <c r="AX107" s="4">
        <v>1.3</v>
      </c>
      <c r="AY107" s="4">
        <v>1.3</v>
      </c>
      <c r="AZ107" s="4">
        <v>1.9041999999999999</v>
      </c>
      <c r="BA107" s="4">
        <v>14.023</v>
      </c>
      <c r="BB107" s="4">
        <v>18.079999999999998</v>
      </c>
      <c r="BC107" s="4">
        <v>1.29</v>
      </c>
      <c r="BD107" s="4">
        <v>11.028</v>
      </c>
      <c r="BE107" s="4">
        <v>3032.3409999999999</v>
      </c>
      <c r="BF107" s="4">
        <v>0.6</v>
      </c>
      <c r="BG107" s="4">
        <v>17.452999999999999</v>
      </c>
      <c r="BH107" s="4">
        <v>0.443</v>
      </c>
      <c r="BI107" s="4">
        <v>17.896000000000001</v>
      </c>
      <c r="BJ107" s="4">
        <v>13.166</v>
      </c>
      <c r="BK107" s="4">
        <v>0.33400000000000002</v>
      </c>
      <c r="BL107" s="4">
        <v>13.5</v>
      </c>
      <c r="BM107" s="4">
        <v>0.57630000000000003</v>
      </c>
      <c r="BQ107" s="4">
        <v>664.66800000000001</v>
      </c>
      <c r="BR107" s="4">
        <v>0.2432</v>
      </c>
      <c r="BS107" s="4">
        <v>-5</v>
      </c>
      <c r="BT107" s="4">
        <v>0.38400000000000001</v>
      </c>
      <c r="BU107" s="4">
        <v>5.9432</v>
      </c>
      <c r="BV107" s="4">
        <v>7.7568000000000001</v>
      </c>
      <c r="BW107" s="4">
        <f t="shared" si="19"/>
        <v>1.5701934399999999</v>
      </c>
      <c r="BY107" s="4">
        <f t="shared" si="15"/>
        <v>13282.073255994399</v>
      </c>
      <c r="BZ107" s="4">
        <f t="shared" si="16"/>
        <v>2.6280830399999999</v>
      </c>
      <c r="CA107" s="4">
        <f t="shared" si="17"/>
        <v>57.668902174400003</v>
      </c>
      <c r="CB107" s="4">
        <f t="shared" si="18"/>
        <v>2.60647534776</v>
      </c>
    </row>
    <row r="108" spans="1:80" x14ac:dyDescent="0.25">
      <c r="A108" s="2">
        <v>42068</v>
      </c>
      <c r="B108" s="3">
        <v>1.5226851851851851E-2</v>
      </c>
      <c r="C108" s="4">
        <v>11.798999999999999</v>
      </c>
      <c r="D108" s="4">
        <v>3.5999999999999999E-3</v>
      </c>
      <c r="E108" s="4">
        <v>35.610782999999998</v>
      </c>
      <c r="F108" s="4">
        <v>604.70000000000005</v>
      </c>
      <c r="G108" s="4">
        <v>16.2</v>
      </c>
      <c r="H108" s="4">
        <v>60.2</v>
      </c>
      <c r="J108" s="4">
        <v>3.6</v>
      </c>
      <c r="K108" s="4">
        <v>0.8992</v>
      </c>
      <c r="L108" s="4">
        <v>10.6092</v>
      </c>
      <c r="M108" s="4">
        <v>3.2000000000000002E-3</v>
      </c>
      <c r="N108" s="4">
        <v>543.7106</v>
      </c>
      <c r="O108" s="4">
        <v>14.5665</v>
      </c>
      <c r="P108" s="4">
        <v>558.29999999999995</v>
      </c>
      <c r="Q108" s="4">
        <v>410.16699999999997</v>
      </c>
      <c r="R108" s="4">
        <v>10.988799999999999</v>
      </c>
      <c r="S108" s="4">
        <v>421.2</v>
      </c>
      <c r="T108" s="4">
        <v>60.201999999999998</v>
      </c>
      <c r="W108" s="4">
        <v>0</v>
      </c>
      <c r="X108" s="4">
        <v>3.2370000000000001</v>
      </c>
      <c r="Y108" s="4">
        <v>12.3</v>
      </c>
      <c r="Z108" s="4">
        <v>883</v>
      </c>
      <c r="AA108" s="4">
        <v>914</v>
      </c>
      <c r="AB108" s="4">
        <v>852</v>
      </c>
      <c r="AC108" s="4">
        <v>58</v>
      </c>
      <c r="AD108" s="4">
        <v>5.73</v>
      </c>
      <c r="AE108" s="4">
        <v>0.13</v>
      </c>
      <c r="AF108" s="4">
        <v>990</v>
      </c>
      <c r="AG108" s="4">
        <v>-13</v>
      </c>
      <c r="AH108" s="4">
        <v>18.200803000000001</v>
      </c>
      <c r="AI108" s="4">
        <v>31</v>
      </c>
      <c r="AJ108" s="4">
        <v>192</v>
      </c>
      <c r="AK108" s="4">
        <v>140</v>
      </c>
      <c r="AL108" s="4">
        <v>3.7</v>
      </c>
      <c r="AM108" s="4">
        <v>195</v>
      </c>
      <c r="AN108" s="4" t="s">
        <v>155</v>
      </c>
      <c r="AO108" s="4">
        <v>2</v>
      </c>
      <c r="AP108" s="5">
        <v>0.68182870370370363</v>
      </c>
      <c r="AQ108" s="4">
        <v>47.164192999999997</v>
      </c>
      <c r="AR108" s="4">
        <v>-88.489913000000001</v>
      </c>
      <c r="AS108" s="4">
        <v>321.3</v>
      </c>
      <c r="AT108" s="4">
        <v>28.1</v>
      </c>
      <c r="AU108" s="4">
        <v>12</v>
      </c>
      <c r="AV108" s="4">
        <v>10</v>
      </c>
      <c r="AW108" s="4" t="s">
        <v>213</v>
      </c>
      <c r="AX108" s="4">
        <v>1.3</v>
      </c>
      <c r="AY108" s="4">
        <v>1.3</v>
      </c>
      <c r="AZ108" s="4">
        <v>1.9</v>
      </c>
      <c r="BA108" s="4">
        <v>14.023</v>
      </c>
      <c r="BB108" s="4">
        <v>17.809999999999999</v>
      </c>
      <c r="BC108" s="4">
        <v>1.27</v>
      </c>
      <c r="BD108" s="4">
        <v>11.214</v>
      </c>
      <c r="BE108" s="4">
        <v>3032.2240000000002</v>
      </c>
      <c r="BF108" s="4">
        <v>0.58199999999999996</v>
      </c>
      <c r="BG108" s="4">
        <v>16.274000000000001</v>
      </c>
      <c r="BH108" s="4">
        <v>0.436</v>
      </c>
      <c r="BI108" s="4">
        <v>16.71</v>
      </c>
      <c r="BJ108" s="4">
        <v>12.276999999999999</v>
      </c>
      <c r="BK108" s="4">
        <v>0.32900000000000001</v>
      </c>
      <c r="BL108" s="4">
        <v>12.605</v>
      </c>
      <c r="BM108" s="4">
        <v>0.56899999999999995</v>
      </c>
      <c r="BQ108" s="4">
        <v>672.69899999999996</v>
      </c>
      <c r="BR108" s="4">
        <v>0.21938199999999999</v>
      </c>
      <c r="BS108" s="4">
        <v>-5</v>
      </c>
      <c r="BT108" s="4">
        <v>0.38440200000000002</v>
      </c>
      <c r="BU108" s="4">
        <v>5.3611360000000001</v>
      </c>
      <c r="BV108" s="4">
        <v>7.7649119999999998</v>
      </c>
      <c r="BW108" s="4">
        <f t="shared" si="19"/>
        <v>1.4164121312</v>
      </c>
      <c r="BY108" s="4">
        <f t="shared" si="15"/>
        <v>11980.793786643968</v>
      </c>
      <c r="BZ108" s="4">
        <f t="shared" si="16"/>
        <v>2.2995735090239999</v>
      </c>
      <c r="CA108" s="4">
        <f t="shared" si="17"/>
        <v>48.508357337263995</v>
      </c>
      <c r="CB108" s="4">
        <f t="shared" si="18"/>
        <v>2.3214201382239996</v>
      </c>
    </row>
    <row r="109" spans="1:80" x14ac:dyDescent="0.25">
      <c r="A109" s="2">
        <v>42068</v>
      </c>
      <c r="B109" s="3">
        <v>1.5238425925925926E-2</v>
      </c>
      <c r="C109" s="4">
        <v>11.954000000000001</v>
      </c>
      <c r="D109" s="4">
        <v>2.7000000000000001E-3</v>
      </c>
      <c r="E109" s="4">
        <v>27.223607999999999</v>
      </c>
      <c r="F109" s="4">
        <v>474</v>
      </c>
      <c r="G109" s="4">
        <v>18.899999999999999</v>
      </c>
      <c r="H109" s="4">
        <v>52.3</v>
      </c>
      <c r="J109" s="4">
        <v>3.79</v>
      </c>
      <c r="K109" s="4">
        <v>0.89800000000000002</v>
      </c>
      <c r="L109" s="4">
        <v>10.734</v>
      </c>
      <c r="M109" s="4">
        <v>2.3999999999999998E-3</v>
      </c>
      <c r="N109" s="4">
        <v>425.60160000000002</v>
      </c>
      <c r="O109" s="4">
        <v>16.9282</v>
      </c>
      <c r="P109" s="4">
        <v>442.5</v>
      </c>
      <c r="Q109" s="4">
        <v>321.06740000000002</v>
      </c>
      <c r="R109" s="4">
        <v>12.7704</v>
      </c>
      <c r="S109" s="4">
        <v>333.8</v>
      </c>
      <c r="T109" s="4">
        <v>52.337600000000002</v>
      </c>
      <c r="W109" s="4">
        <v>0</v>
      </c>
      <c r="X109" s="4">
        <v>3.4026000000000001</v>
      </c>
      <c r="Y109" s="4">
        <v>12.4</v>
      </c>
      <c r="Z109" s="4">
        <v>881</v>
      </c>
      <c r="AA109" s="4">
        <v>913</v>
      </c>
      <c r="AB109" s="4">
        <v>850</v>
      </c>
      <c r="AC109" s="4">
        <v>58</v>
      </c>
      <c r="AD109" s="4">
        <v>5.73</v>
      </c>
      <c r="AE109" s="4">
        <v>0.13</v>
      </c>
      <c r="AF109" s="4">
        <v>990</v>
      </c>
      <c r="AG109" s="4">
        <v>-13</v>
      </c>
      <c r="AH109" s="4">
        <v>18.796203999999999</v>
      </c>
      <c r="AI109" s="4">
        <v>31</v>
      </c>
      <c r="AJ109" s="4">
        <v>192</v>
      </c>
      <c r="AK109" s="4">
        <v>140.19999999999999</v>
      </c>
      <c r="AL109" s="4">
        <v>3.8</v>
      </c>
      <c r="AM109" s="4">
        <v>195</v>
      </c>
      <c r="AN109" s="4" t="s">
        <v>155</v>
      </c>
      <c r="AO109" s="4">
        <v>2</v>
      </c>
      <c r="AP109" s="5">
        <v>0.68182870370370363</v>
      </c>
      <c r="AQ109" s="4">
        <v>47.164065999999998</v>
      </c>
      <c r="AR109" s="4">
        <v>-88.490047000000004</v>
      </c>
      <c r="AS109" s="4">
        <v>321.2</v>
      </c>
      <c r="AT109" s="4">
        <v>32.299999999999997</v>
      </c>
      <c r="AU109" s="4">
        <v>12</v>
      </c>
      <c r="AV109" s="4">
        <v>10</v>
      </c>
      <c r="AW109" s="4" t="s">
        <v>213</v>
      </c>
      <c r="AX109" s="4">
        <v>1.1084080000000001</v>
      </c>
      <c r="AY109" s="4">
        <v>1.395796</v>
      </c>
      <c r="AZ109" s="4">
        <v>1.9957959999999999</v>
      </c>
      <c r="BA109" s="4">
        <v>14.023</v>
      </c>
      <c r="BB109" s="4">
        <v>17.59</v>
      </c>
      <c r="BC109" s="4">
        <v>1.25</v>
      </c>
      <c r="BD109" s="4">
        <v>11.364000000000001</v>
      </c>
      <c r="BE109" s="4">
        <v>3032.5590000000002</v>
      </c>
      <c r="BF109" s="4">
        <v>0.44</v>
      </c>
      <c r="BG109" s="4">
        <v>12.592000000000001</v>
      </c>
      <c r="BH109" s="4">
        <v>0.501</v>
      </c>
      <c r="BI109" s="4">
        <v>13.093</v>
      </c>
      <c r="BJ109" s="4">
        <v>9.4990000000000006</v>
      </c>
      <c r="BK109" s="4">
        <v>0.378</v>
      </c>
      <c r="BL109" s="4">
        <v>9.8770000000000007</v>
      </c>
      <c r="BM109" s="4">
        <v>0.48899999999999999</v>
      </c>
      <c r="BQ109" s="4">
        <v>698.97400000000005</v>
      </c>
      <c r="BR109" s="4">
        <v>0.19672000000000001</v>
      </c>
      <c r="BS109" s="4">
        <v>-5</v>
      </c>
      <c r="BT109" s="4">
        <v>0.38559199999999999</v>
      </c>
      <c r="BU109" s="4">
        <v>4.8073519999999998</v>
      </c>
      <c r="BV109" s="4">
        <v>7.7889670000000004</v>
      </c>
      <c r="BW109" s="4">
        <f t="shared" si="19"/>
        <v>1.2701023983999999</v>
      </c>
      <c r="BY109" s="4">
        <f t="shared" si="15"/>
        <v>10744.412408867016</v>
      </c>
      <c r="BZ109" s="4">
        <f t="shared" si="16"/>
        <v>1.55892810656</v>
      </c>
      <c r="CA109" s="4">
        <f t="shared" si="17"/>
        <v>33.655132009576</v>
      </c>
      <c r="CB109" s="4">
        <f t="shared" si="18"/>
        <v>1.7889550924079998</v>
      </c>
    </row>
    <row r="110" spans="1:80" x14ac:dyDescent="0.25">
      <c r="A110" s="2">
        <v>42068</v>
      </c>
      <c r="B110" s="3">
        <v>1.525E-2</v>
      </c>
      <c r="C110" s="4">
        <v>11.813000000000001</v>
      </c>
      <c r="D110" s="4">
        <v>2.0999999999999999E-3</v>
      </c>
      <c r="E110" s="4">
        <v>21.118701999999999</v>
      </c>
      <c r="F110" s="4">
        <v>453.6</v>
      </c>
      <c r="G110" s="4">
        <v>20.9</v>
      </c>
      <c r="H110" s="4">
        <v>40.1</v>
      </c>
      <c r="J110" s="4">
        <v>3.9</v>
      </c>
      <c r="K110" s="4">
        <v>0.89900000000000002</v>
      </c>
      <c r="L110" s="4">
        <v>10.620200000000001</v>
      </c>
      <c r="M110" s="4">
        <v>1.9E-3</v>
      </c>
      <c r="N110" s="4">
        <v>407.83080000000001</v>
      </c>
      <c r="O110" s="4">
        <v>18.790099999999999</v>
      </c>
      <c r="P110" s="4">
        <v>426.6</v>
      </c>
      <c r="Q110" s="4">
        <v>307.66140000000001</v>
      </c>
      <c r="R110" s="4">
        <v>14.175000000000001</v>
      </c>
      <c r="S110" s="4">
        <v>321.8</v>
      </c>
      <c r="T110" s="4">
        <v>40.1</v>
      </c>
      <c r="W110" s="4">
        <v>0</v>
      </c>
      <c r="X110" s="4">
        <v>3.5063</v>
      </c>
      <c r="Y110" s="4">
        <v>12.3</v>
      </c>
      <c r="Z110" s="4">
        <v>882</v>
      </c>
      <c r="AA110" s="4">
        <v>912</v>
      </c>
      <c r="AB110" s="4">
        <v>850</v>
      </c>
      <c r="AC110" s="4">
        <v>58</v>
      </c>
      <c r="AD110" s="4">
        <v>5.73</v>
      </c>
      <c r="AE110" s="4">
        <v>0.13</v>
      </c>
      <c r="AF110" s="4">
        <v>990</v>
      </c>
      <c r="AG110" s="4">
        <v>-13</v>
      </c>
      <c r="AH110" s="4">
        <v>18</v>
      </c>
      <c r="AI110" s="4">
        <v>31</v>
      </c>
      <c r="AJ110" s="4">
        <v>192</v>
      </c>
      <c r="AK110" s="4">
        <v>141</v>
      </c>
      <c r="AL110" s="4">
        <v>3.6</v>
      </c>
      <c r="AM110" s="4">
        <v>195</v>
      </c>
      <c r="AN110" s="4" t="s">
        <v>155</v>
      </c>
      <c r="AO110" s="4">
        <v>2</v>
      </c>
      <c r="AP110" s="5">
        <v>0.68184027777777778</v>
      </c>
      <c r="AQ110" s="4">
        <v>47.163904000000002</v>
      </c>
      <c r="AR110" s="4">
        <v>-88.490358999999998</v>
      </c>
      <c r="AS110" s="4">
        <v>320.7</v>
      </c>
      <c r="AT110" s="4">
        <v>33</v>
      </c>
      <c r="AU110" s="4">
        <v>12</v>
      </c>
      <c r="AV110" s="4">
        <v>11</v>
      </c>
      <c r="AW110" s="4" t="s">
        <v>231</v>
      </c>
      <c r="AX110" s="4">
        <v>1.1000000000000001</v>
      </c>
      <c r="AY110" s="4">
        <v>1.3042</v>
      </c>
      <c r="AZ110" s="4">
        <v>1.7125999999999999</v>
      </c>
      <c r="BA110" s="4">
        <v>14.023</v>
      </c>
      <c r="BB110" s="4">
        <v>17.79</v>
      </c>
      <c r="BC110" s="4">
        <v>1.27</v>
      </c>
      <c r="BD110" s="4">
        <v>11.228999999999999</v>
      </c>
      <c r="BE110" s="4">
        <v>3033.1640000000002</v>
      </c>
      <c r="BF110" s="4">
        <v>0.34499999999999997</v>
      </c>
      <c r="BG110" s="4">
        <v>12.198</v>
      </c>
      <c r="BH110" s="4">
        <v>0.56200000000000006</v>
      </c>
      <c r="BI110" s="4">
        <v>12.76</v>
      </c>
      <c r="BJ110" s="4">
        <v>9.202</v>
      </c>
      <c r="BK110" s="4">
        <v>0.42399999999999999</v>
      </c>
      <c r="BL110" s="4">
        <v>9.6259999999999994</v>
      </c>
      <c r="BM110" s="4">
        <v>0.37869999999999998</v>
      </c>
      <c r="BQ110" s="4">
        <v>728.12599999999998</v>
      </c>
      <c r="BR110" s="4">
        <v>0.18446199999999999</v>
      </c>
      <c r="BS110" s="4">
        <v>-5</v>
      </c>
      <c r="BT110" s="4">
        <v>0.38400000000000001</v>
      </c>
      <c r="BU110" s="4">
        <v>4.5077790000000002</v>
      </c>
      <c r="BV110" s="4">
        <v>7.7568000000000001</v>
      </c>
      <c r="BW110" s="4">
        <f t="shared" si="19"/>
        <v>1.1909552118</v>
      </c>
      <c r="BY110" s="4">
        <f t="shared" si="15"/>
        <v>10076.877908291173</v>
      </c>
      <c r="BZ110" s="4">
        <f t="shared" si="16"/>
        <v>1.146170427435</v>
      </c>
      <c r="CA110" s="4">
        <f t="shared" si="17"/>
        <v>30.571189197846</v>
      </c>
      <c r="CB110" s="4">
        <f t="shared" si="18"/>
        <v>1.2990999854553</v>
      </c>
    </row>
    <row r="111" spans="1:80" x14ac:dyDescent="0.25">
      <c r="A111" s="2">
        <v>42068</v>
      </c>
      <c r="B111" s="3">
        <v>1.5261574074074073E-2</v>
      </c>
      <c r="C111" s="4">
        <v>11.805999999999999</v>
      </c>
      <c r="D111" s="4">
        <v>3.0000000000000001E-3</v>
      </c>
      <c r="E111" s="4">
        <v>29.658411999999998</v>
      </c>
      <c r="F111" s="4">
        <v>554</v>
      </c>
      <c r="G111" s="4">
        <v>20.6</v>
      </c>
      <c r="H111" s="4">
        <v>71.2</v>
      </c>
      <c r="J111" s="4">
        <v>3.9</v>
      </c>
      <c r="K111" s="4">
        <v>0.89900000000000002</v>
      </c>
      <c r="L111" s="4">
        <v>10.614000000000001</v>
      </c>
      <c r="M111" s="4">
        <v>2.7000000000000001E-3</v>
      </c>
      <c r="N111" s="4">
        <v>498.04730000000001</v>
      </c>
      <c r="O111" s="4">
        <v>18.4895</v>
      </c>
      <c r="P111" s="4">
        <v>516.5</v>
      </c>
      <c r="Q111" s="4">
        <v>375.71929999999998</v>
      </c>
      <c r="R111" s="4">
        <v>13.9482</v>
      </c>
      <c r="S111" s="4">
        <v>389.7</v>
      </c>
      <c r="T111" s="4">
        <v>71.216800000000006</v>
      </c>
      <c r="W111" s="4">
        <v>0</v>
      </c>
      <c r="X111" s="4">
        <v>3.5062000000000002</v>
      </c>
      <c r="Y111" s="4">
        <v>12.3</v>
      </c>
      <c r="Z111" s="4">
        <v>883</v>
      </c>
      <c r="AA111" s="4">
        <v>912</v>
      </c>
      <c r="AB111" s="4">
        <v>850</v>
      </c>
      <c r="AC111" s="4">
        <v>58</v>
      </c>
      <c r="AD111" s="4">
        <v>5.73</v>
      </c>
      <c r="AE111" s="4">
        <v>0.13</v>
      </c>
      <c r="AF111" s="4">
        <v>990</v>
      </c>
      <c r="AG111" s="4">
        <v>-13</v>
      </c>
      <c r="AH111" s="4">
        <v>18</v>
      </c>
      <c r="AI111" s="4">
        <v>31</v>
      </c>
      <c r="AJ111" s="4">
        <v>192</v>
      </c>
      <c r="AK111" s="4">
        <v>141</v>
      </c>
      <c r="AL111" s="4">
        <v>3.5</v>
      </c>
      <c r="AM111" s="4">
        <v>195</v>
      </c>
      <c r="AN111" s="4" t="s">
        <v>155</v>
      </c>
      <c r="AO111" s="4">
        <v>2</v>
      </c>
      <c r="AP111" s="5">
        <v>0.68186342592592597</v>
      </c>
      <c r="AQ111" s="4">
        <v>47.163843999999997</v>
      </c>
      <c r="AR111" s="4">
        <v>-88.490540999999993</v>
      </c>
      <c r="AS111" s="4">
        <v>320.5</v>
      </c>
      <c r="AT111" s="4">
        <v>32.200000000000003</v>
      </c>
      <c r="AU111" s="4">
        <v>12</v>
      </c>
      <c r="AV111" s="4">
        <v>10</v>
      </c>
      <c r="AW111" s="4" t="s">
        <v>231</v>
      </c>
      <c r="AX111" s="4">
        <v>0.71679999999999999</v>
      </c>
      <c r="AY111" s="4">
        <v>1.1084000000000001</v>
      </c>
      <c r="AZ111" s="4">
        <v>1.3168</v>
      </c>
      <c r="BA111" s="4">
        <v>14.023</v>
      </c>
      <c r="BB111" s="4">
        <v>17.79</v>
      </c>
      <c r="BC111" s="4">
        <v>1.27</v>
      </c>
      <c r="BD111" s="4">
        <v>11.23</v>
      </c>
      <c r="BE111" s="4">
        <v>3032.058</v>
      </c>
      <c r="BF111" s="4">
        <v>0.48499999999999999</v>
      </c>
      <c r="BG111" s="4">
        <v>14.898999999999999</v>
      </c>
      <c r="BH111" s="4">
        <v>0.55300000000000005</v>
      </c>
      <c r="BI111" s="4">
        <v>15.452</v>
      </c>
      <c r="BJ111" s="4">
        <v>11.24</v>
      </c>
      <c r="BK111" s="4">
        <v>0.41699999999999998</v>
      </c>
      <c r="BL111" s="4">
        <v>11.657</v>
      </c>
      <c r="BM111" s="4">
        <v>0.67279999999999995</v>
      </c>
      <c r="BQ111" s="4">
        <v>728.27599999999995</v>
      </c>
      <c r="BR111" s="4">
        <v>0.20139499999999999</v>
      </c>
      <c r="BS111" s="4">
        <v>-5</v>
      </c>
      <c r="BT111" s="4">
        <v>0.38420199999999999</v>
      </c>
      <c r="BU111" s="4">
        <v>4.9215809999999998</v>
      </c>
      <c r="BV111" s="4">
        <v>7.7608759999999997</v>
      </c>
      <c r="BW111" s="4">
        <f t="shared" si="19"/>
        <v>1.3002817001999998</v>
      </c>
      <c r="BY111" s="4">
        <f t="shared" si="15"/>
        <v>10997.896535205426</v>
      </c>
      <c r="BZ111" s="4">
        <f t="shared" si="16"/>
        <v>1.7591945205449999</v>
      </c>
      <c r="CA111" s="4">
        <f t="shared" si="17"/>
        <v>40.769786414279999</v>
      </c>
      <c r="CB111" s="4">
        <f t="shared" si="18"/>
        <v>2.5198534092647997</v>
      </c>
    </row>
    <row r="112" spans="1:80" x14ac:dyDescent="0.25">
      <c r="A112" s="2">
        <v>42068</v>
      </c>
      <c r="B112" s="3">
        <v>1.5273148148148147E-2</v>
      </c>
      <c r="C112" s="4">
        <v>11.942</v>
      </c>
      <c r="D112" s="4">
        <v>2.2000000000000001E-3</v>
      </c>
      <c r="E112" s="4">
        <v>22</v>
      </c>
      <c r="F112" s="4">
        <v>581.6</v>
      </c>
      <c r="G112" s="4">
        <v>20.5</v>
      </c>
      <c r="H112" s="4">
        <v>48.4</v>
      </c>
      <c r="J112" s="4">
        <v>4</v>
      </c>
      <c r="K112" s="4">
        <v>0.89790000000000003</v>
      </c>
      <c r="L112" s="4">
        <v>10.723000000000001</v>
      </c>
      <c r="M112" s="4">
        <v>2E-3</v>
      </c>
      <c r="N112" s="4">
        <v>522.2473</v>
      </c>
      <c r="O112" s="4">
        <v>18.407900000000001</v>
      </c>
      <c r="P112" s="4">
        <v>540.70000000000005</v>
      </c>
      <c r="Q112" s="4">
        <v>393.97550000000001</v>
      </c>
      <c r="R112" s="4">
        <v>13.886699999999999</v>
      </c>
      <c r="S112" s="4">
        <v>407.9</v>
      </c>
      <c r="T112" s="4">
        <v>48.354599999999998</v>
      </c>
      <c r="W112" s="4">
        <v>0</v>
      </c>
      <c r="X112" s="4">
        <v>3.5918000000000001</v>
      </c>
      <c r="Y112" s="4">
        <v>12.3</v>
      </c>
      <c r="Z112" s="4">
        <v>882</v>
      </c>
      <c r="AA112" s="4">
        <v>914</v>
      </c>
      <c r="AB112" s="4">
        <v>849</v>
      </c>
      <c r="AC112" s="4">
        <v>58</v>
      </c>
      <c r="AD112" s="4">
        <v>5.73</v>
      </c>
      <c r="AE112" s="4">
        <v>0.13</v>
      </c>
      <c r="AF112" s="4">
        <v>990</v>
      </c>
      <c r="AG112" s="4">
        <v>-13</v>
      </c>
      <c r="AH112" s="4">
        <v>18</v>
      </c>
      <c r="AI112" s="4">
        <v>31</v>
      </c>
      <c r="AJ112" s="4">
        <v>192</v>
      </c>
      <c r="AK112" s="4">
        <v>141</v>
      </c>
      <c r="AL112" s="4">
        <v>3.4</v>
      </c>
      <c r="AM112" s="4">
        <v>195</v>
      </c>
      <c r="AN112" s="4" t="s">
        <v>155</v>
      </c>
      <c r="AO112" s="4">
        <v>2</v>
      </c>
      <c r="AP112" s="5">
        <v>0.6818749999999999</v>
      </c>
      <c r="AQ112" s="4">
        <v>47.163815999999997</v>
      </c>
      <c r="AR112" s="4">
        <v>-88.490729999999999</v>
      </c>
      <c r="AS112" s="4">
        <v>320.10000000000002</v>
      </c>
      <c r="AT112" s="4">
        <v>32.1</v>
      </c>
      <c r="AU112" s="4">
        <v>12</v>
      </c>
      <c r="AV112" s="4">
        <v>12</v>
      </c>
      <c r="AW112" s="4" t="s">
        <v>225</v>
      </c>
      <c r="AX112" s="4">
        <v>0.79579999999999995</v>
      </c>
      <c r="AY112" s="4">
        <v>1.4832000000000001</v>
      </c>
      <c r="AZ112" s="4">
        <v>1.7789999999999999</v>
      </c>
      <c r="BA112" s="4">
        <v>14.023</v>
      </c>
      <c r="BB112" s="4">
        <v>17.61</v>
      </c>
      <c r="BC112" s="4">
        <v>1.26</v>
      </c>
      <c r="BD112" s="4">
        <v>11.365</v>
      </c>
      <c r="BE112" s="4">
        <v>3032.8139999999999</v>
      </c>
      <c r="BF112" s="4">
        <v>0.35599999999999998</v>
      </c>
      <c r="BG112" s="4">
        <v>15.468</v>
      </c>
      <c r="BH112" s="4">
        <v>0.54500000000000004</v>
      </c>
      <c r="BI112" s="4">
        <v>16.013000000000002</v>
      </c>
      <c r="BJ112" s="4">
        <v>11.669</v>
      </c>
      <c r="BK112" s="4">
        <v>0.41099999999999998</v>
      </c>
      <c r="BL112" s="4">
        <v>12.08</v>
      </c>
      <c r="BM112" s="4">
        <v>0.45229999999999998</v>
      </c>
      <c r="BQ112" s="4">
        <v>738.649</v>
      </c>
      <c r="BR112" s="4">
        <v>0.19658999999999999</v>
      </c>
      <c r="BS112" s="4">
        <v>-5</v>
      </c>
      <c r="BT112" s="4">
        <v>0.38500000000000001</v>
      </c>
      <c r="BU112" s="4">
        <v>4.8041780000000003</v>
      </c>
      <c r="BV112" s="4">
        <v>7.7770000000000001</v>
      </c>
      <c r="BW112" s="4">
        <f t="shared" si="19"/>
        <v>1.2692638276000001</v>
      </c>
      <c r="BY112" s="4">
        <f t="shared" si="15"/>
        <v>10738.221404809403</v>
      </c>
      <c r="BZ112" s="4">
        <f t="shared" si="16"/>
        <v>1.2604817902159999</v>
      </c>
      <c r="CA112" s="4">
        <f t="shared" si="17"/>
        <v>41.316185421434007</v>
      </c>
      <c r="CB112" s="4">
        <f t="shared" si="18"/>
        <v>1.6535995088533999</v>
      </c>
    </row>
    <row r="113" spans="1:80" x14ac:dyDescent="0.25">
      <c r="A113" s="2">
        <v>42068</v>
      </c>
      <c r="B113" s="3">
        <v>1.5284722222222222E-2</v>
      </c>
      <c r="C113" s="4">
        <v>12.143000000000001</v>
      </c>
      <c r="D113" s="4">
        <v>1.4E-3</v>
      </c>
      <c r="E113" s="4">
        <v>13.900482</v>
      </c>
      <c r="F113" s="4">
        <v>544.9</v>
      </c>
      <c r="G113" s="4">
        <v>19.5</v>
      </c>
      <c r="H113" s="4">
        <v>44.7</v>
      </c>
      <c r="J113" s="4">
        <v>4</v>
      </c>
      <c r="K113" s="4">
        <v>0.89629999999999999</v>
      </c>
      <c r="L113" s="4">
        <v>10.884399999999999</v>
      </c>
      <c r="M113" s="4">
        <v>1.1999999999999999E-3</v>
      </c>
      <c r="N113" s="4">
        <v>488.37909999999999</v>
      </c>
      <c r="O113" s="4">
        <v>17.4465</v>
      </c>
      <c r="P113" s="4">
        <v>505.8</v>
      </c>
      <c r="Q113" s="4">
        <v>368.42579999999998</v>
      </c>
      <c r="R113" s="4">
        <v>13.161300000000001</v>
      </c>
      <c r="S113" s="4">
        <v>381.6</v>
      </c>
      <c r="T113" s="4">
        <v>44.690399999999997</v>
      </c>
      <c r="W113" s="4">
        <v>0</v>
      </c>
      <c r="X113" s="4">
        <v>3.5853999999999999</v>
      </c>
      <c r="Y113" s="4">
        <v>12.3</v>
      </c>
      <c r="Z113" s="4">
        <v>881</v>
      </c>
      <c r="AA113" s="4">
        <v>913</v>
      </c>
      <c r="AB113" s="4">
        <v>848</v>
      </c>
      <c r="AC113" s="4">
        <v>58</v>
      </c>
      <c r="AD113" s="4">
        <v>5.73</v>
      </c>
      <c r="AE113" s="4">
        <v>0.13</v>
      </c>
      <c r="AF113" s="4">
        <v>990</v>
      </c>
      <c r="AG113" s="4">
        <v>-13</v>
      </c>
      <c r="AH113" s="4">
        <v>18</v>
      </c>
      <c r="AI113" s="4">
        <v>31</v>
      </c>
      <c r="AJ113" s="4">
        <v>192</v>
      </c>
      <c r="AK113" s="4">
        <v>141</v>
      </c>
      <c r="AL113" s="4">
        <v>3.4</v>
      </c>
      <c r="AM113" s="4">
        <v>195</v>
      </c>
      <c r="AN113" s="4" t="s">
        <v>155</v>
      </c>
      <c r="AO113" s="4">
        <v>2</v>
      </c>
      <c r="AP113" s="5">
        <v>0.68188657407407405</v>
      </c>
      <c r="AQ113" s="4">
        <v>47.163791000000003</v>
      </c>
      <c r="AR113" s="4">
        <v>-88.490914000000004</v>
      </c>
      <c r="AS113" s="4">
        <v>320.3</v>
      </c>
      <c r="AT113" s="4">
        <v>31.6</v>
      </c>
      <c r="AU113" s="4">
        <v>12</v>
      </c>
      <c r="AV113" s="4">
        <v>12</v>
      </c>
      <c r="AW113" s="4" t="s">
        <v>225</v>
      </c>
      <c r="AX113" s="4">
        <v>0.89580000000000004</v>
      </c>
      <c r="AY113" s="4">
        <v>1.5958000000000001</v>
      </c>
      <c r="AZ113" s="4">
        <v>1.8</v>
      </c>
      <c r="BA113" s="4">
        <v>14.023</v>
      </c>
      <c r="BB113" s="4">
        <v>17.329999999999998</v>
      </c>
      <c r="BC113" s="4">
        <v>1.24</v>
      </c>
      <c r="BD113" s="4">
        <v>11.564</v>
      </c>
      <c r="BE113" s="4">
        <v>3032.9810000000002</v>
      </c>
      <c r="BF113" s="4">
        <v>0.221</v>
      </c>
      <c r="BG113" s="4">
        <v>14.250999999999999</v>
      </c>
      <c r="BH113" s="4">
        <v>0.50900000000000001</v>
      </c>
      <c r="BI113" s="4">
        <v>14.76</v>
      </c>
      <c r="BJ113" s="4">
        <v>10.750999999999999</v>
      </c>
      <c r="BK113" s="4">
        <v>0.38400000000000001</v>
      </c>
      <c r="BL113" s="4">
        <v>11.135</v>
      </c>
      <c r="BM113" s="4">
        <v>0.4118</v>
      </c>
      <c r="BQ113" s="4">
        <v>726.43600000000004</v>
      </c>
      <c r="BR113" s="4">
        <v>0.19120000000000001</v>
      </c>
      <c r="BS113" s="4">
        <v>-5</v>
      </c>
      <c r="BT113" s="4">
        <v>0.38519999999999999</v>
      </c>
      <c r="BU113" s="4">
        <v>4.6724500000000004</v>
      </c>
      <c r="BV113" s="4">
        <v>7.78104</v>
      </c>
      <c r="BW113" s="4">
        <f t="shared" si="19"/>
        <v>1.23446129</v>
      </c>
      <c r="BY113" s="4">
        <f t="shared" si="15"/>
        <v>10444.360178132651</v>
      </c>
      <c r="BZ113" s="4">
        <f t="shared" si="16"/>
        <v>0.76103463865000009</v>
      </c>
      <c r="CA113" s="4">
        <f t="shared" si="17"/>
        <v>37.022096833150002</v>
      </c>
      <c r="CB113" s="4">
        <f t="shared" si="18"/>
        <v>1.4642514465100001</v>
      </c>
    </row>
    <row r="114" spans="1:80" x14ac:dyDescent="0.25">
      <c r="A114" s="2">
        <v>42068</v>
      </c>
      <c r="B114" s="3">
        <v>1.5296296296296296E-2</v>
      </c>
      <c r="C114" s="4">
        <v>12.26</v>
      </c>
      <c r="D114" s="4">
        <v>5.9999999999999995E-4</v>
      </c>
      <c r="E114" s="4">
        <v>5.6770399999999999</v>
      </c>
      <c r="F114" s="4">
        <v>529.29999999999995</v>
      </c>
      <c r="G114" s="4">
        <v>19.100000000000001</v>
      </c>
      <c r="H114" s="4">
        <v>52.8</v>
      </c>
      <c r="J114" s="4">
        <v>4</v>
      </c>
      <c r="K114" s="4">
        <v>0.89549999999999996</v>
      </c>
      <c r="L114" s="4">
        <v>10.9788</v>
      </c>
      <c r="M114" s="4">
        <v>5.0000000000000001E-4</v>
      </c>
      <c r="N114" s="4">
        <v>474.00979999999998</v>
      </c>
      <c r="O114" s="4">
        <v>17.1233</v>
      </c>
      <c r="P114" s="4">
        <v>491.1</v>
      </c>
      <c r="Q114" s="4">
        <v>357.58580000000001</v>
      </c>
      <c r="R114" s="4">
        <v>12.9176</v>
      </c>
      <c r="S114" s="4">
        <v>370.5</v>
      </c>
      <c r="T114" s="4">
        <v>52.8215</v>
      </c>
      <c r="W114" s="4">
        <v>0</v>
      </c>
      <c r="X114" s="4">
        <v>3.5819000000000001</v>
      </c>
      <c r="Y114" s="4">
        <v>12.4</v>
      </c>
      <c r="Z114" s="4">
        <v>880</v>
      </c>
      <c r="AA114" s="4">
        <v>911</v>
      </c>
      <c r="AB114" s="4">
        <v>848</v>
      </c>
      <c r="AC114" s="4">
        <v>58</v>
      </c>
      <c r="AD114" s="4">
        <v>5.73</v>
      </c>
      <c r="AE114" s="4">
        <v>0.13</v>
      </c>
      <c r="AF114" s="4">
        <v>990</v>
      </c>
      <c r="AG114" s="4">
        <v>-13</v>
      </c>
      <c r="AH114" s="4">
        <v>18</v>
      </c>
      <c r="AI114" s="4">
        <v>31</v>
      </c>
      <c r="AJ114" s="4">
        <v>192</v>
      </c>
      <c r="AK114" s="4">
        <v>141</v>
      </c>
      <c r="AL114" s="4">
        <v>3.6</v>
      </c>
      <c r="AM114" s="4">
        <v>195</v>
      </c>
      <c r="AN114" s="4" t="s">
        <v>155</v>
      </c>
      <c r="AO114" s="4">
        <v>2</v>
      </c>
      <c r="AP114" s="5">
        <v>0.6818981481481482</v>
      </c>
      <c r="AQ114" s="4">
        <v>47.16375</v>
      </c>
      <c r="AR114" s="4">
        <v>-88.49109</v>
      </c>
      <c r="AS114" s="4">
        <v>320.10000000000002</v>
      </c>
      <c r="AT114" s="4">
        <v>31.2</v>
      </c>
      <c r="AU114" s="4">
        <v>12</v>
      </c>
      <c r="AV114" s="4">
        <v>12</v>
      </c>
      <c r="AW114" s="4" t="s">
        <v>225</v>
      </c>
      <c r="AX114" s="4">
        <v>0.9</v>
      </c>
      <c r="AY114" s="4">
        <v>1.6</v>
      </c>
      <c r="AZ114" s="4">
        <v>1.8</v>
      </c>
      <c r="BA114" s="4">
        <v>14.023</v>
      </c>
      <c r="BB114" s="4">
        <v>17.18</v>
      </c>
      <c r="BC114" s="4">
        <v>1.22</v>
      </c>
      <c r="BD114" s="4">
        <v>11.672000000000001</v>
      </c>
      <c r="BE114" s="4">
        <v>3032.8780000000002</v>
      </c>
      <c r="BF114" s="4">
        <v>8.8999999999999996E-2</v>
      </c>
      <c r="BG114" s="4">
        <v>13.712999999999999</v>
      </c>
      <c r="BH114" s="4">
        <v>0.495</v>
      </c>
      <c r="BI114" s="4">
        <v>14.208</v>
      </c>
      <c r="BJ114" s="4">
        <v>10.345000000000001</v>
      </c>
      <c r="BK114" s="4">
        <v>0.374</v>
      </c>
      <c r="BL114" s="4">
        <v>10.718</v>
      </c>
      <c r="BM114" s="4">
        <v>0.48249999999999998</v>
      </c>
      <c r="BQ114" s="4">
        <v>719.47199999999998</v>
      </c>
      <c r="BR114" s="4">
        <v>0.20039999999999999</v>
      </c>
      <c r="BS114" s="4">
        <v>-5</v>
      </c>
      <c r="BT114" s="4">
        <v>0.38600000000000001</v>
      </c>
      <c r="BU114" s="4">
        <v>4.8972749999999996</v>
      </c>
      <c r="BV114" s="4">
        <v>7.7972000000000001</v>
      </c>
      <c r="BW114" s="4">
        <f t="shared" si="19"/>
        <v>1.2938600549999999</v>
      </c>
      <c r="BY114" s="4">
        <f t="shared" si="15"/>
        <v>10946.541316690649</v>
      </c>
      <c r="BZ114" s="4">
        <f t="shared" si="16"/>
        <v>0.32122695907499993</v>
      </c>
      <c r="CA114" s="4">
        <f t="shared" si="17"/>
        <v>37.338122377874996</v>
      </c>
      <c r="CB114" s="4">
        <f t="shared" si="18"/>
        <v>1.7981936776874998</v>
      </c>
    </row>
    <row r="115" spans="1:80" x14ac:dyDescent="0.25">
      <c r="A115" s="2">
        <v>42068</v>
      </c>
      <c r="B115" s="3">
        <v>1.5307870370370369E-2</v>
      </c>
      <c r="C115" s="4">
        <v>11.923</v>
      </c>
      <c r="D115" s="4">
        <v>5.0000000000000001E-4</v>
      </c>
      <c r="E115" s="4">
        <v>5.3763439999999996</v>
      </c>
      <c r="F115" s="4">
        <v>540.6</v>
      </c>
      <c r="G115" s="4">
        <v>19.2</v>
      </c>
      <c r="H115" s="4">
        <v>30.1</v>
      </c>
      <c r="J115" s="4">
        <v>4</v>
      </c>
      <c r="K115" s="4">
        <v>0.8982</v>
      </c>
      <c r="L115" s="4">
        <v>10.709099999999999</v>
      </c>
      <c r="M115" s="4">
        <v>5.0000000000000001E-4</v>
      </c>
      <c r="N115" s="4">
        <v>485.5376</v>
      </c>
      <c r="O115" s="4">
        <v>17.224499999999999</v>
      </c>
      <c r="P115" s="4">
        <v>502.8</v>
      </c>
      <c r="Q115" s="4">
        <v>366.28219999999999</v>
      </c>
      <c r="R115" s="4">
        <v>12.9939</v>
      </c>
      <c r="S115" s="4">
        <v>379.3</v>
      </c>
      <c r="T115" s="4">
        <v>30.1</v>
      </c>
      <c r="W115" s="4">
        <v>0</v>
      </c>
      <c r="X115" s="4">
        <v>3.5926</v>
      </c>
      <c r="Y115" s="4">
        <v>12.3</v>
      </c>
      <c r="Z115" s="4">
        <v>880</v>
      </c>
      <c r="AA115" s="4">
        <v>912</v>
      </c>
      <c r="AB115" s="4">
        <v>849</v>
      </c>
      <c r="AC115" s="4">
        <v>58</v>
      </c>
      <c r="AD115" s="4">
        <v>5.73</v>
      </c>
      <c r="AE115" s="4">
        <v>0.13</v>
      </c>
      <c r="AF115" s="4">
        <v>990</v>
      </c>
      <c r="AG115" s="4">
        <v>-13</v>
      </c>
      <c r="AH115" s="4">
        <v>18</v>
      </c>
      <c r="AI115" s="4">
        <v>31</v>
      </c>
      <c r="AJ115" s="4">
        <v>192</v>
      </c>
      <c r="AK115" s="4">
        <v>140.80000000000001</v>
      </c>
      <c r="AL115" s="4">
        <v>3.5</v>
      </c>
      <c r="AM115" s="4">
        <v>195</v>
      </c>
      <c r="AN115" s="4" t="s">
        <v>155</v>
      </c>
      <c r="AO115" s="4">
        <v>2</v>
      </c>
      <c r="AP115" s="5">
        <v>0.68190972222222224</v>
      </c>
      <c r="AQ115" s="4">
        <v>47.163710000000002</v>
      </c>
      <c r="AR115" s="4">
        <v>-88.491263000000004</v>
      </c>
      <c r="AS115" s="4">
        <v>319.89999999999998</v>
      </c>
      <c r="AT115" s="4">
        <v>30.8</v>
      </c>
      <c r="AU115" s="4">
        <v>12</v>
      </c>
      <c r="AV115" s="4">
        <v>12</v>
      </c>
      <c r="AW115" s="4" t="s">
        <v>225</v>
      </c>
      <c r="AX115" s="4">
        <v>0.80420000000000003</v>
      </c>
      <c r="AY115" s="4">
        <v>1.121</v>
      </c>
      <c r="AZ115" s="4">
        <v>1.4168000000000001</v>
      </c>
      <c r="BA115" s="4">
        <v>14.023</v>
      </c>
      <c r="BB115" s="4">
        <v>17.64</v>
      </c>
      <c r="BC115" s="4">
        <v>1.26</v>
      </c>
      <c r="BD115" s="4">
        <v>11.339</v>
      </c>
      <c r="BE115" s="4">
        <v>3033.7689999999998</v>
      </c>
      <c r="BF115" s="4">
        <v>8.6999999999999994E-2</v>
      </c>
      <c r="BG115" s="4">
        <v>14.404</v>
      </c>
      <c r="BH115" s="4">
        <v>0.51100000000000001</v>
      </c>
      <c r="BI115" s="4">
        <v>14.914999999999999</v>
      </c>
      <c r="BJ115" s="4">
        <v>10.866</v>
      </c>
      <c r="BK115" s="4">
        <v>0.38500000000000001</v>
      </c>
      <c r="BL115" s="4">
        <v>11.252000000000001</v>
      </c>
      <c r="BM115" s="4">
        <v>0.28199999999999997</v>
      </c>
      <c r="BQ115" s="4">
        <v>740.01099999999997</v>
      </c>
      <c r="BR115" s="4">
        <v>0.17819199999999999</v>
      </c>
      <c r="BS115" s="4">
        <v>-5</v>
      </c>
      <c r="BT115" s="4">
        <v>0.38600000000000001</v>
      </c>
      <c r="BU115" s="4">
        <v>4.3545619999999996</v>
      </c>
      <c r="BV115" s="4">
        <v>7.7972000000000001</v>
      </c>
      <c r="BW115" s="4">
        <f t="shared" si="19"/>
        <v>1.1504752803999998</v>
      </c>
      <c r="BY115" s="4">
        <f t="shared" si="15"/>
        <v>9736.3118454791838</v>
      </c>
      <c r="BZ115" s="4">
        <f t="shared" si="16"/>
        <v>0.27921016087799994</v>
      </c>
      <c r="CA115" s="4">
        <f t="shared" si="17"/>
        <v>34.872386300003996</v>
      </c>
      <c r="CB115" s="4">
        <f t="shared" si="18"/>
        <v>0.93449771432399997</v>
      </c>
    </row>
    <row r="116" spans="1:80" x14ac:dyDescent="0.25">
      <c r="A116" s="2">
        <v>42068</v>
      </c>
      <c r="B116" s="3">
        <v>1.5319444444444443E-2</v>
      </c>
      <c r="C116" s="4">
        <v>11.879</v>
      </c>
      <c r="D116" s="4">
        <v>2E-3</v>
      </c>
      <c r="E116" s="4">
        <v>20</v>
      </c>
      <c r="F116" s="4">
        <v>523.5</v>
      </c>
      <c r="G116" s="4">
        <v>19.399999999999999</v>
      </c>
      <c r="H116" s="4">
        <v>68.599999999999994</v>
      </c>
      <c r="J116" s="4">
        <v>4</v>
      </c>
      <c r="K116" s="4">
        <v>0.89839999999999998</v>
      </c>
      <c r="L116" s="4">
        <v>10.6729</v>
      </c>
      <c r="M116" s="4">
        <v>1.8E-3</v>
      </c>
      <c r="N116" s="4">
        <v>470.29289999999997</v>
      </c>
      <c r="O116" s="4">
        <v>17.41</v>
      </c>
      <c r="P116" s="4">
        <v>487.7</v>
      </c>
      <c r="Q116" s="4">
        <v>354.78179999999998</v>
      </c>
      <c r="R116" s="4">
        <v>13.133800000000001</v>
      </c>
      <c r="S116" s="4">
        <v>367.9</v>
      </c>
      <c r="T116" s="4">
        <v>68.579700000000003</v>
      </c>
      <c r="W116" s="4">
        <v>0</v>
      </c>
      <c r="X116" s="4">
        <v>3.5937999999999999</v>
      </c>
      <c r="Y116" s="4">
        <v>12.4</v>
      </c>
      <c r="Z116" s="4">
        <v>882</v>
      </c>
      <c r="AA116" s="4">
        <v>914</v>
      </c>
      <c r="AB116" s="4">
        <v>850</v>
      </c>
      <c r="AC116" s="4">
        <v>58</v>
      </c>
      <c r="AD116" s="4">
        <v>5.73</v>
      </c>
      <c r="AE116" s="4">
        <v>0.13</v>
      </c>
      <c r="AF116" s="4">
        <v>990</v>
      </c>
      <c r="AG116" s="4">
        <v>-13</v>
      </c>
      <c r="AH116" s="4">
        <v>18</v>
      </c>
      <c r="AI116" s="4">
        <v>31</v>
      </c>
      <c r="AJ116" s="4">
        <v>192</v>
      </c>
      <c r="AK116" s="4">
        <v>140.19999999999999</v>
      </c>
      <c r="AL116" s="4">
        <v>3.4</v>
      </c>
      <c r="AM116" s="4">
        <v>195</v>
      </c>
      <c r="AN116" s="4" t="s">
        <v>155</v>
      </c>
      <c r="AO116" s="4">
        <v>2</v>
      </c>
      <c r="AP116" s="5">
        <v>0.68192129629629628</v>
      </c>
      <c r="AQ116" s="4">
        <v>47.163657000000001</v>
      </c>
      <c r="AR116" s="4">
        <v>-88.491434999999996</v>
      </c>
      <c r="AS116" s="4">
        <v>319.7</v>
      </c>
      <c r="AT116" s="4">
        <v>30.8</v>
      </c>
      <c r="AU116" s="4">
        <v>12</v>
      </c>
      <c r="AV116" s="4">
        <v>12</v>
      </c>
      <c r="AW116" s="4" t="s">
        <v>225</v>
      </c>
      <c r="AX116" s="4">
        <v>0.8</v>
      </c>
      <c r="AY116" s="4">
        <v>1.1000000000000001</v>
      </c>
      <c r="AZ116" s="4">
        <v>1.4</v>
      </c>
      <c r="BA116" s="4">
        <v>14.023</v>
      </c>
      <c r="BB116" s="4">
        <v>17.690000000000001</v>
      </c>
      <c r="BC116" s="4">
        <v>1.26</v>
      </c>
      <c r="BD116" s="4">
        <v>11.304</v>
      </c>
      <c r="BE116" s="4">
        <v>3032.3330000000001</v>
      </c>
      <c r="BF116" s="4">
        <v>0.32500000000000001</v>
      </c>
      <c r="BG116" s="4">
        <v>13.993</v>
      </c>
      <c r="BH116" s="4">
        <v>0.51800000000000002</v>
      </c>
      <c r="BI116" s="4">
        <v>14.510999999999999</v>
      </c>
      <c r="BJ116" s="4">
        <v>10.555999999999999</v>
      </c>
      <c r="BK116" s="4">
        <v>0.39100000000000001</v>
      </c>
      <c r="BL116" s="4">
        <v>10.946999999999999</v>
      </c>
      <c r="BM116" s="4">
        <v>0.64429999999999998</v>
      </c>
      <c r="BQ116" s="4">
        <v>742.41099999999994</v>
      </c>
      <c r="BR116" s="4">
        <v>0.21815699999999999</v>
      </c>
      <c r="BS116" s="4">
        <v>-5</v>
      </c>
      <c r="BT116" s="4">
        <v>0.38619900000000001</v>
      </c>
      <c r="BU116" s="4">
        <v>5.331207</v>
      </c>
      <c r="BV116" s="4">
        <v>7.8012160000000002</v>
      </c>
      <c r="BW116" s="4">
        <f t="shared" si="19"/>
        <v>1.4085048893999998</v>
      </c>
      <c r="BY116" s="4">
        <f t="shared" si="15"/>
        <v>11914.338253041147</v>
      </c>
      <c r="BZ116" s="4">
        <f t="shared" si="16"/>
        <v>1.2769573566750001</v>
      </c>
      <c r="CA116" s="4">
        <f t="shared" si="17"/>
        <v>41.475574944803995</v>
      </c>
      <c r="CB116" s="4">
        <f t="shared" si="18"/>
        <v>2.6139563659461</v>
      </c>
    </row>
    <row r="117" spans="1:80" x14ac:dyDescent="0.25">
      <c r="A117" s="2">
        <v>42068</v>
      </c>
      <c r="B117" s="3">
        <v>1.533101851851852E-2</v>
      </c>
      <c r="C117" s="4">
        <v>11.87</v>
      </c>
      <c r="D117" s="4">
        <v>2E-3</v>
      </c>
      <c r="E117" s="4">
        <v>20</v>
      </c>
      <c r="F117" s="4">
        <v>517.79999999999995</v>
      </c>
      <c r="G117" s="4">
        <v>19.5</v>
      </c>
      <c r="H117" s="4">
        <v>64.099999999999994</v>
      </c>
      <c r="J117" s="4">
        <v>3.91</v>
      </c>
      <c r="K117" s="4">
        <v>0.89859999999999995</v>
      </c>
      <c r="L117" s="4">
        <v>10.665900000000001</v>
      </c>
      <c r="M117" s="4">
        <v>1.8E-3</v>
      </c>
      <c r="N117" s="4">
        <v>465.27249999999998</v>
      </c>
      <c r="O117" s="4">
        <v>17.521899999999999</v>
      </c>
      <c r="P117" s="4">
        <v>482.8</v>
      </c>
      <c r="Q117" s="4">
        <v>351.11070000000001</v>
      </c>
      <c r="R117" s="4">
        <v>13.2226</v>
      </c>
      <c r="S117" s="4">
        <v>364.3</v>
      </c>
      <c r="T117" s="4">
        <v>64.143799999999999</v>
      </c>
      <c r="W117" s="4">
        <v>0</v>
      </c>
      <c r="X117" s="4">
        <v>3.5137</v>
      </c>
      <c r="Y117" s="4">
        <v>12.4</v>
      </c>
      <c r="Z117" s="4">
        <v>884</v>
      </c>
      <c r="AA117" s="4">
        <v>914</v>
      </c>
      <c r="AB117" s="4">
        <v>851</v>
      </c>
      <c r="AC117" s="4">
        <v>58</v>
      </c>
      <c r="AD117" s="4">
        <v>5.82</v>
      </c>
      <c r="AE117" s="4">
        <v>0.13</v>
      </c>
      <c r="AF117" s="4">
        <v>990</v>
      </c>
      <c r="AG117" s="4">
        <v>-12.8</v>
      </c>
      <c r="AH117" s="4">
        <v>18</v>
      </c>
      <c r="AI117" s="4">
        <v>31</v>
      </c>
      <c r="AJ117" s="4">
        <v>191.8</v>
      </c>
      <c r="AK117" s="4">
        <v>141</v>
      </c>
      <c r="AL117" s="4">
        <v>3.5</v>
      </c>
      <c r="AM117" s="4">
        <v>195</v>
      </c>
      <c r="AN117" s="4" t="s">
        <v>155</v>
      </c>
      <c r="AO117" s="4">
        <v>2</v>
      </c>
      <c r="AP117" s="5">
        <v>0.68193287037037031</v>
      </c>
      <c r="AQ117" s="4">
        <v>47.163654999999999</v>
      </c>
      <c r="AR117" s="4">
        <v>-88.491442000000006</v>
      </c>
      <c r="AS117" s="4">
        <v>319.7</v>
      </c>
      <c r="AT117" s="4">
        <v>30.8</v>
      </c>
      <c r="AU117" s="4">
        <v>12</v>
      </c>
      <c r="AV117" s="4">
        <v>12</v>
      </c>
      <c r="AW117" s="4" t="s">
        <v>225</v>
      </c>
      <c r="AX117" s="4">
        <v>0.8</v>
      </c>
      <c r="AY117" s="4">
        <v>1.1958</v>
      </c>
      <c r="AZ117" s="4">
        <v>1.4</v>
      </c>
      <c r="BA117" s="4">
        <v>14.023</v>
      </c>
      <c r="BB117" s="4">
        <v>17.71</v>
      </c>
      <c r="BC117" s="4">
        <v>1.26</v>
      </c>
      <c r="BD117" s="4">
        <v>11.29</v>
      </c>
      <c r="BE117" s="4">
        <v>3032.4650000000001</v>
      </c>
      <c r="BF117" s="4">
        <v>0.32500000000000001</v>
      </c>
      <c r="BG117" s="4">
        <v>13.853</v>
      </c>
      <c r="BH117" s="4">
        <v>0.52200000000000002</v>
      </c>
      <c r="BI117" s="4">
        <v>14.375</v>
      </c>
      <c r="BJ117" s="4">
        <v>10.454000000000001</v>
      </c>
      <c r="BK117" s="4">
        <v>0.39400000000000002</v>
      </c>
      <c r="BL117" s="4">
        <v>10.848000000000001</v>
      </c>
      <c r="BM117" s="4">
        <v>0.60309999999999997</v>
      </c>
      <c r="BQ117" s="4">
        <v>726.37</v>
      </c>
      <c r="BR117" s="4">
        <v>0.24402699999999999</v>
      </c>
      <c r="BS117" s="4">
        <v>-5</v>
      </c>
      <c r="BT117" s="4">
        <v>0.386604</v>
      </c>
      <c r="BU117" s="4">
        <v>5.9634099999999997</v>
      </c>
      <c r="BV117" s="4">
        <v>7.809393</v>
      </c>
      <c r="BW117" s="4">
        <f t="shared" si="19"/>
        <v>1.5755329219999998</v>
      </c>
      <c r="BY117" s="4">
        <f t="shared" si="15"/>
        <v>13327.78426186405</v>
      </c>
      <c r="BZ117" s="4">
        <f t="shared" si="16"/>
        <v>1.42838578025</v>
      </c>
      <c r="CA117" s="4">
        <f t="shared" si="17"/>
        <v>45.945676759180003</v>
      </c>
      <c r="CB117" s="4">
        <f t="shared" si="18"/>
        <v>2.7369612865309998</v>
      </c>
    </row>
    <row r="118" spans="1:80" x14ac:dyDescent="0.25">
      <c r="A118" s="2">
        <v>42068</v>
      </c>
      <c r="B118" s="3">
        <v>1.5342592592592593E-2</v>
      </c>
      <c r="C118" s="4">
        <v>11.773999999999999</v>
      </c>
      <c r="D118" s="4">
        <v>2E-3</v>
      </c>
      <c r="E118" s="4">
        <v>20</v>
      </c>
      <c r="F118" s="4">
        <v>484.3</v>
      </c>
      <c r="G118" s="4">
        <v>19.5</v>
      </c>
      <c r="H118" s="4">
        <v>77.7</v>
      </c>
      <c r="J118" s="4">
        <v>3.9</v>
      </c>
      <c r="K118" s="4">
        <v>0.89939999999999998</v>
      </c>
      <c r="L118" s="4">
        <v>10.5893</v>
      </c>
      <c r="M118" s="4">
        <v>1.8E-3</v>
      </c>
      <c r="N118" s="4">
        <v>435.51889999999997</v>
      </c>
      <c r="O118" s="4">
        <v>17.537500000000001</v>
      </c>
      <c r="P118" s="4">
        <v>453.1</v>
      </c>
      <c r="Q118" s="4">
        <v>328.99759999999998</v>
      </c>
      <c r="R118" s="4">
        <v>13.248100000000001</v>
      </c>
      <c r="S118" s="4">
        <v>342.2</v>
      </c>
      <c r="T118" s="4">
        <v>77.744799999999998</v>
      </c>
      <c r="W118" s="4">
        <v>0</v>
      </c>
      <c r="X118" s="4">
        <v>3.5074999999999998</v>
      </c>
      <c r="Y118" s="4">
        <v>12.3</v>
      </c>
      <c r="Z118" s="4">
        <v>886</v>
      </c>
      <c r="AA118" s="4">
        <v>917</v>
      </c>
      <c r="AB118" s="4">
        <v>853</v>
      </c>
      <c r="AC118" s="4">
        <v>58</v>
      </c>
      <c r="AD118" s="4">
        <v>6.11</v>
      </c>
      <c r="AE118" s="4">
        <v>0.14000000000000001</v>
      </c>
      <c r="AF118" s="4">
        <v>990</v>
      </c>
      <c r="AG118" s="4">
        <v>-12.2</v>
      </c>
      <c r="AH118" s="4">
        <v>18</v>
      </c>
      <c r="AI118" s="4">
        <v>31</v>
      </c>
      <c r="AJ118" s="4">
        <v>191</v>
      </c>
      <c r="AK118" s="4">
        <v>141</v>
      </c>
      <c r="AL118" s="4">
        <v>3.7</v>
      </c>
      <c r="AM118" s="4">
        <v>195</v>
      </c>
      <c r="AN118" s="4" t="s">
        <v>155</v>
      </c>
      <c r="AO118" s="4">
        <v>2</v>
      </c>
      <c r="AP118" s="5">
        <v>0.68193287037037031</v>
      </c>
      <c r="AQ118" s="4">
        <v>47.163521000000003</v>
      </c>
      <c r="AR118" s="4">
        <v>-88.491729000000007</v>
      </c>
      <c r="AS118" s="4">
        <v>319.8</v>
      </c>
      <c r="AT118" s="4">
        <v>30.4</v>
      </c>
      <c r="AU118" s="4">
        <v>12</v>
      </c>
      <c r="AV118" s="4">
        <v>12</v>
      </c>
      <c r="AW118" s="4" t="s">
        <v>225</v>
      </c>
      <c r="AX118" s="4">
        <v>0.8</v>
      </c>
      <c r="AY118" s="4">
        <v>1.2</v>
      </c>
      <c r="AZ118" s="4">
        <v>1.4958</v>
      </c>
      <c r="BA118" s="4">
        <v>14.023</v>
      </c>
      <c r="BB118" s="4">
        <v>17.84</v>
      </c>
      <c r="BC118" s="4">
        <v>1.27</v>
      </c>
      <c r="BD118" s="4">
        <v>11.19</v>
      </c>
      <c r="BE118" s="4">
        <v>3032.1390000000001</v>
      </c>
      <c r="BF118" s="4">
        <v>0.32800000000000001</v>
      </c>
      <c r="BG118" s="4">
        <v>13.058999999999999</v>
      </c>
      <c r="BH118" s="4">
        <v>0.52600000000000002</v>
      </c>
      <c r="BI118" s="4">
        <v>13.585000000000001</v>
      </c>
      <c r="BJ118" s="4">
        <v>9.8650000000000002</v>
      </c>
      <c r="BK118" s="4">
        <v>0.39700000000000002</v>
      </c>
      <c r="BL118" s="4">
        <v>10.263</v>
      </c>
      <c r="BM118" s="4">
        <v>0.73619999999999997</v>
      </c>
      <c r="BQ118" s="4">
        <v>730.26099999999997</v>
      </c>
      <c r="BR118" s="4">
        <v>0.239007</v>
      </c>
      <c r="BS118" s="4">
        <v>-5</v>
      </c>
      <c r="BT118" s="4">
        <v>0.38540000000000002</v>
      </c>
      <c r="BU118" s="4">
        <v>5.8407349999999996</v>
      </c>
      <c r="BV118" s="4">
        <v>7.785088</v>
      </c>
      <c r="BW118" s="4">
        <f t="shared" si="19"/>
        <v>1.5431221869999998</v>
      </c>
      <c r="BY118" s="4">
        <f t="shared" si="15"/>
        <v>13052.211321655604</v>
      </c>
      <c r="BZ118" s="4">
        <f t="shared" si="16"/>
        <v>1.4119159159599999</v>
      </c>
      <c r="CA118" s="4">
        <f t="shared" si="17"/>
        <v>42.465093021175001</v>
      </c>
      <c r="CB118" s="4">
        <f t="shared" si="18"/>
        <v>3.2722612704269998</v>
      </c>
    </row>
    <row r="119" spans="1:80" x14ac:dyDescent="0.25">
      <c r="A119" s="2">
        <v>42068</v>
      </c>
      <c r="B119" s="3">
        <v>1.5354166666666667E-2</v>
      </c>
      <c r="C119" s="4">
        <v>11.733000000000001</v>
      </c>
      <c r="D119" s="4">
        <v>3.2000000000000002E-3</v>
      </c>
      <c r="E119" s="4">
        <v>31.881188000000002</v>
      </c>
      <c r="F119" s="4">
        <v>461.3</v>
      </c>
      <c r="G119" s="4">
        <v>19.399999999999999</v>
      </c>
      <c r="H119" s="4">
        <v>130.30000000000001</v>
      </c>
      <c r="J119" s="4">
        <v>3.9</v>
      </c>
      <c r="K119" s="4">
        <v>0.89959999999999996</v>
      </c>
      <c r="L119" s="4">
        <v>10.5557</v>
      </c>
      <c r="M119" s="4">
        <v>2.8999999999999998E-3</v>
      </c>
      <c r="N119" s="4">
        <v>415.04</v>
      </c>
      <c r="O119" s="4">
        <v>17.472799999999999</v>
      </c>
      <c r="P119" s="4">
        <v>432.5</v>
      </c>
      <c r="Q119" s="4">
        <v>313.09989999999999</v>
      </c>
      <c r="R119" s="4">
        <v>13.1812</v>
      </c>
      <c r="S119" s="4">
        <v>326.3</v>
      </c>
      <c r="T119" s="4">
        <v>130.30000000000001</v>
      </c>
      <c r="W119" s="4">
        <v>0</v>
      </c>
      <c r="X119" s="4">
        <v>3.5085000000000002</v>
      </c>
      <c r="Y119" s="4">
        <v>12.4</v>
      </c>
      <c r="Z119" s="4">
        <v>888</v>
      </c>
      <c r="AA119" s="4">
        <v>920</v>
      </c>
      <c r="AB119" s="4">
        <v>855</v>
      </c>
      <c r="AC119" s="4">
        <v>58</v>
      </c>
      <c r="AD119" s="4">
        <v>5.73</v>
      </c>
      <c r="AE119" s="4">
        <v>0.13</v>
      </c>
      <c r="AF119" s="4">
        <v>990</v>
      </c>
      <c r="AG119" s="4">
        <v>-13</v>
      </c>
      <c r="AH119" s="4">
        <v>18</v>
      </c>
      <c r="AI119" s="4">
        <v>31</v>
      </c>
      <c r="AJ119" s="4">
        <v>191</v>
      </c>
      <c r="AK119" s="4">
        <v>140.80000000000001</v>
      </c>
      <c r="AL119" s="4">
        <v>3.7</v>
      </c>
      <c r="AM119" s="4">
        <v>195</v>
      </c>
      <c r="AN119" s="4" t="s">
        <v>155</v>
      </c>
      <c r="AO119" s="4">
        <v>2</v>
      </c>
      <c r="AP119" s="5">
        <v>0.68195601851851861</v>
      </c>
      <c r="AQ119" s="4">
        <v>47.163514999999997</v>
      </c>
      <c r="AR119" s="4">
        <v>-88.491742000000002</v>
      </c>
      <c r="AS119" s="4">
        <v>319.8</v>
      </c>
      <c r="AT119" s="4">
        <v>31.8</v>
      </c>
      <c r="AU119" s="4">
        <v>12</v>
      </c>
      <c r="AV119" s="4">
        <v>12</v>
      </c>
      <c r="AW119" s="4" t="s">
        <v>225</v>
      </c>
      <c r="AX119" s="4">
        <v>0.8</v>
      </c>
      <c r="AY119" s="4">
        <v>1.2</v>
      </c>
      <c r="AZ119" s="4">
        <v>1.5</v>
      </c>
      <c r="BA119" s="4">
        <v>14.023</v>
      </c>
      <c r="BB119" s="4">
        <v>17.89</v>
      </c>
      <c r="BC119" s="4">
        <v>1.28</v>
      </c>
      <c r="BD119" s="4">
        <v>11.157999999999999</v>
      </c>
      <c r="BE119" s="4">
        <v>3030.346</v>
      </c>
      <c r="BF119" s="4">
        <v>0.52400000000000002</v>
      </c>
      <c r="BG119" s="4">
        <v>12.478</v>
      </c>
      <c r="BH119" s="4">
        <v>0.52500000000000002</v>
      </c>
      <c r="BI119" s="4">
        <v>13.003</v>
      </c>
      <c r="BJ119" s="4">
        <v>9.4130000000000003</v>
      </c>
      <c r="BK119" s="4">
        <v>0.39600000000000002</v>
      </c>
      <c r="BL119" s="4">
        <v>9.8089999999999993</v>
      </c>
      <c r="BM119" s="4">
        <v>1.2370000000000001</v>
      </c>
      <c r="BQ119" s="4">
        <v>732.36800000000005</v>
      </c>
      <c r="BR119" s="4">
        <v>0.275806</v>
      </c>
      <c r="BS119" s="4">
        <v>-5</v>
      </c>
      <c r="BT119" s="4">
        <v>0.38700000000000001</v>
      </c>
      <c r="BU119" s="4">
        <v>6.7400140000000004</v>
      </c>
      <c r="BV119" s="4">
        <v>7.8174000000000001</v>
      </c>
      <c r="BW119" s="4">
        <f t="shared" si="19"/>
        <v>1.7807116988</v>
      </c>
      <c r="BY119" s="4">
        <f t="shared" si="15"/>
        <v>15052.911380590029</v>
      </c>
      <c r="BZ119" s="4">
        <f t="shared" si="16"/>
        <v>2.6029125266320001</v>
      </c>
      <c r="CA119" s="4">
        <f t="shared" si="17"/>
        <v>46.758045063334002</v>
      </c>
      <c r="CB119" s="4">
        <f t="shared" si="18"/>
        <v>6.3447593589980009</v>
      </c>
    </row>
    <row r="120" spans="1:80" x14ac:dyDescent="0.25">
      <c r="A120" s="2">
        <v>42068</v>
      </c>
      <c r="B120" s="3">
        <v>1.5365740740740741E-2</v>
      </c>
      <c r="C120" s="4">
        <v>11.904</v>
      </c>
      <c r="D120" s="4">
        <v>3.5999999999999999E-3</v>
      </c>
      <c r="E120" s="4">
        <v>35.763136000000003</v>
      </c>
      <c r="F120" s="4">
        <v>461.7</v>
      </c>
      <c r="G120" s="4">
        <v>19.399999999999999</v>
      </c>
      <c r="H120" s="4">
        <v>123.2</v>
      </c>
      <c r="J120" s="4">
        <v>3.9</v>
      </c>
      <c r="K120" s="4">
        <v>0.8982</v>
      </c>
      <c r="L120" s="4">
        <v>10.693199999999999</v>
      </c>
      <c r="M120" s="4">
        <v>3.2000000000000002E-3</v>
      </c>
      <c r="N120" s="4">
        <v>414.73099999999999</v>
      </c>
      <c r="O120" s="4">
        <v>17.425999999999998</v>
      </c>
      <c r="P120" s="4">
        <v>432.2</v>
      </c>
      <c r="Q120" s="4">
        <v>312.97320000000002</v>
      </c>
      <c r="R120" s="4">
        <v>13.150399999999999</v>
      </c>
      <c r="S120" s="4">
        <v>326.10000000000002</v>
      </c>
      <c r="T120" s="4">
        <v>123.187</v>
      </c>
      <c r="W120" s="4">
        <v>0</v>
      </c>
      <c r="X120" s="4">
        <v>3.5032000000000001</v>
      </c>
      <c r="Y120" s="4">
        <v>12.4</v>
      </c>
      <c r="Z120" s="4">
        <v>890</v>
      </c>
      <c r="AA120" s="4">
        <v>922</v>
      </c>
      <c r="AB120" s="4">
        <v>856</v>
      </c>
      <c r="AC120" s="4">
        <v>58</v>
      </c>
      <c r="AD120" s="4">
        <v>5.82</v>
      </c>
      <c r="AE120" s="4">
        <v>0.13</v>
      </c>
      <c r="AF120" s="4">
        <v>990</v>
      </c>
      <c r="AG120" s="4">
        <v>-12.8</v>
      </c>
      <c r="AH120" s="4">
        <v>18</v>
      </c>
      <c r="AI120" s="4">
        <v>31</v>
      </c>
      <c r="AJ120" s="4">
        <v>191</v>
      </c>
      <c r="AK120" s="4">
        <v>140</v>
      </c>
      <c r="AL120" s="4">
        <v>3.7</v>
      </c>
      <c r="AM120" s="4">
        <v>195</v>
      </c>
      <c r="AN120" s="4" t="s">
        <v>155</v>
      </c>
      <c r="AO120" s="4">
        <v>2</v>
      </c>
      <c r="AP120" s="5">
        <v>0.68195601851851861</v>
      </c>
      <c r="AQ120" s="4">
        <v>47.163406999999999</v>
      </c>
      <c r="AR120" s="4">
        <v>-88.491843000000003</v>
      </c>
      <c r="AS120" s="4">
        <v>319.60000000000002</v>
      </c>
      <c r="AT120" s="4">
        <v>31.9</v>
      </c>
      <c r="AU120" s="4">
        <v>12</v>
      </c>
      <c r="AV120" s="4">
        <v>12</v>
      </c>
      <c r="AW120" s="4" t="s">
        <v>225</v>
      </c>
      <c r="AX120" s="4">
        <v>0.99160000000000004</v>
      </c>
      <c r="AY120" s="4">
        <v>1.2958000000000001</v>
      </c>
      <c r="AZ120" s="4">
        <v>1.5958000000000001</v>
      </c>
      <c r="BA120" s="4">
        <v>14.023</v>
      </c>
      <c r="BB120" s="4">
        <v>17.649999999999999</v>
      </c>
      <c r="BC120" s="4">
        <v>1.26</v>
      </c>
      <c r="BD120" s="4">
        <v>11.327999999999999</v>
      </c>
      <c r="BE120" s="4">
        <v>3030.3609999999999</v>
      </c>
      <c r="BF120" s="4">
        <v>0.57899999999999996</v>
      </c>
      <c r="BG120" s="4">
        <v>12.308</v>
      </c>
      <c r="BH120" s="4">
        <v>0.51700000000000002</v>
      </c>
      <c r="BI120" s="4">
        <v>12.824999999999999</v>
      </c>
      <c r="BJ120" s="4">
        <v>9.2880000000000003</v>
      </c>
      <c r="BK120" s="4">
        <v>0.39</v>
      </c>
      <c r="BL120" s="4">
        <v>9.6780000000000008</v>
      </c>
      <c r="BM120" s="4">
        <v>1.1544000000000001</v>
      </c>
      <c r="BQ120" s="4">
        <v>721.85</v>
      </c>
      <c r="BR120" s="4">
        <v>0.30775799999999998</v>
      </c>
      <c r="BS120" s="4">
        <v>-5</v>
      </c>
      <c r="BT120" s="4">
        <v>0.38638899999999998</v>
      </c>
      <c r="BU120" s="4">
        <v>7.520842</v>
      </c>
      <c r="BV120" s="4">
        <v>7.8050499999999996</v>
      </c>
      <c r="BW120" s="4">
        <f t="shared" si="19"/>
        <v>1.9870064563999998</v>
      </c>
      <c r="BY120" s="4">
        <f t="shared" si="15"/>
        <v>16796.868451279992</v>
      </c>
      <c r="BZ120" s="4">
        <f t="shared" si="16"/>
        <v>3.2093162607659997</v>
      </c>
      <c r="CA120" s="4">
        <f t="shared" si="17"/>
        <v>51.482088825552005</v>
      </c>
      <c r="CB120" s="4">
        <f t="shared" si="18"/>
        <v>6.6070476636527999</v>
      </c>
    </row>
    <row r="121" spans="1:80" x14ac:dyDescent="0.25">
      <c r="A121" s="2">
        <v>42068</v>
      </c>
      <c r="B121" s="3">
        <v>1.5377314814814816E-2</v>
      </c>
      <c r="C121" s="4">
        <v>11.871</v>
      </c>
      <c r="D121" s="4">
        <v>3.5000000000000001E-3</v>
      </c>
      <c r="E121" s="4">
        <v>35.154294999999998</v>
      </c>
      <c r="F121" s="4">
        <v>553.1</v>
      </c>
      <c r="G121" s="4">
        <v>19.3</v>
      </c>
      <c r="H121" s="4">
        <v>141.80000000000001</v>
      </c>
      <c r="J121" s="4">
        <v>3.9</v>
      </c>
      <c r="K121" s="4">
        <v>0.89839999999999998</v>
      </c>
      <c r="L121" s="4">
        <v>10.665800000000001</v>
      </c>
      <c r="M121" s="4">
        <v>3.2000000000000002E-3</v>
      </c>
      <c r="N121" s="4">
        <v>496.94850000000002</v>
      </c>
      <c r="O121" s="4">
        <v>17.3599</v>
      </c>
      <c r="P121" s="4">
        <v>514.29999999999995</v>
      </c>
      <c r="Q121" s="4">
        <v>375.40069999999997</v>
      </c>
      <c r="R121" s="4">
        <v>13.113899999999999</v>
      </c>
      <c r="S121" s="4">
        <v>388.5</v>
      </c>
      <c r="T121" s="4">
        <v>141.84309999999999</v>
      </c>
      <c r="W121" s="4">
        <v>0</v>
      </c>
      <c r="X121" s="4">
        <v>3.504</v>
      </c>
      <c r="Y121" s="4">
        <v>12.3</v>
      </c>
      <c r="Z121" s="4">
        <v>889</v>
      </c>
      <c r="AA121" s="4">
        <v>922</v>
      </c>
      <c r="AB121" s="4">
        <v>855</v>
      </c>
      <c r="AC121" s="4">
        <v>58</v>
      </c>
      <c r="AD121" s="4">
        <v>6.11</v>
      </c>
      <c r="AE121" s="4">
        <v>0.14000000000000001</v>
      </c>
      <c r="AF121" s="4">
        <v>990</v>
      </c>
      <c r="AG121" s="4">
        <v>-12.2</v>
      </c>
      <c r="AH121" s="4">
        <v>18.202797</v>
      </c>
      <c r="AI121" s="4">
        <v>31</v>
      </c>
      <c r="AJ121" s="4">
        <v>191</v>
      </c>
      <c r="AK121" s="4">
        <v>140.19999999999999</v>
      </c>
      <c r="AL121" s="4">
        <v>3.5</v>
      </c>
      <c r="AM121" s="4">
        <v>195</v>
      </c>
      <c r="AN121" s="4" t="s">
        <v>155</v>
      </c>
      <c r="AO121" s="4">
        <v>2</v>
      </c>
      <c r="AP121" s="5">
        <v>0.68196759259259254</v>
      </c>
      <c r="AQ121" s="4">
        <v>47.16328</v>
      </c>
      <c r="AR121" s="4">
        <v>-88.491922000000002</v>
      </c>
      <c r="AS121" s="4">
        <v>319.60000000000002</v>
      </c>
      <c r="AT121" s="4">
        <v>32.5</v>
      </c>
      <c r="AU121" s="4">
        <v>12</v>
      </c>
      <c r="AV121" s="4">
        <v>12</v>
      </c>
      <c r="AW121" s="4" t="s">
        <v>225</v>
      </c>
      <c r="AX121" s="4">
        <v>1</v>
      </c>
      <c r="AY121" s="4">
        <v>1.3</v>
      </c>
      <c r="AZ121" s="4">
        <v>1.6</v>
      </c>
      <c r="BA121" s="4">
        <v>14.023</v>
      </c>
      <c r="BB121" s="4">
        <v>17.690000000000001</v>
      </c>
      <c r="BC121" s="4">
        <v>1.26</v>
      </c>
      <c r="BD121" s="4">
        <v>11.303000000000001</v>
      </c>
      <c r="BE121" s="4">
        <v>3029.8620000000001</v>
      </c>
      <c r="BF121" s="4">
        <v>0.57099999999999995</v>
      </c>
      <c r="BG121" s="4">
        <v>14.784000000000001</v>
      </c>
      <c r="BH121" s="4">
        <v>0.51600000000000001</v>
      </c>
      <c r="BI121" s="4">
        <v>15.3</v>
      </c>
      <c r="BJ121" s="4">
        <v>11.167999999999999</v>
      </c>
      <c r="BK121" s="4">
        <v>0.39</v>
      </c>
      <c r="BL121" s="4">
        <v>11.558</v>
      </c>
      <c r="BM121" s="4">
        <v>1.3325</v>
      </c>
      <c r="BQ121" s="4">
        <v>723.74699999999996</v>
      </c>
      <c r="BR121" s="4">
        <v>0.30447600000000002</v>
      </c>
      <c r="BS121" s="4">
        <v>-5</v>
      </c>
      <c r="BT121" s="4">
        <v>0.38460800000000001</v>
      </c>
      <c r="BU121" s="4">
        <v>7.44062</v>
      </c>
      <c r="BV121" s="4">
        <v>7.7690900000000003</v>
      </c>
      <c r="BW121" s="4">
        <f t="shared" si="19"/>
        <v>1.9658118039999999</v>
      </c>
      <c r="BY121" s="4">
        <f t="shared" si="15"/>
        <v>16614.966172502282</v>
      </c>
      <c r="BZ121" s="4">
        <f t="shared" si="16"/>
        <v>3.1312137927399997</v>
      </c>
      <c r="CA121" s="4">
        <f t="shared" si="17"/>
        <v>61.242374145919989</v>
      </c>
      <c r="CB121" s="4">
        <f t="shared" si="18"/>
        <v>7.5450305001500002</v>
      </c>
    </row>
    <row r="122" spans="1:80" x14ac:dyDescent="0.25">
      <c r="A122" s="2">
        <v>42068</v>
      </c>
      <c r="B122" s="3">
        <v>1.5388888888888889E-2</v>
      </c>
      <c r="C122" s="4">
        <v>11.831</v>
      </c>
      <c r="D122" s="4">
        <v>5.0000000000000001E-3</v>
      </c>
      <c r="E122" s="4">
        <v>50</v>
      </c>
      <c r="F122" s="4">
        <v>642.29999999999995</v>
      </c>
      <c r="G122" s="4">
        <v>19.2</v>
      </c>
      <c r="H122" s="4">
        <v>139.69999999999999</v>
      </c>
      <c r="J122" s="4">
        <v>3.93</v>
      </c>
      <c r="K122" s="4">
        <v>0.89880000000000004</v>
      </c>
      <c r="L122" s="4">
        <v>10.633599999999999</v>
      </c>
      <c r="M122" s="4">
        <v>4.4999999999999997E-3</v>
      </c>
      <c r="N122" s="4">
        <v>577.2663</v>
      </c>
      <c r="O122" s="4">
        <v>17.2758</v>
      </c>
      <c r="P122" s="4">
        <v>594.5</v>
      </c>
      <c r="Q122" s="4">
        <v>435.65899999999999</v>
      </c>
      <c r="R122" s="4">
        <v>13.0379</v>
      </c>
      <c r="S122" s="4">
        <v>448.7</v>
      </c>
      <c r="T122" s="4">
        <v>139.7201</v>
      </c>
      <c r="W122" s="4">
        <v>0</v>
      </c>
      <c r="X122" s="4">
        <v>3.5301</v>
      </c>
      <c r="Y122" s="4">
        <v>12.4</v>
      </c>
      <c r="Z122" s="4">
        <v>889</v>
      </c>
      <c r="AA122" s="4">
        <v>920</v>
      </c>
      <c r="AB122" s="4">
        <v>855</v>
      </c>
      <c r="AC122" s="4">
        <v>58.2</v>
      </c>
      <c r="AD122" s="4">
        <v>5.84</v>
      </c>
      <c r="AE122" s="4">
        <v>0.13</v>
      </c>
      <c r="AF122" s="4">
        <v>990</v>
      </c>
      <c r="AG122" s="4">
        <v>-12.8</v>
      </c>
      <c r="AH122" s="4">
        <v>18.798202</v>
      </c>
      <c r="AI122" s="4">
        <v>31</v>
      </c>
      <c r="AJ122" s="4">
        <v>191</v>
      </c>
      <c r="AK122" s="4">
        <v>141</v>
      </c>
      <c r="AL122" s="4">
        <v>3.5</v>
      </c>
      <c r="AM122" s="4">
        <v>195</v>
      </c>
      <c r="AN122" s="4" t="s">
        <v>155</v>
      </c>
      <c r="AO122" s="4">
        <v>2</v>
      </c>
      <c r="AP122" s="5">
        <v>0.68197916666666669</v>
      </c>
      <c r="AQ122" s="4">
        <v>47.163012000000002</v>
      </c>
      <c r="AR122" s="4">
        <v>-88.492013999999998</v>
      </c>
      <c r="AS122" s="4">
        <v>319.7</v>
      </c>
      <c r="AT122" s="4">
        <v>34.200000000000003</v>
      </c>
      <c r="AU122" s="4">
        <v>12</v>
      </c>
      <c r="AV122" s="4">
        <v>12</v>
      </c>
      <c r="AW122" s="4" t="s">
        <v>225</v>
      </c>
      <c r="AX122" s="4">
        <v>1</v>
      </c>
      <c r="AY122" s="4">
        <v>1.3957999999999999</v>
      </c>
      <c r="AZ122" s="4">
        <v>1.6958</v>
      </c>
      <c r="BA122" s="4">
        <v>14.023</v>
      </c>
      <c r="BB122" s="4">
        <v>17.739999999999998</v>
      </c>
      <c r="BC122" s="4">
        <v>1.27</v>
      </c>
      <c r="BD122" s="4">
        <v>11.265000000000001</v>
      </c>
      <c r="BE122" s="4">
        <v>3029.5619999999999</v>
      </c>
      <c r="BF122" s="4">
        <v>0.81499999999999995</v>
      </c>
      <c r="BG122" s="4">
        <v>17.222999999999999</v>
      </c>
      <c r="BH122" s="4">
        <v>0.51500000000000001</v>
      </c>
      <c r="BI122" s="4">
        <v>17.739000000000001</v>
      </c>
      <c r="BJ122" s="4">
        <v>12.997999999999999</v>
      </c>
      <c r="BK122" s="4">
        <v>0.38900000000000001</v>
      </c>
      <c r="BL122" s="4">
        <v>13.387</v>
      </c>
      <c r="BM122" s="4">
        <v>1.3164</v>
      </c>
      <c r="BQ122" s="4">
        <v>731.28499999999997</v>
      </c>
      <c r="BR122" s="4">
        <v>0.31671700000000003</v>
      </c>
      <c r="BS122" s="4">
        <v>-5</v>
      </c>
      <c r="BT122" s="4">
        <v>0.386596</v>
      </c>
      <c r="BU122" s="4">
        <v>7.7397790000000004</v>
      </c>
      <c r="BV122" s="4">
        <v>7.809247</v>
      </c>
      <c r="BW122" s="4">
        <f t="shared" si="19"/>
        <v>2.0448496118000001</v>
      </c>
      <c r="BY122" s="4">
        <f t="shared" si="15"/>
        <v>17281.279435590128</v>
      </c>
      <c r="BZ122" s="4">
        <f t="shared" si="16"/>
        <v>4.6489369552449995</v>
      </c>
      <c r="CA122" s="4">
        <f t="shared" si="17"/>
        <v>74.143414164754006</v>
      </c>
      <c r="CB122" s="4">
        <f t="shared" si="18"/>
        <v>7.7535589025316005</v>
      </c>
    </row>
    <row r="123" spans="1:80" x14ac:dyDescent="0.25">
      <c r="A123" s="2">
        <v>42068</v>
      </c>
      <c r="B123" s="3">
        <v>1.5400462962962963E-2</v>
      </c>
      <c r="C123" s="4">
        <v>11.79</v>
      </c>
      <c r="D123" s="4">
        <v>5.0000000000000001E-3</v>
      </c>
      <c r="E123" s="4">
        <v>50</v>
      </c>
      <c r="F123" s="4">
        <v>702.7</v>
      </c>
      <c r="G123" s="4">
        <v>13.9</v>
      </c>
      <c r="H123" s="4">
        <v>120.3</v>
      </c>
      <c r="J123" s="4">
        <v>4</v>
      </c>
      <c r="K123" s="4">
        <v>0.89910000000000001</v>
      </c>
      <c r="L123" s="4">
        <v>10.6004</v>
      </c>
      <c r="M123" s="4">
        <v>4.4999999999999997E-3</v>
      </c>
      <c r="N123" s="4">
        <v>631.82860000000005</v>
      </c>
      <c r="O123" s="4">
        <v>12.501899999999999</v>
      </c>
      <c r="P123" s="4">
        <v>644.29999999999995</v>
      </c>
      <c r="Q123" s="4">
        <v>477.47140000000002</v>
      </c>
      <c r="R123" s="4">
        <v>9.4476999999999993</v>
      </c>
      <c r="S123" s="4">
        <v>486.9</v>
      </c>
      <c r="T123" s="4">
        <v>120.2598</v>
      </c>
      <c r="W123" s="4">
        <v>0</v>
      </c>
      <c r="X123" s="4">
        <v>3.5962999999999998</v>
      </c>
      <c r="Y123" s="4">
        <v>12.3</v>
      </c>
      <c r="Z123" s="4">
        <v>890</v>
      </c>
      <c r="AA123" s="4">
        <v>922</v>
      </c>
      <c r="AB123" s="4">
        <v>855</v>
      </c>
      <c r="AC123" s="4">
        <v>59</v>
      </c>
      <c r="AD123" s="4">
        <v>6.22</v>
      </c>
      <c r="AE123" s="4">
        <v>0.14000000000000001</v>
      </c>
      <c r="AF123" s="4">
        <v>990</v>
      </c>
      <c r="AG123" s="4">
        <v>-12.2</v>
      </c>
      <c r="AH123" s="4">
        <v>18.200799</v>
      </c>
      <c r="AI123" s="4">
        <v>31</v>
      </c>
      <c r="AJ123" s="4">
        <v>191</v>
      </c>
      <c r="AK123" s="4">
        <v>141</v>
      </c>
      <c r="AL123" s="4">
        <v>3.5</v>
      </c>
      <c r="AM123" s="4">
        <v>195</v>
      </c>
      <c r="AN123" s="4" t="s">
        <v>155</v>
      </c>
      <c r="AO123" s="4">
        <v>2</v>
      </c>
      <c r="AP123" s="5">
        <v>0.68200231481481488</v>
      </c>
      <c r="AQ123" s="4">
        <v>47.162852000000001</v>
      </c>
      <c r="AR123" s="4">
        <v>-88.492012000000003</v>
      </c>
      <c r="AS123" s="4">
        <v>319.7</v>
      </c>
      <c r="AT123" s="4">
        <v>37</v>
      </c>
      <c r="AU123" s="4">
        <v>12</v>
      </c>
      <c r="AV123" s="4">
        <v>12</v>
      </c>
      <c r="AW123" s="4" t="s">
        <v>225</v>
      </c>
      <c r="AX123" s="4">
        <v>1</v>
      </c>
      <c r="AY123" s="4">
        <v>1.4</v>
      </c>
      <c r="AZ123" s="4">
        <v>1.7</v>
      </c>
      <c r="BA123" s="4">
        <v>14.023</v>
      </c>
      <c r="BB123" s="4">
        <v>17.809999999999999</v>
      </c>
      <c r="BC123" s="4">
        <v>1.27</v>
      </c>
      <c r="BD123" s="4">
        <v>11.224</v>
      </c>
      <c r="BE123" s="4">
        <v>3030.1370000000002</v>
      </c>
      <c r="BF123" s="4">
        <v>0.81799999999999995</v>
      </c>
      <c r="BG123" s="4">
        <v>18.914000000000001</v>
      </c>
      <c r="BH123" s="4">
        <v>0.374</v>
      </c>
      <c r="BI123" s="4">
        <v>19.288</v>
      </c>
      <c r="BJ123" s="4">
        <v>14.292999999999999</v>
      </c>
      <c r="BK123" s="4">
        <v>0.28299999999999997</v>
      </c>
      <c r="BL123" s="4">
        <v>14.576000000000001</v>
      </c>
      <c r="BM123" s="4">
        <v>1.1368</v>
      </c>
      <c r="BQ123" s="4">
        <v>747.47900000000004</v>
      </c>
      <c r="BR123" s="4">
        <v>0.28120499999999998</v>
      </c>
      <c r="BS123" s="4">
        <v>-5</v>
      </c>
      <c r="BT123" s="4">
        <v>0.38540200000000002</v>
      </c>
      <c r="BU123" s="4">
        <v>6.8719419999999998</v>
      </c>
      <c r="BV123" s="4">
        <v>7.7851119999999998</v>
      </c>
      <c r="BW123" s="4">
        <f t="shared" si="19"/>
        <v>1.8155670763999998</v>
      </c>
      <c r="BY123" s="4">
        <f t="shared" si="15"/>
        <v>15346.496252731798</v>
      </c>
      <c r="BZ123" s="4">
        <f t="shared" si="16"/>
        <v>4.1428601857719993</v>
      </c>
      <c r="CA123" s="4">
        <f t="shared" si="17"/>
        <v>72.388631583421983</v>
      </c>
      <c r="CB123" s="4">
        <f t="shared" si="18"/>
        <v>5.9449500095215999</v>
      </c>
    </row>
    <row r="124" spans="1:80" x14ac:dyDescent="0.25">
      <c r="A124" s="2">
        <v>42068</v>
      </c>
      <c r="B124" s="3">
        <v>1.5412037037037037E-2</v>
      </c>
      <c r="C124" s="4">
        <v>11.866</v>
      </c>
      <c r="D124" s="4">
        <v>6.4999999999999997E-3</v>
      </c>
      <c r="E124" s="4">
        <v>65.388311000000002</v>
      </c>
      <c r="F124" s="4">
        <v>704.3</v>
      </c>
      <c r="G124" s="4">
        <v>12.4</v>
      </c>
      <c r="H124" s="4">
        <v>131.30000000000001</v>
      </c>
      <c r="J124" s="4">
        <v>4</v>
      </c>
      <c r="K124" s="4">
        <v>0.89849999999999997</v>
      </c>
      <c r="L124" s="4">
        <v>10.661300000000001</v>
      </c>
      <c r="M124" s="4">
        <v>5.8999999999999999E-3</v>
      </c>
      <c r="N124" s="4">
        <v>632.81740000000002</v>
      </c>
      <c r="O124" s="4">
        <v>11.141</v>
      </c>
      <c r="P124" s="4">
        <v>644</v>
      </c>
      <c r="Q124" s="4">
        <v>477.71749999999997</v>
      </c>
      <c r="R124" s="4">
        <v>8.4103999999999992</v>
      </c>
      <c r="S124" s="4">
        <v>486.1</v>
      </c>
      <c r="T124" s="4">
        <v>131.34389999999999</v>
      </c>
      <c r="W124" s="4">
        <v>0</v>
      </c>
      <c r="X124" s="4">
        <v>3.5939000000000001</v>
      </c>
      <c r="Y124" s="4">
        <v>12.4</v>
      </c>
      <c r="Z124" s="4">
        <v>890</v>
      </c>
      <c r="AA124" s="4">
        <v>923</v>
      </c>
      <c r="AB124" s="4">
        <v>857</v>
      </c>
      <c r="AC124" s="4">
        <v>59</v>
      </c>
      <c r="AD124" s="4">
        <v>5.92</v>
      </c>
      <c r="AE124" s="4">
        <v>0.14000000000000001</v>
      </c>
      <c r="AF124" s="4">
        <v>990</v>
      </c>
      <c r="AG124" s="4">
        <v>-12.8</v>
      </c>
      <c r="AH124" s="4">
        <v>19</v>
      </c>
      <c r="AI124" s="4">
        <v>31</v>
      </c>
      <c r="AJ124" s="4">
        <v>191</v>
      </c>
      <c r="AK124" s="4">
        <v>141</v>
      </c>
      <c r="AL124" s="4">
        <v>3.5</v>
      </c>
      <c r="AM124" s="4">
        <v>195</v>
      </c>
      <c r="AN124" s="4" t="s">
        <v>155</v>
      </c>
      <c r="AO124" s="4">
        <v>2</v>
      </c>
      <c r="AP124" s="5">
        <v>0.68201388888888881</v>
      </c>
      <c r="AQ124" s="4">
        <v>47.162689</v>
      </c>
      <c r="AR124" s="4">
        <v>-88.491969999999995</v>
      </c>
      <c r="AS124" s="4">
        <v>319.5</v>
      </c>
      <c r="AT124" s="4">
        <v>38.200000000000003</v>
      </c>
      <c r="AU124" s="4">
        <v>12</v>
      </c>
      <c r="AV124" s="4">
        <v>11</v>
      </c>
      <c r="AW124" s="4" t="s">
        <v>225</v>
      </c>
      <c r="AX124" s="4">
        <v>1.095704</v>
      </c>
      <c r="AY124" s="4">
        <v>1.4957039999999999</v>
      </c>
      <c r="AZ124" s="4">
        <v>1.795704</v>
      </c>
      <c r="BA124" s="4">
        <v>14.023</v>
      </c>
      <c r="BB124" s="4">
        <v>17.690000000000001</v>
      </c>
      <c r="BC124" s="4">
        <v>1.26</v>
      </c>
      <c r="BD124" s="4">
        <v>11.301</v>
      </c>
      <c r="BE124" s="4">
        <v>3029.3910000000001</v>
      </c>
      <c r="BF124" s="4">
        <v>1.0620000000000001</v>
      </c>
      <c r="BG124" s="4">
        <v>18.829999999999998</v>
      </c>
      <c r="BH124" s="4">
        <v>0.33200000000000002</v>
      </c>
      <c r="BI124" s="4">
        <v>19.161999999999999</v>
      </c>
      <c r="BJ124" s="4">
        <v>14.215</v>
      </c>
      <c r="BK124" s="4">
        <v>0.25</v>
      </c>
      <c r="BL124" s="4">
        <v>14.465</v>
      </c>
      <c r="BM124" s="4">
        <v>1.2342</v>
      </c>
      <c r="BQ124" s="4">
        <v>742.51599999999996</v>
      </c>
      <c r="BR124" s="4">
        <v>0.29399999999999998</v>
      </c>
      <c r="BS124" s="4">
        <v>-5</v>
      </c>
      <c r="BT124" s="4">
        <v>0.38679999999999998</v>
      </c>
      <c r="BU124" s="4">
        <v>7.1846249999999996</v>
      </c>
      <c r="BV124" s="4">
        <v>7.8133600000000003</v>
      </c>
      <c r="BW124" s="4">
        <f t="shared" si="19"/>
        <v>1.8981779249999999</v>
      </c>
      <c r="BY124" s="4">
        <f t="shared" si="15"/>
        <v>16040.833236957375</v>
      </c>
      <c r="BZ124" s="4">
        <f t="shared" si="16"/>
        <v>5.6233628797500002</v>
      </c>
      <c r="CA124" s="4">
        <f t="shared" si="17"/>
        <v>75.269400504374985</v>
      </c>
      <c r="CB124" s="4">
        <f t="shared" si="18"/>
        <v>6.7479880371749994</v>
      </c>
    </row>
    <row r="125" spans="1:80" x14ac:dyDescent="0.25">
      <c r="A125" s="2">
        <v>42068</v>
      </c>
      <c r="B125" s="3">
        <v>1.5423611111111112E-2</v>
      </c>
      <c r="C125" s="4">
        <v>12.13</v>
      </c>
      <c r="D125" s="4">
        <v>6.4000000000000003E-3</v>
      </c>
      <c r="E125" s="4">
        <v>63.851467999999997</v>
      </c>
      <c r="F125" s="4">
        <v>675</v>
      </c>
      <c r="G125" s="4">
        <v>16.3</v>
      </c>
      <c r="H125" s="4">
        <v>92.6</v>
      </c>
      <c r="J125" s="4">
        <v>4</v>
      </c>
      <c r="K125" s="4">
        <v>0.89639999999999997</v>
      </c>
      <c r="L125" s="4">
        <v>10.874000000000001</v>
      </c>
      <c r="M125" s="4">
        <v>5.7000000000000002E-3</v>
      </c>
      <c r="N125" s="4">
        <v>605.07960000000003</v>
      </c>
      <c r="O125" s="4">
        <v>14.6318</v>
      </c>
      <c r="P125" s="4">
        <v>619.70000000000005</v>
      </c>
      <c r="Q125" s="4">
        <v>457.42270000000002</v>
      </c>
      <c r="R125" s="4">
        <v>11.061199999999999</v>
      </c>
      <c r="S125" s="4">
        <v>468.5</v>
      </c>
      <c r="T125" s="4">
        <v>92.632999999999996</v>
      </c>
      <c r="W125" s="4">
        <v>0</v>
      </c>
      <c r="X125" s="4">
        <v>3.5857999999999999</v>
      </c>
      <c r="Y125" s="4">
        <v>12.3</v>
      </c>
      <c r="Z125" s="4">
        <v>892</v>
      </c>
      <c r="AA125" s="4">
        <v>925</v>
      </c>
      <c r="AB125" s="4">
        <v>859</v>
      </c>
      <c r="AC125" s="4">
        <v>59</v>
      </c>
      <c r="AD125" s="4">
        <v>6.32</v>
      </c>
      <c r="AE125" s="4">
        <v>0.15</v>
      </c>
      <c r="AF125" s="4">
        <v>990</v>
      </c>
      <c r="AG125" s="4">
        <v>-12</v>
      </c>
      <c r="AH125" s="4">
        <v>19</v>
      </c>
      <c r="AI125" s="4">
        <v>31</v>
      </c>
      <c r="AJ125" s="4">
        <v>191</v>
      </c>
      <c r="AK125" s="4">
        <v>140.80000000000001</v>
      </c>
      <c r="AL125" s="4">
        <v>3.7</v>
      </c>
      <c r="AM125" s="4">
        <v>195</v>
      </c>
      <c r="AN125" s="4" t="s">
        <v>155</v>
      </c>
      <c r="AO125" s="4">
        <v>2</v>
      </c>
      <c r="AP125" s="5">
        <v>0.68202546296296296</v>
      </c>
      <c r="AQ125" s="4">
        <v>47.162519000000003</v>
      </c>
      <c r="AR125" s="4">
        <v>-88.491913999999994</v>
      </c>
      <c r="AS125" s="4">
        <v>319.3</v>
      </c>
      <c r="AT125" s="4">
        <v>39.6</v>
      </c>
      <c r="AU125" s="4">
        <v>12</v>
      </c>
      <c r="AV125" s="4">
        <v>9</v>
      </c>
      <c r="AW125" s="4" t="s">
        <v>208</v>
      </c>
      <c r="AX125" s="4">
        <v>1.1957960000000001</v>
      </c>
      <c r="AY125" s="4">
        <v>1.595796</v>
      </c>
      <c r="AZ125" s="4">
        <v>1.991592</v>
      </c>
      <c r="BA125" s="4">
        <v>14.023</v>
      </c>
      <c r="BB125" s="4">
        <v>17.34</v>
      </c>
      <c r="BC125" s="4">
        <v>1.24</v>
      </c>
      <c r="BD125" s="4">
        <v>11.551</v>
      </c>
      <c r="BE125" s="4">
        <v>3030.3960000000002</v>
      </c>
      <c r="BF125" s="4">
        <v>1.0149999999999999</v>
      </c>
      <c r="BG125" s="4">
        <v>17.658999999999999</v>
      </c>
      <c r="BH125" s="4">
        <v>0.42699999999999999</v>
      </c>
      <c r="BI125" s="4">
        <v>18.085999999999999</v>
      </c>
      <c r="BJ125" s="4">
        <v>13.349</v>
      </c>
      <c r="BK125" s="4">
        <v>0.32300000000000001</v>
      </c>
      <c r="BL125" s="4">
        <v>13.672000000000001</v>
      </c>
      <c r="BM125" s="4">
        <v>0.85370000000000001</v>
      </c>
      <c r="BQ125" s="4">
        <v>726.596</v>
      </c>
      <c r="BR125" s="4">
        <v>0.34460000000000002</v>
      </c>
      <c r="BS125" s="4">
        <v>-5</v>
      </c>
      <c r="BT125" s="4">
        <v>0.3856</v>
      </c>
      <c r="BU125" s="4">
        <v>8.421163</v>
      </c>
      <c r="BV125" s="4">
        <v>7.7891199999999996</v>
      </c>
      <c r="BW125" s="4">
        <f t="shared" si="19"/>
        <v>2.2248712646</v>
      </c>
      <c r="BY125" s="4">
        <f t="shared" si="15"/>
        <v>18807.841040193875</v>
      </c>
      <c r="BZ125" s="4">
        <f t="shared" si="16"/>
        <v>6.2994930879649997</v>
      </c>
      <c r="CA125" s="4">
        <f t="shared" si="17"/>
        <v>82.849195301719007</v>
      </c>
      <c r="CB125" s="4">
        <f t="shared" si="18"/>
        <v>5.4709407552091003</v>
      </c>
    </row>
    <row r="126" spans="1:80" x14ac:dyDescent="0.25">
      <c r="A126" s="2">
        <v>42068</v>
      </c>
      <c r="B126" s="3">
        <v>1.5435185185185185E-2</v>
      </c>
      <c r="C126" s="4">
        <v>12.420999999999999</v>
      </c>
      <c r="D126" s="4">
        <v>5.1000000000000004E-3</v>
      </c>
      <c r="E126" s="4">
        <v>50.827815000000001</v>
      </c>
      <c r="F126" s="4">
        <v>650.79999999999995</v>
      </c>
      <c r="G126" s="4">
        <v>18.3</v>
      </c>
      <c r="H126" s="4">
        <v>61.7</v>
      </c>
      <c r="J126" s="4">
        <v>4</v>
      </c>
      <c r="K126" s="4">
        <v>0.89419999999999999</v>
      </c>
      <c r="L126" s="4">
        <v>11.106999999999999</v>
      </c>
      <c r="M126" s="4">
        <v>4.4999999999999997E-3</v>
      </c>
      <c r="N126" s="4">
        <v>581.95180000000005</v>
      </c>
      <c r="O126" s="4">
        <v>16.323399999999999</v>
      </c>
      <c r="P126" s="4">
        <v>598.29999999999995</v>
      </c>
      <c r="Q126" s="4">
        <v>439.78039999999999</v>
      </c>
      <c r="R126" s="4">
        <v>12.335599999999999</v>
      </c>
      <c r="S126" s="4">
        <v>452.1</v>
      </c>
      <c r="T126" s="4">
        <v>61.747900000000001</v>
      </c>
      <c r="W126" s="4">
        <v>0</v>
      </c>
      <c r="X126" s="4">
        <v>3.5768</v>
      </c>
      <c r="Y126" s="4">
        <v>12.3</v>
      </c>
      <c r="Z126" s="4">
        <v>893</v>
      </c>
      <c r="AA126" s="4">
        <v>926</v>
      </c>
      <c r="AB126" s="4">
        <v>860</v>
      </c>
      <c r="AC126" s="4">
        <v>59</v>
      </c>
      <c r="AD126" s="4">
        <v>6.22</v>
      </c>
      <c r="AE126" s="4">
        <v>0.14000000000000001</v>
      </c>
      <c r="AF126" s="4">
        <v>990</v>
      </c>
      <c r="AG126" s="4">
        <v>-12.2</v>
      </c>
      <c r="AH126" s="4">
        <v>19</v>
      </c>
      <c r="AI126" s="4">
        <v>31</v>
      </c>
      <c r="AJ126" s="4">
        <v>191</v>
      </c>
      <c r="AK126" s="4">
        <v>140</v>
      </c>
      <c r="AL126" s="4">
        <v>3.8</v>
      </c>
      <c r="AM126" s="4">
        <v>195</v>
      </c>
      <c r="AN126" s="4" t="s">
        <v>155</v>
      </c>
      <c r="AO126" s="4">
        <v>2</v>
      </c>
      <c r="AP126" s="5">
        <v>0.68203703703703711</v>
      </c>
      <c r="AQ126" s="4">
        <v>47.162351999999998</v>
      </c>
      <c r="AR126" s="4">
        <v>-88.491834999999995</v>
      </c>
      <c r="AS126" s="4">
        <v>319</v>
      </c>
      <c r="AT126" s="4">
        <v>40.700000000000003</v>
      </c>
      <c r="AU126" s="4">
        <v>12</v>
      </c>
      <c r="AV126" s="4">
        <v>9</v>
      </c>
      <c r="AW126" s="4" t="s">
        <v>213</v>
      </c>
      <c r="AX126" s="4">
        <v>1.2</v>
      </c>
      <c r="AY126" s="4">
        <v>1.6958</v>
      </c>
      <c r="AZ126" s="4">
        <v>2.1916000000000002</v>
      </c>
      <c r="BA126" s="4">
        <v>14.023</v>
      </c>
      <c r="BB126" s="4">
        <v>16.96</v>
      </c>
      <c r="BC126" s="4">
        <v>1.21</v>
      </c>
      <c r="BD126" s="4">
        <v>11.831</v>
      </c>
      <c r="BE126" s="4">
        <v>3031.4180000000001</v>
      </c>
      <c r="BF126" s="4">
        <v>0.79</v>
      </c>
      <c r="BG126" s="4">
        <v>16.632999999999999</v>
      </c>
      <c r="BH126" s="4">
        <v>0.46700000000000003</v>
      </c>
      <c r="BI126" s="4">
        <v>17.100000000000001</v>
      </c>
      <c r="BJ126" s="4">
        <v>12.57</v>
      </c>
      <c r="BK126" s="4">
        <v>0.35299999999999998</v>
      </c>
      <c r="BL126" s="4">
        <v>12.922000000000001</v>
      </c>
      <c r="BM126" s="4">
        <v>0.55730000000000002</v>
      </c>
      <c r="BQ126" s="4">
        <v>709.81799999999998</v>
      </c>
      <c r="BR126" s="4">
        <v>0.41000900000000001</v>
      </c>
      <c r="BS126" s="4">
        <v>-5</v>
      </c>
      <c r="BT126" s="4">
        <v>0.38440000000000002</v>
      </c>
      <c r="BU126" s="4">
        <v>10.019595000000001</v>
      </c>
      <c r="BV126" s="4">
        <v>7.7648720000000004</v>
      </c>
      <c r="BW126" s="4">
        <f t="shared" si="19"/>
        <v>2.647176999</v>
      </c>
      <c r="BY126" s="4">
        <f t="shared" si="15"/>
        <v>22385.328928518273</v>
      </c>
      <c r="BZ126" s="4">
        <f t="shared" si="16"/>
        <v>5.8337087968500008</v>
      </c>
      <c r="CA126" s="4">
        <f t="shared" si="17"/>
        <v>92.822429843549997</v>
      </c>
      <c r="CB126" s="4">
        <f t="shared" si="18"/>
        <v>4.2493633433535001</v>
      </c>
    </row>
    <row r="127" spans="1:80" x14ac:dyDescent="0.25">
      <c r="A127" s="2">
        <v>42068</v>
      </c>
      <c r="B127" s="3">
        <v>1.5446759259259259E-2</v>
      </c>
      <c r="C127" s="4">
        <v>12.055</v>
      </c>
      <c r="D127" s="4">
        <v>4.5999999999999999E-3</v>
      </c>
      <c r="E127" s="4">
        <v>45.621445999999999</v>
      </c>
      <c r="F127" s="4">
        <v>655.1</v>
      </c>
      <c r="G127" s="4">
        <v>20.8</v>
      </c>
      <c r="H127" s="4">
        <v>49.3</v>
      </c>
      <c r="J127" s="4">
        <v>4</v>
      </c>
      <c r="K127" s="4">
        <v>0.8972</v>
      </c>
      <c r="L127" s="4">
        <v>10.8149</v>
      </c>
      <c r="M127" s="4">
        <v>4.1000000000000003E-3</v>
      </c>
      <c r="N127" s="4">
        <v>587.7047</v>
      </c>
      <c r="O127" s="4">
        <v>18.621400000000001</v>
      </c>
      <c r="P127" s="4">
        <v>606.29999999999995</v>
      </c>
      <c r="Q127" s="4">
        <v>443.51100000000002</v>
      </c>
      <c r="R127" s="4">
        <v>14.0526</v>
      </c>
      <c r="S127" s="4">
        <v>457.6</v>
      </c>
      <c r="T127" s="4">
        <v>49.291400000000003</v>
      </c>
      <c r="W127" s="4">
        <v>0</v>
      </c>
      <c r="X127" s="4">
        <v>3.5886</v>
      </c>
      <c r="Y127" s="4">
        <v>12.4</v>
      </c>
      <c r="Z127" s="4">
        <v>891</v>
      </c>
      <c r="AA127" s="4">
        <v>921</v>
      </c>
      <c r="AB127" s="4">
        <v>858</v>
      </c>
      <c r="AC127" s="4">
        <v>59</v>
      </c>
      <c r="AD127" s="4">
        <v>5.83</v>
      </c>
      <c r="AE127" s="4">
        <v>0.13</v>
      </c>
      <c r="AF127" s="4">
        <v>990</v>
      </c>
      <c r="AG127" s="4">
        <v>-13</v>
      </c>
      <c r="AH127" s="4">
        <v>19</v>
      </c>
      <c r="AI127" s="4">
        <v>31</v>
      </c>
      <c r="AJ127" s="4">
        <v>191</v>
      </c>
      <c r="AK127" s="4">
        <v>140</v>
      </c>
      <c r="AL127" s="4">
        <v>3.9</v>
      </c>
      <c r="AM127" s="4">
        <v>195</v>
      </c>
      <c r="AN127" s="4" t="s">
        <v>155</v>
      </c>
      <c r="AO127" s="4">
        <v>2</v>
      </c>
      <c r="AP127" s="5">
        <v>0.68204861111111104</v>
      </c>
      <c r="AQ127" s="4">
        <v>47.162182000000001</v>
      </c>
      <c r="AR127" s="4">
        <v>-88.491743999999997</v>
      </c>
      <c r="AS127" s="4">
        <v>318.60000000000002</v>
      </c>
      <c r="AT127" s="4">
        <v>41.8</v>
      </c>
      <c r="AU127" s="4">
        <v>12</v>
      </c>
      <c r="AV127" s="4">
        <v>10</v>
      </c>
      <c r="AW127" s="4" t="s">
        <v>208</v>
      </c>
      <c r="AX127" s="4">
        <v>1.2958000000000001</v>
      </c>
      <c r="AY127" s="4">
        <v>1.7958000000000001</v>
      </c>
      <c r="AZ127" s="4">
        <v>2.2957999999999998</v>
      </c>
      <c r="BA127" s="4">
        <v>14.023</v>
      </c>
      <c r="BB127" s="4">
        <v>17.45</v>
      </c>
      <c r="BC127" s="4">
        <v>1.24</v>
      </c>
      <c r="BD127" s="4">
        <v>11.462999999999999</v>
      </c>
      <c r="BE127" s="4">
        <v>3032.1120000000001</v>
      </c>
      <c r="BF127" s="4">
        <v>0.73</v>
      </c>
      <c r="BG127" s="4">
        <v>17.254999999999999</v>
      </c>
      <c r="BH127" s="4">
        <v>0.54700000000000004</v>
      </c>
      <c r="BI127" s="4">
        <v>17.802</v>
      </c>
      <c r="BJ127" s="4">
        <v>13.022</v>
      </c>
      <c r="BK127" s="4">
        <v>0.41299999999999998</v>
      </c>
      <c r="BL127" s="4">
        <v>13.433999999999999</v>
      </c>
      <c r="BM127" s="4">
        <v>0.45700000000000002</v>
      </c>
      <c r="BQ127" s="4">
        <v>731.55899999999997</v>
      </c>
      <c r="BR127" s="4">
        <v>0.35806399999999999</v>
      </c>
      <c r="BS127" s="4">
        <v>-5</v>
      </c>
      <c r="BT127" s="4">
        <v>0.38520300000000002</v>
      </c>
      <c r="BU127" s="4">
        <v>8.7501909999999992</v>
      </c>
      <c r="BV127" s="4">
        <v>7.7811050000000002</v>
      </c>
      <c r="BW127" s="4">
        <f t="shared" si="19"/>
        <v>2.3118004621999999</v>
      </c>
      <c r="BY127" s="4">
        <f t="shared" si="15"/>
        <v>19553.759081309901</v>
      </c>
      <c r="BZ127" s="4">
        <f t="shared" si="16"/>
        <v>4.7076902599099997</v>
      </c>
      <c r="CA127" s="4">
        <f t="shared" si="17"/>
        <v>83.977455567873989</v>
      </c>
      <c r="CB127" s="4">
        <f t="shared" si="18"/>
        <v>3.0431151754069998</v>
      </c>
    </row>
    <row r="128" spans="1:80" x14ac:dyDescent="0.25">
      <c r="A128" s="2">
        <v>42068</v>
      </c>
      <c r="B128" s="3">
        <v>1.5458333333333336E-2</v>
      </c>
      <c r="C128" s="4">
        <v>12.064</v>
      </c>
      <c r="D128" s="4">
        <v>6.1999999999999998E-3</v>
      </c>
      <c r="E128" s="4">
        <v>61.991342000000003</v>
      </c>
      <c r="F128" s="4">
        <v>733.3</v>
      </c>
      <c r="G128" s="4">
        <v>20.8</v>
      </c>
      <c r="H128" s="4">
        <v>36</v>
      </c>
      <c r="J128" s="4">
        <v>4</v>
      </c>
      <c r="K128" s="4">
        <v>0.89700000000000002</v>
      </c>
      <c r="L128" s="4">
        <v>10.821899999999999</v>
      </c>
      <c r="M128" s="4">
        <v>5.5999999999999999E-3</v>
      </c>
      <c r="N128" s="4">
        <v>657.82830000000001</v>
      </c>
      <c r="O128" s="4">
        <v>18.6584</v>
      </c>
      <c r="P128" s="4">
        <v>676.5</v>
      </c>
      <c r="Q128" s="4">
        <v>496.59840000000003</v>
      </c>
      <c r="R128" s="4">
        <v>14.0854</v>
      </c>
      <c r="S128" s="4">
        <v>510.7</v>
      </c>
      <c r="T128" s="4">
        <v>35.965600000000002</v>
      </c>
      <c r="W128" s="4">
        <v>0</v>
      </c>
      <c r="X128" s="4">
        <v>3.5882000000000001</v>
      </c>
      <c r="Y128" s="4">
        <v>12.2</v>
      </c>
      <c r="Z128" s="4">
        <v>891</v>
      </c>
      <c r="AA128" s="4">
        <v>920</v>
      </c>
      <c r="AB128" s="4">
        <v>858</v>
      </c>
      <c r="AC128" s="4">
        <v>59</v>
      </c>
      <c r="AD128" s="4">
        <v>5.92</v>
      </c>
      <c r="AE128" s="4">
        <v>0.14000000000000001</v>
      </c>
      <c r="AF128" s="4">
        <v>990</v>
      </c>
      <c r="AG128" s="4">
        <v>-12.8</v>
      </c>
      <c r="AH128" s="4">
        <v>18.8</v>
      </c>
      <c r="AI128" s="4">
        <v>31</v>
      </c>
      <c r="AJ128" s="4">
        <v>190.8</v>
      </c>
      <c r="AK128" s="4">
        <v>140</v>
      </c>
      <c r="AL128" s="4">
        <v>3.8</v>
      </c>
      <c r="AM128" s="4">
        <v>195</v>
      </c>
      <c r="AN128" s="4" t="s">
        <v>155</v>
      </c>
      <c r="AO128" s="4">
        <v>2</v>
      </c>
      <c r="AP128" s="5">
        <v>0.68206018518518519</v>
      </c>
      <c r="AQ128" s="4">
        <v>47.162174999999998</v>
      </c>
      <c r="AR128" s="4">
        <v>-88.491739999999993</v>
      </c>
      <c r="AS128" s="4">
        <v>318.60000000000002</v>
      </c>
      <c r="AT128" s="4">
        <v>43.6</v>
      </c>
      <c r="AU128" s="4">
        <v>12</v>
      </c>
      <c r="AV128" s="4">
        <v>11</v>
      </c>
      <c r="AW128" s="4" t="s">
        <v>225</v>
      </c>
      <c r="AX128" s="4">
        <v>1.3</v>
      </c>
      <c r="AY128" s="4">
        <v>1.8</v>
      </c>
      <c r="AZ128" s="4">
        <v>2.2999999999999998</v>
      </c>
      <c r="BA128" s="4">
        <v>14.023</v>
      </c>
      <c r="BB128" s="4">
        <v>17.440000000000001</v>
      </c>
      <c r="BC128" s="4">
        <v>1.24</v>
      </c>
      <c r="BD128" s="4">
        <v>11.478</v>
      </c>
      <c r="BE128" s="4">
        <v>3032.0680000000002</v>
      </c>
      <c r="BF128" s="4">
        <v>0.99199999999999999</v>
      </c>
      <c r="BG128" s="4">
        <v>19.300999999999998</v>
      </c>
      <c r="BH128" s="4">
        <v>0.54700000000000004</v>
      </c>
      <c r="BI128" s="4">
        <v>19.849</v>
      </c>
      <c r="BJ128" s="4">
        <v>14.571</v>
      </c>
      <c r="BK128" s="4">
        <v>0.41299999999999998</v>
      </c>
      <c r="BL128" s="4">
        <v>14.984</v>
      </c>
      <c r="BM128" s="4">
        <v>0.3332</v>
      </c>
      <c r="BQ128" s="4">
        <v>730.97799999999995</v>
      </c>
      <c r="BR128" s="4">
        <v>0.30940000000000001</v>
      </c>
      <c r="BS128" s="4">
        <v>-5</v>
      </c>
      <c r="BT128" s="4">
        <v>0.38059999999999999</v>
      </c>
      <c r="BU128" s="4">
        <v>7.5609630000000001</v>
      </c>
      <c r="BV128" s="4">
        <v>7.6881199999999996</v>
      </c>
      <c r="BW128" s="4">
        <f t="shared" si="19"/>
        <v>1.9976064246</v>
      </c>
      <c r="BY128" s="4">
        <f t="shared" si="15"/>
        <v>16895.985869613709</v>
      </c>
      <c r="BZ128" s="4">
        <f t="shared" si="16"/>
        <v>5.5278502931520004</v>
      </c>
      <c r="CA128" s="4">
        <f t="shared" si="17"/>
        <v>81.195873610400994</v>
      </c>
      <c r="CB128" s="4">
        <f t="shared" si="18"/>
        <v>1.9171970952876001</v>
      </c>
    </row>
    <row r="129" spans="1:80" x14ac:dyDescent="0.25">
      <c r="A129" s="2">
        <v>42068</v>
      </c>
      <c r="B129" s="3">
        <v>1.5469907407407406E-2</v>
      </c>
      <c r="C129" s="4">
        <v>12.904</v>
      </c>
      <c r="D129" s="4">
        <v>7.9000000000000008E-3</v>
      </c>
      <c r="E129" s="4">
        <v>79.307359000000005</v>
      </c>
      <c r="F129" s="4">
        <v>902.7</v>
      </c>
      <c r="G129" s="4">
        <v>11.8</v>
      </c>
      <c r="H129" s="4">
        <v>76.099999999999994</v>
      </c>
      <c r="J129" s="4">
        <v>3.9</v>
      </c>
      <c r="K129" s="4">
        <v>0.89019999999999999</v>
      </c>
      <c r="L129" s="4">
        <v>11.4864</v>
      </c>
      <c r="M129" s="4">
        <v>7.1000000000000004E-3</v>
      </c>
      <c r="N129" s="4">
        <v>803.53890000000001</v>
      </c>
      <c r="O129" s="4">
        <v>10.520099999999999</v>
      </c>
      <c r="P129" s="4">
        <v>814.1</v>
      </c>
      <c r="Q129" s="4">
        <v>607.45219999999995</v>
      </c>
      <c r="R129" s="4">
        <v>7.9528999999999996</v>
      </c>
      <c r="S129" s="4">
        <v>615.4</v>
      </c>
      <c r="T129" s="4">
        <v>76.061400000000006</v>
      </c>
      <c r="W129" s="4">
        <v>0</v>
      </c>
      <c r="X129" s="4">
        <v>3.4716999999999998</v>
      </c>
      <c r="Y129" s="4">
        <v>12</v>
      </c>
      <c r="Z129" s="4">
        <v>894</v>
      </c>
      <c r="AA129" s="4">
        <v>926</v>
      </c>
      <c r="AB129" s="4">
        <v>859</v>
      </c>
      <c r="AC129" s="4">
        <v>59</v>
      </c>
      <c r="AD129" s="4">
        <v>6.32</v>
      </c>
      <c r="AE129" s="4">
        <v>0.15</v>
      </c>
      <c r="AF129" s="4">
        <v>990</v>
      </c>
      <c r="AG129" s="4">
        <v>-12</v>
      </c>
      <c r="AH129" s="4">
        <v>18</v>
      </c>
      <c r="AI129" s="4">
        <v>31</v>
      </c>
      <c r="AJ129" s="4">
        <v>190</v>
      </c>
      <c r="AK129" s="4">
        <v>139.80000000000001</v>
      </c>
      <c r="AL129" s="4">
        <v>3.2</v>
      </c>
      <c r="AM129" s="4">
        <v>195</v>
      </c>
      <c r="AN129" s="4" t="s">
        <v>155</v>
      </c>
      <c r="AO129" s="4">
        <v>2</v>
      </c>
      <c r="AP129" s="5">
        <v>0.68206018518518519</v>
      </c>
      <c r="AQ129" s="4">
        <v>47.162004000000003</v>
      </c>
      <c r="AR129" s="4">
        <v>-88.491646000000003</v>
      </c>
      <c r="AS129" s="4">
        <v>318.39999999999998</v>
      </c>
      <c r="AT129" s="4">
        <v>43.7</v>
      </c>
      <c r="AU129" s="4">
        <v>12</v>
      </c>
      <c r="AV129" s="4">
        <v>11</v>
      </c>
      <c r="AW129" s="4" t="s">
        <v>225</v>
      </c>
      <c r="AX129" s="4">
        <v>1.3957999999999999</v>
      </c>
      <c r="AY129" s="4">
        <v>1.0336000000000001</v>
      </c>
      <c r="AZ129" s="4">
        <v>2.2999999999999998</v>
      </c>
      <c r="BA129" s="4">
        <v>14.023</v>
      </c>
      <c r="BB129" s="4">
        <v>16.36</v>
      </c>
      <c r="BC129" s="4">
        <v>1.17</v>
      </c>
      <c r="BD129" s="4">
        <v>12.337999999999999</v>
      </c>
      <c r="BE129" s="4">
        <v>3030.11</v>
      </c>
      <c r="BF129" s="4">
        <v>1.1850000000000001</v>
      </c>
      <c r="BG129" s="4">
        <v>22.198</v>
      </c>
      <c r="BH129" s="4">
        <v>0.29099999999999998</v>
      </c>
      <c r="BI129" s="4">
        <v>22.489000000000001</v>
      </c>
      <c r="BJ129" s="4">
        <v>16.780999999999999</v>
      </c>
      <c r="BK129" s="4">
        <v>0.22</v>
      </c>
      <c r="BL129" s="4">
        <v>17.001000000000001</v>
      </c>
      <c r="BM129" s="4">
        <v>0.66349999999999998</v>
      </c>
      <c r="BQ129" s="4">
        <v>665.904</v>
      </c>
      <c r="BR129" s="4">
        <v>0.36376399999999998</v>
      </c>
      <c r="BS129" s="4">
        <v>-5</v>
      </c>
      <c r="BT129" s="4">
        <v>0.37439699999999998</v>
      </c>
      <c r="BU129" s="4">
        <v>8.8894789999999997</v>
      </c>
      <c r="BV129" s="4">
        <v>7.5628190000000002</v>
      </c>
      <c r="BW129" s="4">
        <f t="shared" si="19"/>
        <v>2.3486003518</v>
      </c>
      <c r="BY129" s="4">
        <f t="shared" si="15"/>
        <v>19851.90511975253</v>
      </c>
      <c r="BZ129" s="4">
        <f t="shared" si="16"/>
        <v>7.7635820372550004</v>
      </c>
      <c r="CA129" s="4">
        <f t="shared" si="17"/>
        <v>109.94149381196299</v>
      </c>
      <c r="CB129" s="4">
        <f t="shared" si="18"/>
        <v>4.4885068498564999</v>
      </c>
    </row>
    <row r="130" spans="1:80" x14ac:dyDescent="0.25">
      <c r="A130" s="2">
        <v>42068</v>
      </c>
      <c r="B130" s="3">
        <v>1.548148148148148E-2</v>
      </c>
      <c r="C130" s="4">
        <v>13.436</v>
      </c>
      <c r="D130" s="4">
        <v>4.8999999999999998E-3</v>
      </c>
      <c r="E130" s="4">
        <v>49.377989999999997</v>
      </c>
      <c r="F130" s="4">
        <v>903.6</v>
      </c>
      <c r="G130" s="4">
        <v>9.3000000000000007</v>
      </c>
      <c r="H130" s="4">
        <v>42</v>
      </c>
      <c r="J130" s="4">
        <v>3.8</v>
      </c>
      <c r="K130" s="4">
        <v>0.88600000000000001</v>
      </c>
      <c r="L130" s="4">
        <v>11.904400000000001</v>
      </c>
      <c r="M130" s="4">
        <v>4.4000000000000003E-3</v>
      </c>
      <c r="N130" s="4">
        <v>800.64819999999997</v>
      </c>
      <c r="O130" s="4">
        <v>8.2401</v>
      </c>
      <c r="P130" s="4">
        <v>808.9</v>
      </c>
      <c r="Q130" s="4">
        <v>605.26679999999999</v>
      </c>
      <c r="R130" s="4">
        <v>6.2293000000000003</v>
      </c>
      <c r="S130" s="4">
        <v>611.5</v>
      </c>
      <c r="T130" s="4">
        <v>41.995600000000003</v>
      </c>
      <c r="W130" s="4">
        <v>0</v>
      </c>
      <c r="X130" s="4">
        <v>3.3668999999999998</v>
      </c>
      <c r="Y130" s="4">
        <v>12</v>
      </c>
      <c r="Z130" s="4">
        <v>891</v>
      </c>
      <c r="AA130" s="4">
        <v>926</v>
      </c>
      <c r="AB130" s="4">
        <v>856</v>
      </c>
      <c r="AC130" s="4">
        <v>59</v>
      </c>
      <c r="AD130" s="4">
        <v>6.32</v>
      </c>
      <c r="AE130" s="4">
        <v>0.15</v>
      </c>
      <c r="AF130" s="4">
        <v>990</v>
      </c>
      <c r="AG130" s="4">
        <v>-12</v>
      </c>
      <c r="AH130" s="4">
        <v>18</v>
      </c>
      <c r="AI130" s="4">
        <v>31</v>
      </c>
      <c r="AJ130" s="4">
        <v>190</v>
      </c>
      <c r="AK130" s="4">
        <v>139</v>
      </c>
      <c r="AL130" s="4">
        <v>3.1</v>
      </c>
      <c r="AM130" s="4">
        <v>195</v>
      </c>
      <c r="AN130" s="4" t="s">
        <v>155</v>
      </c>
      <c r="AO130" s="4">
        <v>2</v>
      </c>
      <c r="AP130" s="5">
        <v>0.68207175925925922</v>
      </c>
      <c r="AQ130" s="4">
        <v>47.161681999999999</v>
      </c>
      <c r="AR130" s="4">
        <v>-88.491433999999998</v>
      </c>
      <c r="AS130" s="4">
        <v>317.89999999999998</v>
      </c>
      <c r="AT130" s="4">
        <v>44.4</v>
      </c>
      <c r="AU130" s="4">
        <v>12</v>
      </c>
      <c r="AV130" s="4">
        <v>10</v>
      </c>
      <c r="AW130" s="4" t="s">
        <v>232</v>
      </c>
      <c r="AX130" s="4">
        <v>1.3042</v>
      </c>
      <c r="AY130" s="4">
        <v>1.0958000000000001</v>
      </c>
      <c r="AZ130" s="4">
        <v>2.2999999999999998</v>
      </c>
      <c r="BA130" s="4">
        <v>14.023</v>
      </c>
      <c r="BB130" s="4">
        <v>15.75</v>
      </c>
      <c r="BC130" s="4">
        <v>1.1200000000000001</v>
      </c>
      <c r="BD130" s="4">
        <v>12.862</v>
      </c>
      <c r="BE130" s="4">
        <v>3031.43</v>
      </c>
      <c r="BF130" s="4">
        <v>0.70899999999999996</v>
      </c>
      <c r="BG130" s="4">
        <v>21.350999999999999</v>
      </c>
      <c r="BH130" s="4">
        <v>0.22</v>
      </c>
      <c r="BI130" s="4">
        <v>21.571000000000002</v>
      </c>
      <c r="BJ130" s="4">
        <v>16.140999999999998</v>
      </c>
      <c r="BK130" s="4">
        <v>0.16600000000000001</v>
      </c>
      <c r="BL130" s="4">
        <v>16.306999999999999</v>
      </c>
      <c r="BM130" s="4">
        <v>0.35360000000000003</v>
      </c>
      <c r="BQ130" s="4">
        <v>623.40899999999999</v>
      </c>
      <c r="BR130" s="4">
        <v>0.30469000000000002</v>
      </c>
      <c r="BS130" s="4">
        <v>-5</v>
      </c>
      <c r="BT130" s="4">
        <v>0.37138599999999999</v>
      </c>
      <c r="BU130" s="4">
        <v>7.4458700000000002</v>
      </c>
      <c r="BV130" s="4">
        <v>7.501989</v>
      </c>
      <c r="BW130" s="4">
        <f t="shared" si="19"/>
        <v>1.9671988540000001</v>
      </c>
      <c r="BY130" s="4">
        <f t="shared" si="15"/>
        <v>16635.294032551701</v>
      </c>
      <c r="BZ130" s="4">
        <f t="shared" si="16"/>
        <v>3.8907127887100001</v>
      </c>
      <c r="CA130" s="4">
        <f t="shared" si="17"/>
        <v>88.575451512789982</v>
      </c>
      <c r="CB130" s="4">
        <f t="shared" si="18"/>
        <v>2.003606179952</v>
      </c>
    </row>
    <row r="131" spans="1:80" x14ac:dyDescent="0.25">
      <c r="A131" s="2">
        <v>42068</v>
      </c>
      <c r="B131" s="3">
        <v>1.5493055555555553E-2</v>
      </c>
      <c r="C131" s="4">
        <v>13.021000000000001</v>
      </c>
      <c r="D131" s="4">
        <v>-2.9999999999999997E-4</v>
      </c>
      <c r="E131" s="4">
        <v>-3.2370950000000001</v>
      </c>
      <c r="F131" s="4">
        <v>825.5</v>
      </c>
      <c r="G131" s="4">
        <v>12.1</v>
      </c>
      <c r="H131" s="4">
        <v>5.6</v>
      </c>
      <c r="J131" s="4">
        <v>3.8</v>
      </c>
      <c r="K131" s="4">
        <v>0.88929999999999998</v>
      </c>
      <c r="L131" s="4">
        <v>11.5799</v>
      </c>
      <c r="M131" s="4">
        <v>0</v>
      </c>
      <c r="N131" s="4">
        <v>734.17150000000004</v>
      </c>
      <c r="O131" s="4">
        <v>10.767899999999999</v>
      </c>
      <c r="P131" s="4">
        <v>744.9</v>
      </c>
      <c r="Q131" s="4">
        <v>555.01239999999996</v>
      </c>
      <c r="R131" s="4">
        <v>8.1402999999999999</v>
      </c>
      <c r="S131" s="4">
        <v>563.20000000000005</v>
      </c>
      <c r="T131" s="4">
        <v>5.6139999999999999</v>
      </c>
      <c r="W131" s="4">
        <v>0</v>
      </c>
      <c r="X131" s="4">
        <v>3.3794</v>
      </c>
      <c r="Y131" s="4">
        <v>11.8</v>
      </c>
      <c r="Z131" s="4">
        <v>885</v>
      </c>
      <c r="AA131" s="4">
        <v>916</v>
      </c>
      <c r="AB131" s="4">
        <v>850</v>
      </c>
      <c r="AC131" s="4">
        <v>59</v>
      </c>
      <c r="AD131" s="4">
        <v>6.32</v>
      </c>
      <c r="AE131" s="4">
        <v>0.15</v>
      </c>
      <c r="AF131" s="4">
        <v>990</v>
      </c>
      <c r="AG131" s="4">
        <v>-12</v>
      </c>
      <c r="AH131" s="4">
        <v>18</v>
      </c>
      <c r="AI131" s="4">
        <v>31</v>
      </c>
      <c r="AJ131" s="4">
        <v>189.8</v>
      </c>
      <c r="AK131" s="4">
        <v>139</v>
      </c>
      <c r="AL131" s="4">
        <v>3</v>
      </c>
      <c r="AM131" s="4">
        <v>195</v>
      </c>
      <c r="AN131" s="4" t="s">
        <v>155</v>
      </c>
      <c r="AO131" s="4">
        <v>2</v>
      </c>
      <c r="AP131" s="5">
        <v>0.6820949074074073</v>
      </c>
      <c r="AQ131" s="4">
        <v>47.161520000000003</v>
      </c>
      <c r="AR131" s="4">
        <v>-88.491277999999994</v>
      </c>
      <c r="AS131" s="4">
        <v>317.89999999999998</v>
      </c>
      <c r="AT131" s="4">
        <v>45</v>
      </c>
      <c r="AU131" s="4">
        <v>12</v>
      </c>
      <c r="AV131" s="4">
        <v>10</v>
      </c>
      <c r="AW131" s="4" t="s">
        <v>232</v>
      </c>
      <c r="AX131" s="4">
        <v>0.91679999999999995</v>
      </c>
      <c r="AY131" s="4">
        <v>1.1958</v>
      </c>
      <c r="AZ131" s="4">
        <v>1.9168000000000001</v>
      </c>
      <c r="BA131" s="4">
        <v>14.023</v>
      </c>
      <c r="BB131" s="4">
        <v>16.239999999999998</v>
      </c>
      <c r="BC131" s="4">
        <v>1.1599999999999999</v>
      </c>
      <c r="BD131" s="4">
        <v>12.445</v>
      </c>
      <c r="BE131" s="4">
        <v>3033.759</v>
      </c>
      <c r="BF131" s="4">
        <v>0</v>
      </c>
      <c r="BG131" s="4">
        <v>20.141999999999999</v>
      </c>
      <c r="BH131" s="4">
        <v>0.29499999999999998</v>
      </c>
      <c r="BI131" s="4">
        <v>20.437999999999999</v>
      </c>
      <c r="BJ131" s="4">
        <v>15.227</v>
      </c>
      <c r="BK131" s="4">
        <v>0.223</v>
      </c>
      <c r="BL131" s="4">
        <v>15.45</v>
      </c>
      <c r="BM131" s="4">
        <v>4.8599999999999997E-2</v>
      </c>
      <c r="BQ131" s="4">
        <v>643.75</v>
      </c>
      <c r="BR131" s="4">
        <v>0.17823700000000001</v>
      </c>
      <c r="BS131" s="4">
        <v>-5</v>
      </c>
      <c r="BT131" s="4">
        <v>0.36920399999999998</v>
      </c>
      <c r="BU131" s="4">
        <v>4.3556609999999996</v>
      </c>
      <c r="BV131" s="4">
        <v>7.4579170000000001</v>
      </c>
      <c r="BW131" s="4">
        <f t="shared" si="19"/>
        <v>1.1507656361999998</v>
      </c>
      <c r="BY131" s="4">
        <f t="shared" si="15"/>
        <v>9738.7369848981616</v>
      </c>
      <c r="BZ131" s="4">
        <f t="shared" si="16"/>
        <v>0</v>
      </c>
      <c r="CA131" s="4">
        <f t="shared" si="17"/>
        <v>48.880530084638998</v>
      </c>
      <c r="CB131" s="4">
        <f t="shared" si="18"/>
        <v>0.16109237982059998</v>
      </c>
    </row>
    <row r="132" spans="1:80" x14ac:dyDescent="0.25">
      <c r="A132" s="2">
        <v>42068</v>
      </c>
      <c r="B132" s="3">
        <v>1.550462962962963E-2</v>
      </c>
      <c r="C132" s="4">
        <v>12.015000000000001</v>
      </c>
      <c r="D132" s="4">
        <v>2.0000000000000001E-4</v>
      </c>
      <c r="E132" s="4">
        <v>2.2768220000000001</v>
      </c>
      <c r="F132" s="4">
        <v>808.7</v>
      </c>
      <c r="G132" s="4">
        <v>15.6</v>
      </c>
      <c r="H132" s="4">
        <v>28.5</v>
      </c>
      <c r="J132" s="4">
        <v>3.57</v>
      </c>
      <c r="K132" s="4">
        <v>0.8972</v>
      </c>
      <c r="L132" s="4">
        <v>10.780200000000001</v>
      </c>
      <c r="M132" s="4">
        <v>2.0000000000000001E-4</v>
      </c>
      <c r="N132" s="4">
        <v>725.63490000000002</v>
      </c>
      <c r="O132" s="4">
        <v>14.021100000000001</v>
      </c>
      <c r="P132" s="4">
        <v>739.7</v>
      </c>
      <c r="Q132" s="4">
        <v>548.55899999999997</v>
      </c>
      <c r="R132" s="4">
        <v>10.599600000000001</v>
      </c>
      <c r="S132" s="4">
        <v>559.20000000000005</v>
      </c>
      <c r="T132" s="4">
        <v>28.452100000000002</v>
      </c>
      <c r="W132" s="4">
        <v>0</v>
      </c>
      <c r="X132" s="4">
        <v>3.2050999999999998</v>
      </c>
      <c r="Y132" s="4">
        <v>11.9</v>
      </c>
      <c r="Z132" s="4">
        <v>884</v>
      </c>
      <c r="AA132" s="4">
        <v>915</v>
      </c>
      <c r="AB132" s="4">
        <v>850</v>
      </c>
      <c r="AC132" s="4">
        <v>59</v>
      </c>
      <c r="AD132" s="4">
        <v>6.32</v>
      </c>
      <c r="AE132" s="4">
        <v>0.15</v>
      </c>
      <c r="AF132" s="4">
        <v>990</v>
      </c>
      <c r="AG132" s="4">
        <v>-12</v>
      </c>
      <c r="AH132" s="4">
        <v>18</v>
      </c>
      <c r="AI132" s="4">
        <v>31</v>
      </c>
      <c r="AJ132" s="4">
        <v>189</v>
      </c>
      <c r="AK132" s="4">
        <v>139</v>
      </c>
      <c r="AL132" s="4">
        <v>2.9</v>
      </c>
      <c r="AM132" s="4">
        <v>195</v>
      </c>
      <c r="AN132" s="4" t="s">
        <v>155</v>
      </c>
      <c r="AO132" s="4">
        <v>2</v>
      </c>
      <c r="AP132" s="5">
        <v>0.68210648148148145</v>
      </c>
      <c r="AQ132" s="4">
        <v>47.161371000000003</v>
      </c>
      <c r="AR132" s="4">
        <v>-88.491118999999998</v>
      </c>
      <c r="AS132" s="4">
        <v>317.8</v>
      </c>
      <c r="AT132" s="4">
        <v>44.2</v>
      </c>
      <c r="AU132" s="4">
        <v>12</v>
      </c>
      <c r="AV132" s="4">
        <v>10</v>
      </c>
      <c r="AW132" s="4" t="s">
        <v>232</v>
      </c>
      <c r="AX132" s="4">
        <v>0.99580000000000002</v>
      </c>
      <c r="AY132" s="4">
        <v>1.2958000000000001</v>
      </c>
      <c r="AZ132" s="4">
        <v>1.9958</v>
      </c>
      <c r="BA132" s="4">
        <v>14.023</v>
      </c>
      <c r="BB132" s="4">
        <v>17.510000000000002</v>
      </c>
      <c r="BC132" s="4">
        <v>1.25</v>
      </c>
      <c r="BD132" s="4">
        <v>11.452999999999999</v>
      </c>
      <c r="BE132" s="4">
        <v>3033.8249999999998</v>
      </c>
      <c r="BF132" s="4">
        <v>3.6999999999999998E-2</v>
      </c>
      <c r="BG132" s="4">
        <v>21.385000000000002</v>
      </c>
      <c r="BH132" s="4">
        <v>0.41299999999999998</v>
      </c>
      <c r="BI132" s="4">
        <v>21.798999999999999</v>
      </c>
      <c r="BJ132" s="4">
        <v>16.167000000000002</v>
      </c>
      <c r="BK132" s="4">
        <v>0.312</v>
      </c>
      <c r="BL132" s="4">
        <v>16.478999999999999</v>
      </c>
      <c r="BM132" s="4">
        <v>0.26479999999999998</v>
      </c>
      <c r="BQ132" s="4">
        <v>655.85599999999999</v>
      </c>
      <c r="BR132" s="4">
        <v>0.150084</v>
      </c>
      <c r="BS132" s="4">
        <v>-5</v>
      </c>
      <c r="BT132" s="4">
        <v>0.36959399999999998</v>
      </c>
      <c r="BU132" s="4">
        <v>3.6676760000000002</v>
      </c>
      <c r="BV132" s="4">
        <v>7.4658069999999999</v>
      </c>
      <c r="BW132" s="4">
        <f t="shared" si="19"/>
        <v>0.96899999920000002</v>
      </c>
      <c r="BY132" s="4">
        <f t="shared" si="15"/>
        <v>8200.6632226958991</v>
      </c>
      <c r="BZ132" s="4">
        <f t="shared" si="16"/>
        <v>0.10001385684400001</v>
      </c>
      <c r="CA132" s="4">
        <f t="shared" si="17"/>
        <v>43.700649286404001</v>
      </c>
      <c r="CB132" s="4">
        <f t="shared" si="18"/>
        <v>0.73908366025279992</v>
      </c>
    </row>
    <row r="133" spans="1:80" x14ac:dyDescent="0.25">
      <c r="A133" s="2">
        <v>42068</v>
      </c>
      <c r="B133" s="3">
        <v>1.5516203703703704E-2</v>
      </c>
      <c r="C133" s="4">
        <v>12.241</v>
      </c>
      <c r="D133" s="4">
        <v>3.3999999999999998E-3</v>
      </c>
      <c r="E133" s="4">
        <v>34.351775000000004</v>
      </c>
      <c r="F133" s="4">
        <v>722.9</v>
      </c>
      <c r="G133" s="4">
        <v>26.1</v>
      </c>
      <c r="H133" s="4">
        <v>10</v>
      </c>
      <c r="J133" s="4">
        <v>3.21</v>
      </c>
      <c r="K133" s="4">
        <v>0.89539999999999997</v>
      </c>
      <c r="L133" s="4">
        <v>10.960800000000001</v>
      </c>
      <c r="M133" s="4">
        <v>3.0999999999999999E-3</v>
      </c>
      <c r="N133" s="4">
        <v>647.29100000000005</v>
      </c>
      <c r="O133" s="4">
        <v>23.377700000000001</v>
      </c>
      <c r="P133" s="4">
        <v>670.7</v>
      </c>
      <c r="Q133" s="4">
        <v>489.33330000000001</v>
      </c>
      <c r="R133" s="4">
        <v>17.672899999999998</v>
      </c>
      <c r="S133" s="4">
        <v>507</v>
      </c>
      <c r="T133" s="4">
        <v>10</v>
      </c>
      <c r="W133" s="4">
        <v>0</v>
      </c>
      <c r="X133" s="4">
        <v>2.8746999999999998</v>
      </c>
      <c r="Y133" s="4">
        <v>11.8</v>
      </c>
      <c r="Z133" s="4">
        <v>889</v>
      </c>
      <c r="AA133" s="4">
        <v>920</v>
      </c>
      <c r="AB133" s="4">
        <v>856</v>
      </c>
      <c r="AC133" s="4">
        <v>59</v>
      </c>
      <c r="AD133" s="4">
        <v>6.32</v>
      </c>
      <c r="AE133" s="4">
        <v>0.15</v>
      </c>
      <c r="AF133" s="4">
        <v>990</v>
      </c>
      <c r="AG133" s="4">
        <v>-12</v>
      </c>
      <c r="AH133" s="4">
        <v>17.798202</v>
      </c>
      <c r="AI133" s="4">
        <v>31</v>
      </c>
      <c r="AJ133" s="4">
        <v>189</v>
      </c>
      <c r="AK133" s="4">
        <v>139</v>
      </c>
      <c r="AL133" s="4">
        <v>2.9</v>
      </c>
      <c r="AM133" s="4">
        <v>195</v>
      </c>
      <c r="AN133" s="4" t="s">
        <v>155</v>
      </c>
      <c r="AO133" s="4">
        <v>2</v>
      </c>
      <c r="AP133" s="5">
        <v>0.6821180555555556</v>
      </c>
      <c r="AQ133" s="4">
        <v>47.161242000000001</v>
      </c>
      <c r="AR133" s="4">
        <v>-88.490986000000007</v>
      </c>
      <c r="AS133" s="4">
        <v>317.8</v>
      </c>
      <c r="AT133" s="4">
        <v>41</v>
      </c>
      <c r="AU133" s="4">
        <v>12</v>
      </c>
      <c r="AV133" s="4">
        <v>10</v>
      </c>
      <c r="AW133" s="4" t="s">
        <v>232</v>
      </c>
      <c r="AX133" s="4">
        <v>1.1916</v>
      </c>
      <c r="AY133" s="4">
        <v>1.0125999999999999</v>
      </c>
      <c r="AZ133" s="4">
        <v>2.1916000000000002</v>
      </c>
      <c r="BA133" s="4">
        <v>14.023</v>
      </c>
      <c r="BB133" s="4">
        <v>17.21</v>
      </c>
      <c r="BC133" s="4">
        <v>1.23</v>
      </c>
      <c r="BD133" s="4">
        <v>11.679</v>
      </c>
      <c r="BE133" s="4">
        <v>3033.3679999999999</v>
      </c>
      <c r="BF133" s="4">
        <v>0.54200000000000004</v>
      </c>
      <c r="BG133" s="4">
        <v>18.759</v>
      </c>
      <c r="BH133" s="4">
        <v>0.67800000000000005</v>
      </c>
      <c r="BI133" s="4">
        <v>19.437000000000001</v>
      </c>
      <c r="BJ133" s="4">
        <v>14.182</v>
      </c>
      <c r="BK133" s="4">
        <v>0.51200000000000001</v>
      </c>
      <c r="BL133" s="4">
        <v>14.694000000000001</v>
      </c>
      <c r="BM133" s="4">
        <v>9.1499999999999998E-2</v>
      </c>
      <c r="BQ133" s="4">
        <v>578.46500000000003</v>
      </c>
      <c r="BR133" s="4">
        <v>0.18207200000000001</v>
      </c>
      <c r="BS133" s="4">
        <v>-5</v>
      </c>
      <c r="BT133" s="4">
        <v>0.36779800000000001</v>
      </c>
      <c r="BU133" s="4">
        <v>4.4493830000000001</v>
      </c>
      <c r="BV133" s="4">
        <v>7.4295239999999998</v>
      </c>
      <c r="BW133" s="4">
        <f t="shared" si="19"/>
        <v>1.1755269885999999</v>
      </c>
      <c r="BY133" s="4">
        <f t="shared" si="15"/>
        <v>9947.0060008027267</v>
      </c>
      <c r="BZ133" s="4">
        <f t="shared" si="16"/>
        <v>1.7773238368819999</v>
      </c>
      <c r="CA133" s="4">
        <f t="shared" si="17"/>
        <v>46.505547333321999</v>
      </c>
      <c r="CB133" s="4">
        <f t="shared" si="18"/>
        <v>0.30981721236449999</v>
      </c>
    </row>
    <row r="134" spans="1:80" x14ac:dyDescent="0.25">
      <c r="A134" s="2">
        <v>42068</v>
      </c>
      <c r="B134" s="3">
        <v>1.5527777777777777E-2</v>
      </c>
      <c r="C134" s="4">
        <v>12.073</v>
      </c>
      <c r="D134" s="4">
        <v>2.0999999999999999E-3</v>
      </c>
      <c r="E134" s="4">
        <v>21.118701999999999</v>
      </c>
      <c r="F134" s="4">
        <v>650.4</v>
      </c>
      <c r="G134" s="4">
        <v>27</v>
      </c>
      <c r="H134" s="4">
        <v>20</v>
      </c>
      <c r="J134" s="4">
        <v>3.1</v>
      </c>
      <c r="K134" s="4">
        <v>0.89670000000000005</v>
      </c>
      <c r="L134" s="4">
        <v>10.8264</v>
      </c>
      <c r="M134" s="4">
        <v>1.9E-3</v>
      </c>
      <c r="N134" s="4">
        <v>583.21249999999998</v>
      </c>
      <c r="O134" s="4">
        <v>24.212</v>
      </c>
      <c r="P134" s="4">
        <v>607.4</v>
      </c>
      <c r="Q134" s="4">
        <v>440.89179999999999</v>
      </c>
      <c r="R134" s="4">
        <v>18.303599999999999</v>
      </c>
      <c r="S134" s="4">
        <v>459.2</v>
      </c>
      <c r="T134" s="4">
        <v>20</v>
      </c>
      <c r="W134" s="4">
        <v>0</v>
      </c>
      <c r="X134" s="4">
        <v>2.7799</v>
      </c>
      <c r="Y134" s="4">
        <v>11.8</v>
      </c>
      <c r="Z134" s="4">
        <v>890</v>
      </c>
      <c r="AA134" s="4">
        <v>921</v>
      </c>
      <c r="AB134" s="4">
        <v>858</v>
      </c>
      <c r="AC134" s="4">
        <v>59</v>
      </c>
      <c r="AD134" s="4">
        <v>6.32</v>
      </c>
      <c r="AE134" s="4">
        <v>0.15</v>
      </c>
      <c r="AF134" s="4">
        <v>990</v>
      </c>
      <c r="AG134" s="4">
        <v>-12</v>
      </c>
      <c r="AH134" s="4">
        <v>17</v>
      </c>
      <c r="AI134" s="4">
        <v>31</v>
      </c>
      <c r="AJ134" s="4">
        <v>189</v>
      </c>
      <c r="AK134" s="4">
        <v>139</v>
      </c>
      <c r="AL134" s="4">
        <v>2.8</v>
      </c>
      <c r="AM134" s="4">
        <v>195</v>
      </c>
      <c r="AN134" s="4" t="s">
        <v>155</v>
      </c>
      <c r="AO134" s="4">
        <v>2</v>
      </c>
      <c r="AP134" s="5">
        <v>0.68212962962962964</v>
      </c>
      <c r="AQ134" s="4">
        <v>47.161105999999997</v>
      </c>
      <c r="AR134" s="4">
        <v>-88.490875000000003</v>
      </c>
      <c r="AS134" s="4">
        <v>317.89999999999998</v>
      </c>
      <c r="AT134" s="4">
        <v>37.6</v>
      </c>
      <c r="AU134" s="4">
        <v>12</v>
      </c>
      <c r="AV134" s="4">
        <v>10</v>
      </c>
      <c r="AW134" s="4" t="s">
        <v>232</v>
      </c>
      <c r="AX134" s="4">
        <v>0.91259999999999997</v>
      </c>
      <c r="AY134" s="4">
        <v>1.0958000000000001</v>
      </c>
      <c r="AZ134" s="4">
        <v>1.9126000000000001</v>
      </c>
      <c r="BA134" s="4">
        <v>14.023</v>
      </c>
      <c r="BB134" s="4">
        <v>17.43</v>
      </c>
      <c r="BC134" s="4">
        <v>1.24</v>
      </c>
      <c r="BD134" s="4">
        <v>11.515000000000001</v>
      </c>
      <c r="BE134" s="4">
        <v>3033.5430000000001</v>
      </c>
      <c r="BF134" s="4">
        <v>0.33800000000000002</v>
      </c>
      <c r="BG134" s="4">
        <v>17.113</v>
      </c>
      <c r="BH134" s="4">
        <v>0.71</v>
      </c>
      <c r="BI134" s="4">
        <v>17.824000000000002</v>
      </c>
      <c r="BJ134" s="4">
        <v>12.936999999999999</v>
      </c>
      <c r="BK134" s="4">
        <v>0.53700000000000003</v>
      </c>
      <c r="BL134" s="4">
        <v>13.474</v>
      </c>
      <c r="BM134" s="4">
        <v>0.18529999999999999</v>
      </c>
      <c r="BQ134" s="4">
        <v>566.36</v>
      </c>
      <c r="BR134" s="4">
        <v>0.20195199999999999</v>
      </c>
      <c r="BS134" s="4">
        <v>-5</v>
      </c>
      <c r="BT134" s="4">
        <v>0.367201</v>
      </c>
      <c r="BU134" s="4">
        <v>4.9352029999999996</v>
      </c>
      <c r="BV134" s="4">
        <v>7.4174559999999996</v>
      </c>
      <c r="BW134" s="4">
        <f t="shared" si="19"/>
        <v>1.3038806325999999</v>
      </c>
      <c r="BY134" s="4">
        <f t="shared" si="15"/>
        <v>11033.737928986771</v>
      </c>
      <c r="BZ134" s="4">
        <f t="shared" si="16"/>
        <v>1.2293886785179999</v>
      </c>
      <c r="CA134" s="4">
        <f t="shared" si="17"/>
        <v>47.055033532506997</v>
      </c>
      <c r="CB134" s="4">
        <f t="shared" si="18"/>
        <v>0.69592926119989995</v>
      </c>
    </row>
    <row r="135" spans="1:80" x14ac:dyDescent="0.25">
      <c r="A135" s="2">
        <v>42068</v>
      </c>
      <c r="B135" s="3">
        <v>1.5539351851851851E-2</v>
      </c>
      <c r="C135" s="4">
        <v>11.853999999999999</v>
      </c>
      <c r="D135" s="4">
        <v>3.0000000000000001E-3</v>
      </c>
      <c r="E135" s="4">
        <v>29.658411999999998</v>
      </c>
      <c r="F135" s="4">
        <v>718.5</v>
      </c>
      <c r="G135" s="4">
        <v>27</v>
      </c>
      <c r="H135" s="4">
        <v>10</v>
      </c>
      <c r="J135" s="4">
        <v>3.1</v>
      </c>
      <c r="K135" s="4">
        <v>0.89849999999999997</v>
      </c>
      <c r="L135" s="4">
        <v>10.650600000000001</v>
      </c>
      <c r="M135" s="4">
        <v>2.7000000000000001E-3</v>
      </c>
      <c r="N135" s="4">
        <v>645.58000000000004</v>
      </c>
      <c r="O135" s="4">
        <v>24.259499999999999</v>
      </c>
      <c r="P135" s="4">
        <v>669.8</v>
      </c>
      <c r="Q135" s="4">
        <v>488.03980000000001</v>
      </c>
      <c r="R135" s="4">
        <v>18.339500000000001</v>
      </c>
      <c r="S135" s="4">
        <v>506.4</v>
      </c>
      <c r="T135" s="4">
        <v>10</v>
      </c>
      <c r="W135" s="4">
        <v>0</v>
      </c>
      <c r="X135" s="4">
        <v>2.7854000000000001</v>
      </c>
      <c r="Y135" s="4">
        <v>11.9</v>
      </c>
      <c r="Z135" s="4">
        <v>888</v>
      </c>
      <c r="AA135" s="4">
        <v>919</v>
      </c>
      <c r="AB135" s="4">
        <v>856</v>
      </c>
      <c r="AC135" s="4">
        <v>59</v>
      </c>
      <c r="AD135" s="4">
        <v>6.32</v>
      </c>
      <c r="AE135" s="4">
        <v>0.15</v>
      </c>
      <c r="AF135" s="4">
        <v>990</v>
      </c>
      <c r="AG135" s="4">
        <v>-12</v>
      </c>
      <c r="AH135" s="4">
        <v>17.2</v>
      </c>
      <c r="AI135" s="4">
        <v>31</v>
      </c>
      <c r="AJ135" s="4">
        <v>189</v>
      </c>
      <c r="AK135" s="4">
        <v>138.80000000000001</v>
      </c>
      <c r="AL135" s="4">
        <v>2.8</v>
      </c>
      <c r="AM135" s="4">
        <v>195</v>
      </c>
      <c r="AN135" s="4" t="s">
        <v>155</v>
      </c>
      <c r="AO135" s="4">
        <v>2</v>
      </c>
      <c r="AP135" s="5">
        <v>0.68214120370370368</v>
      </c>
      <c r="AQ135" s="4">
        <v>47.160963000000002</v>
      </c>
      <c r="AR135" s="4">
        <v>-88.490796000000003</v>
      </c>
      <c r="AS135" s="4">
        <v>318.10000000000002</v>
      </c>
      <c r="AT135" s="4">
        <v>36.6</v>
      </c>
      <c r="AU135" s="4">
        <v>12</v>
      </c>
      <c r="AV135" s="4">
        <v>9</v>
      </c>
      <c r="AW135" s="4" t="s">
        <v>240</v>
      </c>
      <c r="AX135" s="4">
        <v>0.9</v>
      </c>
      <c r="AY135" s="4">
        <v>1.1000000000000001</v>
      </c>
      <c r="AZ135" s="4">
        <v>1.9</v>
      </c>
      <c r="BA135" s="4">
        <v>14.023</v>
      </c>
      <c r="BB135" s="4">
        <v>17.739999999999998</v>
      </c>
      <c r="BC135" s="4">
        <v>1.26</v>
      </c>
      <c r="BD135" s="4">
        <v>11.297000000000001</v>
      </c>
      <c r="BE135" s="4">
        <v>3033.7759999999998</v>
      </c>
      <c r="BF135" s="4">
        <v>0.48299999999999998</v>
      </c>
      <c r="BG135" s="4">
        <v>19.257000000000001</v>
      </c>
      <c r="BH135" s="4">
        <v>0.72399999999999998</v>
      </c>
      <c r="BI135" s="4">
        <v>19.981000000000002</v>
      </c>
      <c r="BJ135" s="4">
        <v>14.558</v>
      </c>
      <c r="BK135" s="4">
        <v>0.54700000000000004</v>
      </c>
      <c r="BL135" s="4">
        <v>15.105</v>
      </c>
      <c r="BM135" s="4">
        <v>9.4200000000000006E-2</v>
      </c>
      <c r="BQ135" s="4">
        <v>576.88400000000001</v>
      </c>
      <c r="BR135" s="4">
        <v>0.154</v>
      </c>
      <c r="BS135" s="4">
        <v>-5</v>
      </c>
      <c r="BT135" s="4">
        <v>0.3674</v>
      </c>
      <c r="BU135" s="4">
        <v>3.7633749999999999</v>
      </c>
      <c r="BV135" s="4">
        <v>7.4214799999999999</v>
      </c>
      <c r="BW135" s="4">
        <f t="shared" si="19"/>
        <v>0.99428367499999992</v>
      </c>
      <c r="BY135" s="4">
        <f t="shared" si="15"/>
        <v>8414.5034876979989</v>
      </c>
      <c r="BZ135" s="4">
        <f t="shared" si="16"/>
        <v>1.3396523621249998</v>
      </c>
      <c r="CA135" s="4">
        <f t="shared" si="17"/>
        <v>40.378176165249997</v>
      </c>
      <c r="CB135" s="4">
        <f t="shared" si="18"/>
        <v>0.26978205292500002</v>
      </c>
    </row>
    <row r="136" spans="1:80" x14ac:dyDescent="0.25">
      <c r="A136" s="2">
        <v>42068</v>
      </c>
      <c r="B136" s="3">
        <v>1.5550925925925926E-2</v>
      </c>
      <c r="C136" s="4">
        <v>11.88</v>
      </c>
      <c r="D136" s="4">
        <v>3.8E-3</v>
      </c>
      <c r="E136" s="4">
        <v>37.68</v>
      </c>
      <c r="F136" s="4">
        <v>703.1</v>
      </c>
      <c r="G136" s="4">
        <v>27.1</v>
      </c>
      <c r="H136" s="4">
        <v>5.9</v>
      </c>
      <c r="J136" s="4">
        <v>3.2</v>
      </c>
      <c r="K136" s="4">
        <v>0.89829999999999999</v>
      </c>
      <c r="L136" s="4">
        <v>10.671900000000001</v>
      </c>
      <c r="M136" s="4">
        <v>3.3999999999999998E-3</v>
      </c>
      <c r="N136" s="4">
        <v>631.58159999999998</v>
      </c>
      <c r="O136" s="4">
        <v>24.324100000000001</v>
      </c>
      <c r="P136" s="4">
        <v>655.9</v>
      </c>
      <c r="Q136" s="4">
        <v>477.45740000000001</v>
      </c>
      <c r="R136" s="4">
        <v>18.388300000000001</v>
      </c>
      <c r="S136" s="4">
        <v>495.8</v>
      </c>
      <c r="T136" s="4">
        <v>5.8506999999999998</v>
      </c>
      <c r="W136" s="4">
        <v>0</v>
      </c>
      <c r="X136" s="4">
        <v>2.8746</v>
      </c>
      <c r="Y136" s="4">
        <v>11.8</v>
      </c>
      <c r="Z136" s="4">
        <v>890</v>
      </c>
      <c r="AA136" s="4">
        <v>922</v>
      </c>
      <c r="AB136" s="4">
        <v>857</v>
      </c>
      <c r="AC136" s="4">
        <v>59</v>
      </c>
      <c r="AD136" s="4">
        <v>6.32</v>
      </c>
      <c r="AE136" s="4">
        <v>0.15</v>
      </c>
      <c r="AF136" s="4">
        <v>990</v>
      </c>
      <c r="AG136" s="4">
        <v>-12</v>
      </c>
      <c r="AH136" s="4">
        <v>17.8</v>
      </c>
      <c r="AI136" s="4">
        <v>31</v>
      </c>
      <c r="AJ136" s="4">
        <v>189</v>
      </c>
      <c r="AK136" s="4">
        <v>138.19999999999999</v>
      </c>
      <c r="AL136" s="4">
        <v>2.9</v>
      </c>
      <c r="AM136" s="4">
        <v>195</v>
      </c>
      <c r="AN136" s="4" t="s">
        <v>155</v>
      </c>
      <c r="AO136" s="4">
        <v>2</v>
      </c>
      <c r="AP136" s="5">
        <v>0.68215277777777772</v>
      </c>
      <c r="AQ136" s="4">
        <v>47.160957000000003</v>
      </c>
      <c r="AR136" s="4">
        <v>-88.490792999999996</v>
      </c>
      <c r="AS136" s="4">
        <v>318.10000000000002</v>
      </c>
      <c r="AT136" s="4">
        <v>36.6</v>
      </c>
      <c r="AU136" s="4">
        <v>12</v>
      </c>
      <c r="AV136" s="4">
        <v>9</v>
      </c>
      <c r="AW136" s="4" t="s">
        <v>240</v>
      </c>
      <c r="AX136" s="4">
        <v>0.9</v>
      </c>
      <c r="AY136" s="4">
        <v>1.1000000000000001</v>
      </c>
      <c r="AZ136" s="4">
        <v>1.9</v>
      </c>
      <c r="BA136" s="4">
        <v>14.023</v>
      </c>
      <c r="BB136" s="4">
        <v>17.7</v>
      </c>
      <c r="BC136" s="4">
        <v>1.26</v>
      </c>
      <c r="BD136" s="4">
        <v>11.321</v>
      </c>
      <c r="BE136" s="4">
        <v>3033.6680000000001</v>
      </c>
      <c r="BF136" s="4">
        <v>0.61199999999999999</v>
      </c>
      <c r="BG136" s="4">
        <v>18.800999999999998</v>
      </c>
      <c r="BH136" s="4">
        <v>0.72399999999999998</v>
      </c>
      <c r="BI136" s="4">
        <v>19.526</v>
      </c>
      <c r="BJ136" s="4">
        <v>14.212999999999999</v>
      </c>
      <c r="BK136" s="4">
        <v>0.54700000000000004</v>
      </c>
      <c r="BL136" s="4">
        <v>14.760999999999999</v>
      </c>
      <c r="BM136" s="4">
        <v>5.5E-2</v>
      </c>
      <c r="BQ136" s="4">
        <v>594.15200000000004</v>
      </c>
      <c r="BR136" s="4">
        <v>0.1676</v>
      </c>
      <c r="BS136" s="4">
        <v>-5</v>
      </c>
      <c r="BT136" s="4">
        <v>0.36559999999999998</v>
      </c>
      <c r="BU136" s="4">
        <v>4.0957249999999998</v>
      </c>
      <c r="BV136" s="4">
        <v>7.3851199999999997</v>
      </c>
      <c r="BW136" s="4">
        <f t="shared" si="19"/>
        <v>1.082090545</v>
      </c>
      <c r="BY136" s="4">
        <f t="shared" si="15"/>
        <v>9157.2764936740987</v>
      </c>
      <c r="BZ136" s="4">
        <f t="shared" si="16"/>
        <v>1.8473521868999998</v>
      </c>
      <c r="CA136" s="4">
        <f t="shared" si="17"/>
        <v>42.902641556224999</v>
      </c>
      <c r="CB136" s="4">
        <f t="shared" si="18"/>
        <v>0.17142656987500002</v>
      </c>
    </row>
    <row r="137" spans="1:80" x14ac:dyDescent="0.25">
      <c r="A137" s="2">
        <v>42068</v>
      </c>
      <c r="B137" s="3">
        <v>1.55625E-2</v>
      </c>
      <c r="C137" s="4">
        <v>12.057</v>
      </c>
      <c r="D137" s="4">
        <v>3.3999999999999998E-3</v>
      </c>
      <c r="E137" s="4">
        <v>34.078398999999997</v>
      </c>
      <c r="F137" s="4">
        <v>533.6</v>
      </c>
      <c r="G137" s="4">
        <v>27.2</v>
      </c>
      <c r="H137" s="4">
        <v>14.1</v>
      </c>
      <c r="J137" s="4">
        <v>3.2</v>
      </c>
      <c r="K137" s="4">
        <v>0.89690000000000003</v>
      </c>
      <c r="L137" s="4">
        <v>10.813800000000001</v>
      </c>
      <c r="M137" s="4">
        <v>3.0999999999999999E-3</v>
      </c>
      <c r="N137" s="4">
        <v>478.56900000000002</v>
      </c>
      <c r="O137" s="4">
        <v>24.3752</v>
      </c>
      <c r="P137" s="4">
        <v>502.9</v>
      </c>
      <c r="Q137" s="4">
        <v>361.78429999999997</v>
      </c>
      <c r="R137" s="4">
        <v>18.4269</v>
      </c>
      <c r="S137" s="4">
        <v>380.2</v>
      </c>
      <c r="T137" s="4">
        <v>14.114100000000001</v>
      </c>
      <c r="W137" s="4">
        <v>0</v>
      </c>
      <c r="X137" s="4">
        <v>2.87</v>
      </c>
      <c r="Y137" s="4">
        <v>11.9</v>
      </c>
      <c r="Z137" s="4">
        <v>891</v>
      </c>
      <c r="AA137" s="4">
        <v>926</v>
      </c>
      <c r="AB137" s="4">
        <v>859</v>
      </c>
      <c r="AC137" s="4">
        <v>59</v>
      </c>
      <c r="AD137" s="4">
        <v>6.32</v>
      </c>
      <c r="AE137" s="4">
        <v>0.15</v>
      </c>
      <c r="AF137" s="4">
        <v>990</v>
      </c>
      <c r="AG137" s="4">
        <v>-12</v>
      </c>
      <c r="AH137" s="4">
        <v>17</v>
      </c>
      <c r="AI137" s="4">
        <v>31</v>
      </c>
      <c r="AJ137" s="4">
        <v>189</v>
      </c>
      <c r="AK137" s="4">
        <v>139</v>
      </c>
      <c r="AL137" s="4">
        <v>2.8</v>
      </c>
      <c r="AM137" s="4">
        <v>195</v>
      </c>
      <c r="AN137" s="4" t="s">
        <v>155</v>
      </c>
      <c r="AO137" s="4">
        <v>2</v>
      </c>
      <c r="AP137" s="5">
        <v>0.68215277777777772</v>
      </c>
      <c r="AQ137" s="4">
        <v>47.160674999999998</v>
      </c>
      <c r="AR137" s="4">
        <v>-88.490701999999999</v>
      </c>
      <c r="AS137" s="4">
        <v>318.39999999999998</v>
      </c>
      <c r="AT137" s="4">
        <v>36.6</v>
      </c>
      <c r="AU137" s="4">
        <v>12</v>
      </c>
      <c r="AV137" s="4">
        <v>9</v>
      </c>
      <c r="AW137" s="4" t="s">
        <v>240</v>
      </c>
      <c r="AX137" s="4">
        <v>0.9</v>
      </c>
      <c r="AY137" s="4">
        <v>1.1000000000000001</v>
      </c>
      <c r="AZ137" s="4">
        <v>1.9</v>
      </c>
      <c r="BA137" s="4">
        <v>14.023</v>
      </c>
      <c r="BB137" s="4">
        <v>17.45</v>
      </c>
      <c r="BC137" s="4">
        <v>1.24</v>
      </c>
      <c r="BD137" s="4">
        <v>11.499000000000001</v>
      </c>
      <c r="BE137" s="4">
        <v>3033.393</v>
      </c>
      <c r="BF137" s="4">
        <v>0.54600000000000004</v>
      </c>
      <c r="BG137" s="4">
        <v>14.058</v>
      </c>
      <c r="BH137" s="4">
        <v>0.71599999999999997</v>
      </c>
      <c r="BI137" s="4">
        <v>14.773999999999999</v>
      </c>
      <c r="BJ137" s="4">
        <v>10.628</v>
      </c>
      <c r="BK137" s="4">
        <v>0.54100000000000004</v>
      </c>
      <c r="BL137" s="4">
        <v>11.169</v>
      </c>
      <c r="BM137" s="4">
        <v>0.13089999999999999</v>
      </c>
      <c r="BQ137" s="4">
        <v>585.36800000000005</v>
      </c>
      <c r="BR137" s="4">
        <v>0.218803</v>
      </c>
      <c r="BS137" s="4">
        <v>-5</v>
      </c>
      <c r="BT137" s="4">
        <v>0.36780000000000002</v>
      </c>
      <c r="BU137" s="4">
        <v>5.347003</v>
      </c>
      <c r="BV137" s="4">
        <v>7.4295640000000001</v>
      </c>
      <c r="BW137" s="4">
        <f t="shared" si="19"/>
        <v>1.4126781925999998</v>
      </c>
      <c r="BY137" s="4">
        <f t="shared" si="15"/>
        <v>11953.816804258922</v>
      </c>
      <c r="BZ137" s="4">
        <f t="shared" si="16"/>
        <v>2.151644701206</v>
      </c>
      <c r="CA137" s="4">
        <f t="shared" si="17"/>
        <v>41.882197590508</v>
      </c>
      <c r="CB137" s="4">
        <f t="shared" si="18"/>
        <v>0.53264116914469994</v>
      </c>
    </row>
    <row r="138" spans="1:80" x14ac:dyDescent="0.25">
      <c r="A138" s="2">
        <v>42068</v>
      </c>
      <c r="B138" s="3">
        <v>1.5574074074074074E-2</v>
      </c>
      <c r="C138" s="4">
        <v>12.044</v>
      </c>
      <c r="D138" s="4">
        <v>3.0000000000000001E-3</v>
      </c>
      <c r="E138" s="4">
        <v>30</v>
      </c>
      <c r="F138" s="4">
        <v>497.7</v>
      </c>
      <c r="G138" s="4">
        <v>27.2</v>
      </c>
      <c r="H138" s="4">
        <v>0</v>
      </c>
      <c r="J138" s="4">
        <v>3.33</v>
      </c>
      <c r="K138" s="4">
        <v>0.89700000000000002</v>
      </c>
      <c r="L138" s="4">
        <v>10.8035</v>
      </c>
      <c r="M138" s="4">
        <v>2.7000000000000001E-3</v>
      </c>
      <c r="N138" s="4">
        <v>446.48759999999999</v>
      </c>
      <c r="O138" s="4">
        <v>24.399100000000001</v>
      </c>
      <c r="P138" s="4">
        <v>470.9</v>
      </c>
      <c r="Q138" s="4">
        <v>337.5317</v>
      </c>
      <c r="R138" s="4">
        <v>18.445</v>
      </c>
      <c r="S138" s="4">
        <v>356</v>
      </c>
      <c r="T138" s="4">
        <v>0</v>
      </c>
      <c r="W138" s="4">
        <v>0</v>
      </c>
      <c r="X138" s="4">
        <v>2.9853000000000001</v>
      </c>
      <c r="Y138" s="4">
        <v>11.8</v>
      </c>
      <c r="Z138" s="4">
        <v>891</v>
      </c>
      <c r="AA138" s="4">
        <v>925</v>
      </c>
      <c r="AB138" s="4">
        <v>858</v>
      </c>
      <c r="AC138" s="4">
        <v>59</v>
      </c>
      <c r="AD138" s="4">
        <v>6.32</v>
      </c>
      <c r="AE138" s="4">
        <v>0.15</v>
      </c>
      <c r="AF138" s="4">
        <v>990</v>
      </c>
      <c r="AG138" s="4">
        <v>-12</v>
      </c>
      <c r="AH138" s="4">
        <v>17</v>
      </c>
      <c r="AI138" s="4">
        <v>31</v>
      </c>
      <c r="AJ138" s="4">
        <v>189</v>
      </c>
      <c r="AK138" s="4">
        <v>139</v>
      </c>
      <c r="AL138" s="4">
        <v>2.9</v>
      </c>
      <c r="AM138" s="4">
        <v>195</v>
      </c>
      <c r="AN138" s="4" t="s">
        <v>155</v>
      </c>
      <c r="AO138" s="4">
        <v>2</v>
      </c>
      <c r="AP138" s="5">
        <v>0.68217592592592602</v>
      </c>
      <c r="AQ138" s="4">
        <v>47.160525999999997</v>
      </c>
      <c r="AR138" s="4">
        <v>-88.490645000000001</v>
      </c>
      <c r="AS138" s="4">
        <v>318.60000000000002</v>
      </c>
      <c r="AT138" s="4">
        <v>36.6</v>
      </c>
      <c r="AU138" s="4">
        <v>12</v>
      </c>
      <c r="AV138" s="4">
        <v>11</v>
      </c>
      <c r="AW138" s="4" t="s">
        <v>240</v>
      </c>
      <c r="AX138" s="4">
        <v>1.0915999999999999</v>
      </c>
      <c r="AY138" s="4">
        <v>1.0042</v>
      </c>
      <c r="AZ138" s="4">
        <v>2.0916000000000001</v>
      </c>
      <c r="BA138" s="4">
        <v>14.023</v>
      </c>
      <c r="BB138" s="4">
        <v>17.47</v>
      </c>
      <c r="BC138" s="4">
        <v>1.25</v>
      </c>
      <c r="BD138" s="4">
        <v>11.478999999999999</v>
      </c>
      <c r="BE138" s="4">
        <v>3033.9029999999998</v>
      </c>
      <c r="BF138" s="4">
        <v>0.48099999999999998</v>
      </c>
      <c r="BG138" s="4">
        <v>13.131</v>
      </c>
      <c r="BH138" s="4">
        <v>0.71799999999999997</v>
      </c>
      <c r="BI138" s="4">
        <v>13.848000000000001</v>
      </c>
      <c r="BJ138" s="4">
        <v>9.9260000000000002</v>
      </c>
      <c r="BK138" s="4">
        <v>0.54200000000000004</v>
      </c>
      <c r="BL138" s="4">
        <v>10.468999999999999</v>
      </c>
      <c r="BM138" s="4">
        <v>0</v>
      </c>
      <c r="BQ138" s="4">
        <v>609.56500000000005</v>
      </c>
      <c r="BR138" s="4">
        <v>0.20679700000000001</v>
      </c>
      <c r="BS138" s="4">
        <v>-5</v>
      </c>
      <c r="BT138" s="4">
        <v>0.367199</v>
      </c>
      <c r="BU138" s="4">
        <v>5.0535969999999999</v>
      </c>
      <c r="BV138" s="4">
        <v>7.4174239999999996</v>
      </c>
      <c r="BW138" s="4">
        <f t="shared" si="19"/>
        <v>1.3351603273999999</v>
      </c>
      <c r="BY138" s="4">
        <f t="shared" si="15"/>
        <v>11299.774724030067</v>
      </c>
      <c r="BZ138" s="4">
        <f t="shared" si="16"/>
        <v>1.7914849757090001</v>
      </c>
      <c r="CA138" s="4">
        <f t="shared" si="17"/>
        <v>36.969396816814005</v>
      </c>
      <c r="CB138" s="4">
        <f t="shared" si="18"/>
        <v>0</v>
      </c>
    </row>
    <row r="139" spans="1:80" x14ac:dyDescent="0.25">
      <c r="A139" s="2">
        <v>42068</v>
      </c>
      <c r="B139" s="3">
        <v>1.5585648148148149E-2</v>
      </c>
      <c r="C139" s="4">
        <v>11.983000000000001</v>
      </c>
      <c r="D139" s="4">
        <v>3.0000000000000001E-3</v>
      </c>
      <c r="E139" s="4">
        <v>30</v>
      </c>
      <c r="F139" s="4">
        <v>576.1</v>
      </c>
      <c r="G139" s="4">
        <v>27</v>
      </c>
      <c r="H139" s="4">
        <v>21.5</v>
      </c>
      <c r="J139" s="4">
        <v>3.5</v>
      </c>
      <c r="K139" s="4">
        <v>0.89739999999999998</v>
      </c>
      <c r="L139" s="4">
        <v>10.753500000000001</v>
      </c>
      <c r="M139" s="4">
        <v>2.7000000000000001E-3</v>
      </c>
      <c r="N139" s="4">
        <v>517.01340000000005</v>
      </c>
      <c r="O139" s="4">
        <v>24.270099999999999</v>
      </c>
      <c r="P139" s="4">
        <v>541.29999999999995</v>
      </c>
      <c r="Q139" s="4">
        <v>390.84719999999999</v>
      </c>
      <c r="R139" s="4">
        <v>18.3475</v>
      </c>
      <c r="S139" s="4">
        <v>409.2</v>
      </c>
      <c r="T139" s="4">
        <v>21.525600000000001</v>
      </c>
      <c r="W139" s="4">
        <v>0</v>
      </c>
      <c r="X139" s="4">
        <v>3.141</v>
      </c>
      <c r="Y139" s="4">
        <v>11.8</v>
      </c>
      <c r="Z139" s="4">
        <v>891</v>
      </c>
      <c r="AA139" s="4">
        <v>927</v>
      </c>
      <c r="AB139" s="4">
        <v>857</v>
      </c>
      <c r="AC139" s="4">
        <v>59</v>
      </c>
      <c r="AD139" s="4">
        <v>6.32</v>
      </c>
      <c r="AE139" s="4">
        <v>0.15</v>
      </c>
      <c r="AF139" s="4">
        <v>990</v>
      </c>
      <c r="AG139" s="4">
        <v>-12</v>
      </c>
      <c r="AH139" s="4">
        <v>17</v>
      </c>
      <c r="AI139" s="4">
        <v>31</v>
      </c>
      <c r="AJ139" s="4">
        <v>189</v>
      </c>
      <c r="AK139" s="4">
        <v>139</v>
      </c>
      <c r="AL139" s="4">
        <v>2.7</v>
      </c>
      <c r="AM139" s="4">
        <v>195</v>
      </c>
      <c r="AN139" s="4" t="s">
        <v>155</v>
      </c>
      <c r="AO139" s="4">
        <v>2</v>
      </c>
      <c r="AP139" s="5">
        <v>0.68218749999999995</v>
      </c>
      <c r="AQ139" s="4">
        <v>47.160378000000001</v>
      </c>
      <c r="AR139" s="4">
        <v>-88.490643000000006</v>
      </c>
      <c r="AS139" s="4">
        <v>318.5</v>
      </c>
      <c r="AT139" s="4">
        <v>35.799999999999997</v>
      </c>
      <c r="AU139" s="4">
        <v>12</v>
      </c>
      <c r="AV139" s="4">
        <v>11</v>
      </c>
      <c r="AW139" s="4" t="s">
        <v>232</v>
      </c>
      <c r="AX139" s="4">
        <v>1.1000000000000001</v>
      </c>
      <c r="AY139" s="4">
        <v>1</v>
      </c>
      <c r="AZ139" s="4">
        <v>2.1</v>
      </c>
      <c r="BA139" s="4">
        <v>14.023</v>
      </c>
      <c r="BB139" s="4">
        <v>17.55</v>
      </c>
      <c r="BC139" s="4">
        <v>1.25</v>
      </c>
      <c r="BD139" s="4">
        <v>11.429</v>
      </c>
      <c r="BE139" s="4">
        <v>3033.3420000000001</v>
      </c>
      <c r="BF139" s="4">
        <v>0.48299999999999998</v>
      </c>
      <c r="BG139" s="4">
        <v>15.273</v>
      </c>
      <c r="BH139" s="4">
        <v>0.71699999999999997</v>
      </c>
      <c r="BI139" s="4">
        <v>15.989000000000001</v>
      </c>
      <c r="BJ139" s="4">
        <v>11.545999999999999</v>
      </c>
      <c r="BK139" s="4">
        <v>0.54200000000000004</v>
      </c>
      <c r="BL139" s="4">
        <v>12.087999999999999</v>
      </c>
      <c r="BM139" s="4">
        <v>0.20080000000000001</v>
      </c>
      <c r="BQ139" s="4">
        <v>644.22900000000004</v>
      </c>
      <c r="BR139" s="4">
        <v>0.21241199999999999</v>
      </c>
      <c r="BS139" s="4">
        <v>-5</v>
      </c>
      <c r="BT139" s="4">
        <v>0.36840200000000001</v>
      </c>
      <c r="BU139" s="4">
        <v>5.1908200000000004</v>
      </c>
      <c r="BV139" s="4">
        <v>7.4417210000000003</v>
      </c>
      <c r="BW139" s="4">
        <f t="shared" si="19"/>
        <v>1.3714146440000001</v>
      </c>
      <c r="BY139" s="4">
        <f t="shared" ref="BY139:BY146" si="20">BE139*$BU139*0.737</f>
        <v>11604.45732016428</v>
      </c>
      <c r="BZ139" s="4">
        <f t="shared" ref="BZ139:BZ146" si="21">BF139*$BU139*0.737</f>
        <v>1.8477813862200001</v>
      </c>
      <c r="CA139" s="4">
        <f t="shared" ref="CA139:CA146" si="22">BJ139*$BU139*0.737</f>
        <v>44.170774089639998</v>
      </c>
      <c r="CB139" s="4">
        <f t="shared" ref="CB139:CB146" si="23">BM139*$BU139*0.761</f>
        <v>0.79320297521600014</v>
      </c>
    </row>
    <row r="140" spans="1:80" x14ac:dyDescent="0.25">
      <c r="A140" s="2">
        <v>42068</v>
      </c>
      <c r="B140" s="3">
        <v>1.5597222222222222E-2</v>
      </c>
      <c r="C140" s="4">
        <v>11.98</v>
      </c>
      <c r="D140" s="4">
        <v>3.0000000000000001E-3</v>
      </c>
      <c r="E140" s="4">
        <v>30</v>
      </c>
      <c r="F140" s="4">
        <v>623.20000000000005</v>
      </c>
      <c r="G140" s="4">
        <v>20.100000000000001</v>
      </c>
      <c r="H140" s="4">
        <v>40.1</v>
      </c>
      <c r="J140" s="4">
        <v>3.6</v>
      </c>
      <c r="K140" s="4">
        <v>0.89739999999999998</v>
      </c>
      <c r="L140" s="4">
        <v>10.751300000000001</v>
      </c>
      <c r="M140" s="4">
        <v>2.7000000000000001E-3</v>
      </c>
      <c r="N140" s="4">
        <v>559.28440000000001</v>
      </c>
      <c r="O140" s="4">
        <v>18.058299999999999</v>
      </c>
      <c r="P140" s="4">
        <v>577.29999999999995</v>
      </c>
      <c r="Q140" s="4">
        <v>422.80279999999999</v>
      </c>
      <c r="R140" s="4">
        <v>13.6516</v>
      </c>
      <c r="S140" s="4">
        <v>436.5</v>
      </c>
      <c r="T140" s="4">
        <v>40.1</v>
      </c>
      <c r="W140" s="4">
        <v>0</v>
      </c>
      <c r="X140" s="4">
        <v>3.2307999999999999</v>
      </c>
      <c r="Y140" s="4">
        <v>11.9</v>
      </c>
      <c r="Z140" s="4">
        <v>892</v>
      </c>
      <c r="AA140" s="4">
        <v>927</v>
      </c>
      <c r="AB140" s="4">
        <v>856</v>
      </c>
      <c r="AC140" s="4">
        <v>59</v>
      </c>
      <c r="AD140" s="4">
        <v>6.32</v>
      </c>
      <c r="AE140" s="4">
        <v>0.15</v>
      </c>
      <c r="AF140" s="4">
        <v>990</v>
      </c>
      <c r="AG140" s="4">
        <v>-12</v>
      </c>
      <c r="AH140" s="4">
        <v>17</v>
      </c>
      <c r="AI140" s="4">
        <v>31</v>
      </c>
      <c r="AJ140" s="4">
        <v>189</v>
      </c>
      <c r="AK140" s="4">
        <v>138.80000000000001</v>
      </c>
      <c r="AL140" s="4">
        <v>2.7</v>
      </c>
      <c r="AM140" s="4">
        <v>195</v>
      </c>
      <c r="AN140" s="4" t="s">
        <v>155</v>
      </c>
      <c r="AO140" s="4">
        <v>2</v>
      </c>
      <c r="AP140" s="5">
        <v>0.6821990740740741</v>
      </c>
      <c r="AQ140" s="4">
        <v>47.160372000000002</v>
      </c>
      <c r="AR140" s="4">
        <v>-88.490643000000006</v>
      </c>
      <c r="AS140" s="4">
        <v>318.5</v>
      </c>
      <c r="AT140" s="4">
        <v>35.9</v>
      </c>
      <c r="AU140" s="4">
        <v>12</v>
      </c>
      <c r="AV140" s="4">
        <v>11</v>
      </c>
      <c r="AW140" s="4" t="s">
        <v>232</v>
      </c>
      <c r="AX140" s="4">
        <v>0.90839999999999999</v>
      </c>
      <c r="AY140" s="4">
        <v>1.0958000000000001</v>
      </c>
      <c r="AZ140" s="4">
        <v>1.9084000000000001</v>
      </c>
      <c r="BA140" s="4">
        <v>14.023</v>
      </c>
      <c r="BB140" s="4">
        <v>17.559999999999999</v>
      </c>
      <c r="BC140" s="4">
        <v>1.25</v>
      </c>
      <c r="BD140" s="4">
        <v>11.428000000000001</v>
      </c>
      <c r="BE140" s="4">
        <v>3032.819</v>
      </c>
      <c r="BF140" s="4">
        <v>0.48299999999999998</v>
      </c>
      <c r="BG140" s="4">
        <v>16.521999999999998</v>
      </c>
      <c r="BH140" s="4">
        <v>0.53300000000000003</v>
      </c>
      <c r="BI140" s="4">
        <v>17.055</v>
      </c>
      <c r="BJ140" s="4">
        <v>12.49</v>
      </c>
      <c r="BK140" s="4">
        <v>0.40300000000000002</v>
      </c>
      <c r="BL140" s="4">
        <v>12.893000000000001</v>
      </c>
      <c r="BM140" s="4">
        <v>0.37409999999999999</v>
      </c>
      <c r="BQ140" s="4">
        <v>662.66</v>
      </c>
      <c r="BR140" s="4">
        <v>0.227325</v>
      </c>
      <c r="BS140" s="4">
        <v>-5</v>
      </c>
      <c r="BT140" s="4">
        <v>0.37</v>
      </c>
      <c r="BU140" s="4">
        <v>5.5552469999999996</v>
      </c>
      <c r="BV140" s="4">
        <v>7.4740000000000002</v>
      </c>
      <c r="BW140" s="4">
        <f t="shared" ref="BW140:BW146" si="24">BU140*0.2642</f>
        <v>1.4676962573999999</v>
      </c>
      <c r="BY140" s="4">
        <f t="shared" si="20"/>
        <v>12417.01922600294</v>
      </c>
      <c r="BZ140" s="4">
        <f t="shared" si="21"/>
        <v>1.9775068298369998</v>
      </c>
      <c r="CA140" s="4">
        <f t="shared" si="22"/>
        <v>51.136770817109998</v>
      </c>
      <c r="CB140" s="4">
        <f t="shared" si="23"/>
        <v>1.5815238239546998</v>
      </c>
    </row>
    <row r="141" spans="1:80" x14ac:dyDescent="0.25">
      <c r="A141" s="2">
        <v>42068</v>
      </c>
      <c r="B141" s="3">
        <v>1.5608796296296296E-2</v>
      </c>
      <c r="C141" s="4">
        <v>12.153</v>
      </c>
      <c r="D141" s="4">
        <v>3.0000000000000001E-3</v>
      </c>
      <c r="E141" s="4">
        <v>30</v>
      </c>
      <c r="F141" s="4">
        <v>659.3</v>
      </c>
      <c r="G141" s="4">
        <v>19.8</v>
      </c>
      <c r="H141" s="4">
        <v>40.1</v>
      </c>
      <c r="J141" s="4">
        <v>3.7</v>
      </c>
      <c r="K141" s="4">
        <v>0.89600000000000002</v>
      </c>
      <c r="L141" s="4">
        <v>10.889200000000001</v>
      </c>
      <c r="M141" s="4">
        <v>2.7000000000000001E-3</v>
      </c>
      <c r="N141" s="4">
        <v>590.75720000000001</v>
      </c>
      <c r="O141" s="4">
        <v>17.7805</v>
      </c>
      <c r="P141" s="4">
        <v>608.5</v>
      </c>
      <c r="Q141" s="4">
        <v>446.5607</v>
      </c>
      <c r="R141" s="4">
        <v>13.4405</v>
      </c>
      <c r="S141" s="4">
        <v>460</v>
      </c>
      <c r="T141" s="4">
        <v>40.1</v>
      </c>
      <c r="W141" s="4">
        <v>0</v>
      </c>
      <c r="X141" s="4">
        <v>3.3151999999999999</v>
      </c>
      <c r="Y141" s="4">
        <v>11.8</v>
      </c>
      <c r="Z141" s="4">
        <v>892</v>
      </c>
      <c r="AA141" s="4">
        <v>924</v>
      </c>
      <c r="AB141" s="4">
        <v>858</v>
      </c>
      <c r="AC141" s="4">
        <v>58.8</v>
      </c>
      <c r="AD141" s="4">
        <v>6.3</v>
      </c>
      <c r="AE141" s="4">
        <v>0.14000000000000001</v>
      </c>
      <c r="AF141" s="4">
        <v>990</v>
      </c>
      <c r="AG141" s="4">
        <v>-12</v>
      </c>
      <c r="AH141" s="4">
        <v>17</v>
      </c>
      <c r="AI141" s="4">
        <v>31</v>
      </c>
      <c r="AJ141" s="4">
        <v>188.8</v>
      </c>
      <c r="AK141" s="4">
        <v>138</v>
      </c>
      <c r="AL141" s="4">
        <v>2.6</v>
      </c>
      <c r="AM141" s="4">
        <v>195</v>
      </c>
      <c r="AN141" s="4" t="s">
        <v>155</v>
      </c>
      <c r="AO141" s="4">
        <v>2</v>
      </c>
      <c r="AP141" s="5">
        <v>0.6821990740740741</v>
      </c>
      <c r="AQ141" s="4">
        <v>47.160089999999997</v>
      </c>
      <c r="AR141" s="4">
        <v>-88.490628999999998</v>
      </c>
      <c r="AS141" s="4">
        <v>318.5</v>
      </c>
      <c r="AT141" s="4">
        <v>35.9</v>
      </c>
      <c r="AU141" s="4">
        <v>12</v>
      </c>
      <c r="AV141" s="4">
        <v>11</v>
      </c>
      <c r="AW141" s="4" t="s">
        <v>232</v>
      </c>
      <c r="AX141" s="4">
        <v>0.9</v>
      </c>
      <c r="AY141" s="4">
        <v>1.1000000000000001</v>
      </c>
      <c r="AZ141" s="4">
        <v>1.9</v>
      </c>
      <c r="BA141" s="4">
        <v>14.023</v>
      </c>
      <c r="BB141" s="4">
        <v>17.32</v>
      </c>
      <c r="BC141" s="4">
        <v>1.24</v>
      </c>
      <c r="BD141" s="4">
        <v>11.606</v>
      </c>
      <c r="BE141" s="4">
        <v>3032.701</v>
      </c>
      <c r="BF141" s="4">
        <v>0.47599999999999998</v>
      </c>
      <c r="BG141" s="4">
        <v>17.23</v>
      </c>
      <c r="BH141" s="4">
        <v>0.51900000000000002</v>
      </c>
      <c r="BI141" s="4">
        <v>17.748000000000001</v>
      </c>
      <c r="BJ141" s="4">
        <v>13.023999999999999</v>
      </c>
      <c r="BK141" s="4">
        <v>0.39200000000000002</v>
      </c>
      <c r="BL141" s="4">
        <v>13.416</v>
      </c>
      <c r="BM141" s="4">
        <v>0.36930000000000002</v>
      </c>
      <c r="BQ141" s="4">
        <v>671.346</v>
      </c>
      <c r="BR141" s="4">
        <v>0.25391000000000002</v>
      </c>
      <c r="BS141" s="4">
        <v>-5</v>
      </c>
      <c r="BT141" s="4">
        <v>0.37</v>
      </c>
      <c r="BU141" s="4">
        <v>6.2049279999999998</v>
      </c>
      <c r="BV141" s="4">
        <v>7.4740000000000002</v>
      </c>
      <c r="BW141" s="4">
        <f t="shared" si="24"/>
        <v>1.6393419775999998</v>
      </c>
      <c r="BY141" s="4">
        <f t="shared" si="20"/>
        <v>13868.638525339135</v>
      </c>
      <c r="BZ141" s="4">
        <f t="shared" si="21"/>
        <v>2.1767632015360001</v>
      </c>
      <c r="CA141" s="4">
        <f t="shared" si="22"/>
        <v>59.559167934463986</v>
      </c>
      <c r="CB141" s="4">
        <f t="shared" si="23"/>
        <v>1.7438162118144001</v>
      </c>
    </row>
    <row r="142" spans="1:80" x14ac:dyDescent="0.25">
      <c r="A142" s="2">
        <v>42068</v>
      </c>
      <c r="B142" s="3">
        <v>1.562037037037037E-2</v>
      </c>
      <c r="C142" s="4">
        <v>12.27</v>
      </c>
      <c r="D142" s="4">
        <v>2.2000000000000001E-3</v>
      </c>
      <c r="E142" s="4">
        <v>22.079208000000001</v>
      </c>
      <c r="F142" s="4">
        <v>689.9</v>
      </c>
      <c r="G142" s="4">
        <v>21.5</v>
      </c>
      <c r="H142" s="4">
        <v>34.6</v>
      </c>
      <c r="J142" s="4">
        <v>3.8</v>
      </c>
      <c r="K142" s="4">
        <v>0.8952</v>
      </c>
      <c r="L142" s="4">
        <v>10.9838</v>
      </c>
      <c r="M142" s="4">
        <v>2E-3</v>
      </c>
      <c r="N142" s="4">
        <v>617.59929999999997</v>
      </c>
      <c r="O142" s="4">
        <v>19.2605</v>
      </c>
      <c r="P142" s="4">
        <v>636.9</v>
      </c>
      <c r="Q142" s="4">
        <v>466.70940000000002</v>
      </c>
      <c r="R142" s="4">
        <v>14.5549</v>
      </c>
      <c r="S142" s="4">
        <v>481.3</v>
      </c>
      <c r="T142" s="4">
        <v>34.643799999999999</v>
      </c>
      <c r="W142" s="4">
        <v>0</v>
      </c>
      <c r="X142" s="4">
        <v>3.4016999999999999</v>
      </c>
      <c r="Y142" s="4">
        <v>11.9</v>
      </c>
      <c r="Z142" s="4">
        <v>889</v>
      </c>
      <c r="AA142" s="4">
        <v>922</v>
      </c>
      <c r="AB142" s="4">
        <v>857</v>
      </c>
      <c r="AC142" s="4">
        <v>58</v>
      </c>
      <c r="AD142" s="4">
        <v>6.21</v>
      </c>
      <c r="AE142" s="4">
        <v>0.14000000000000001</v>
      </c>
      <c r="AF142" s="4">
        <v>990</v>
      </c>
      <c r="AG142" s="4">
        <v>-12</v>
      </c>
      <c r="AH142" s="4">
        <v>17</v>
      </c>
      <c r="AI142" s="4">
        <v>31</v>
      </c>
      <c r="AJ142" s="4">
        <v>188.2</v>
      </c>
      <c r="AK142" s="4">
        <v>138</v>
      </c>
      <c r="AL142" s="4">
        <v>2.8</v>
      </c>
      <c r="AM142" s="4">
        <v>195</v>
      </c>
      <c r="AN142" s="4" t="s">
        <v>155</v>
      </c>
      <c r="AO142" s="4">
        <v>2</v>
      </c>
      <c r="AP142" s="5">
        <v>0.68222222222222229</v>
      </c>
      <c r="AQ142" s="4">
        <v>47.159941000000003</v>
      </c>
      <c r="AR142" s="4">
        <v>-88.490620000000007</v>
      </c>
      <c r="AS142" s="4">
        <v>318.5</v>
      </c>
      <c r="AT142" s="4">
        <v>35.9</v>
      </c>
      <c r="AU142" s="4">
        <v>12</v>
      </c>
      <c r="AV142" s="4">
        <v>11</v>
      </c>
      <c r="AW142" s="4" t="s">
        <v>232</v>
      </c>
      <c r="AX142" s="4">
        <v>0.9</v>
      </c>
      <c r="AY142" s="4">
        <v>1.1000000000000001</v>
      </c>
      <c r="AZ142" s="4">
        <v>1.9</v>
      </c>
      <c r="BA142" s="4">
        <v>14.023</v>
      </c>
      <c r="BB142" s="4">
        <v>17.16</v>
      </c>
      <c r="BC142" s="4">
        <v>1.22</v>
      </c>
      <c r="BD142" s="4">
        <v>11.71</v>
      </c>
      <c r="BE142" s="4">
        <v>3032.9690000000001</v>
      </c>
      <c r="BF142" s="4">
        <v>0.34699999999999998</v>
      </c>
      <c r="BG142" s="4">
        <v>17.859000000000002</v>
      </c>
      <c r="BH142" s="4">
        <v>0.55700000000000005</v>
      </c>
      <c r="BI142" s="4">
        <v>18.416</v>
      </c>
      <c r="BJ142" s="4">
        <v>13.496</v>
      </c>
      <c r="BK142" s="4">
        <v>0.42099999999999999</v>
      </c>
      <c r="BL142" s="4">
        <v>13.917</v>
      </c>
      <c r="BM142" s="4">
        <v>0.31630000000000003</v>
      </c>
      <c r="BQ142" s="4">
        <v>682.976</v>
      </c>
      <c r="BR142" s="4">
        <v>0.260573</v>
      </c>
      <c r="BS142" s="4">
        <v>-5</v>
      </c>
      <c r="BT142" s="4">
        <v>0.36979699999999999</v>
      </c>
      <c r="BU142" s="4">
        <v>6.3677640000000002</v>
      </c>
      <c r="BV142" s="4">
        <v>7.4699030000000004</v>
      </c>
      <c r="BW142" s="4">
        <f t="shared" si="24"/>
        <v>1.6823632488</v>
      </c>
      <c r="BY142" s="4">
        <f t="shared" si="20"/>
        <v>14233.851107939892</v>
      </c>
      <c r="BZ142" s="4">
        <f t="shared" si="21"/>
        <v>1.6284855975959998</v>
      </c>
      <c r="CA142" s="4">
        <f t="shared" si="22"/>
        <v>63.337295749728</v>
      </c>
      <c r="CB142" s="4">
        <f t="shared" si="23"/>
        <v>1.5327481761852002</v>
      </c>
    </row>
    <row r="143" spans="1:80" x14ac:dyDescent="0.25">
      <c r="A143" s="2">
        <v>42068</v>
      </c>
      <c r="B143" s="3">
        <v>1.5631944444444445E-2</v>
      </c>
      <c r="C143" s="4">
        <v>12.257</v>
      </c>
      <c r="D143" s="4">
        <v>2E-3</v>
      </c>
      <c r="E143" s="4">
        <v>20</v>
      </c>
      <c r="F143" s="4">
        <v>813.2</v>
      </c>
      <c r="G143" s="4">
        <v>34.1</v>
      </c>
      <c r="H143" s="4">
        <v>4.0999999999999996</v>
      </c>
      <c r="J143" s="4">
        <v>3.8</v>
      </c>
      <c r="K143" s="4">
        <v>0.89529999999999998</v>
      </c>
      <c r="L143" s="4">
        <v>10.973699999999999</v>
      </c>
      <c r="M143" s="4">
        <v>1.8E-3</v>
      </c>
      <c r="N143" s="4">
        <v>728.05880000000002</v>
      </c>
      <c r="O143" s="4">
        <v>30.529299999999999</v>
      </c>
      <c r="P143" s="4">
        <v>758.6</v>
      </c>
      <c r="Q143" s="4">
        <v>550.18179999999995</v>
      </c>
      <c r="R143" s="4">
        <v>23.070499999999999</v>
      </c>
      <c r="S143" s="4">
        <v>573.29999999999995</v>
      </c>
      <c r="T143" s="4">
        <v>4.1189</v>
      </c>
      <c r="W143" s="4">
        <v>0</v>
      </c>
      <c r="X143" s="4">
        <v>3.4020999999999999</v>
      </c>
      <c r="Y143" s="4">
        <v>11.8</v>
      </c>
      <c r="Z143" s="4">
        <v>887</v>
      </c>
      <c r="AA143" s="4">
        <v>920</v>
      </c>
      <c r="AB143" s="4">
        <v>855</v>
      </c>
      <c r="AC143" s="4">
        <v>58</v>
      </c>
      <c r="AD143" s="4">
        <v>6.21</v>
      </c>
      <c r="AE143" s="4">
        <v>0.14000000000000001</v>
      </c>
      <c r="AF143" s="4">
        <v>990</v>
      </c>
      <c r="AG143" s="4">
        <v>-12</v>
      </c>
      <c r="AH143" s="4">
        <v>17</v>
      </c>
      <c r="AI143" s="4">
        <v>31</v>
      </c>
      <c r="AJ143" s="4">
        <v>189</v>
      </c>
      <c r="AK143" s="4">
        <v>138</v>
      </c>
      <c r="AL143" s="4">
        <v>2.7</v>
      </c>
      <c r="AM143" s="4">
        <v>195</v>
      </c>
      <c r="AN143" s="4" t="s">
        <v>155</v>
      </c>
      <c r="AO143" s="4">
        <v>2</v>
      </c>
      <c r="AP143" s="5">
        <v>0.68223379629629621</v>
      </c>
      <c r="AQ143" s="4">
        <v>47.159806000000003</v>
      </c>
      <c r="AR143" s="4">
        <v>-88.490516999999997</v>
      </c>
      <c r="AS143" s="4">
        <v>318.5</v>
      </c>
      <c r="AT143" s="4">
        <v>35.299999999999997</v>
      </c>
      <c r="AU143" s="4">
        <v>12</v>
      </c>
      <c r="AV143" s="4">
        <v>11</v>
      </c>
      <c r="AW143" s="4" t="s">
        <v>232</v>
      </c>
      <c r="AX143" s="4">
        <v>0.9</v>
      </c>
      <c r="AY143" s="4">
        <v>1.1957040000000001</v>
      </c>
      <c r="AZ143" s="4">
        <v>1.8042959999999999</v>
      </c>
      <c r="BA143" s="4">
        <v>14.023</v>
      </c>
      <c r="BB143" s="4">
        <v>17.190000000000001</v>
      </c>
      <c r="BC143" s="4">
        <v>1.23</v>
      </c>
      <c r="BD143" s="4">
        <v>11.696</v>
      </c>
      <c r="BE143" s="4">
        <v>3033.8760000000002</v>
      </c>
      <c r="BF143" s="4">
        <v>0.315</v>
      </c>
      <c r="BG143" s="4">
        <v>21.079000000000001</v>
      </c>
      <c r="BH143" s="4">
        <v>0.88400000000000001</v>
      </c>
      <c r="BI143" s="4">
        <v>21.963000000000001</v>
      </c>
      <c r="BJ143" s="4">
        <v>15.929</v>
      </c>
      <c r="BK143" s="4">
        <v>0.66800000000000004</v>
      </c>
      <c r="BL143" s="4">
        <v>16.597000000000001</v>
      </c>
      <c r="BM143" s="4">
        <v>3.7699999999999997E-2</v>
      </c>
      <c r="BQ143" s="4">
        <v>683.89599999999996</v>
      </c>
      <c r="BR143" s="4">
        <v>0.20205400000000001</v>
      </c>
      <c r="BS143" s="4">
        <v>-5</v>
      </c>
      <c r="BT143" s="4">
        <v>0.36879800000000001</v>
      </c>
      <c r="BU143" s="4">
        <v>4.9376930000000003</v>
      </c>
      <c r="BV143" s="4">
        <v>7.4497239999999998</v>
      </c>
      <c r="BW143" s="4">
        <f t="shared" si="24"/>
        <v>1.3045384905999999</v>
      </c>
      <c r="BY143" s="4">
        <f t="shared" si="20"/>
        <v>11040.516688306117</v>
      </c>
      <c r="BZ143" s="4">
        <f t="shared" si="21"/>
        <v>1.146310118415</v>
      </c>
      <c r="CA143" s="4">
        <f t="shared" si="22"/>
        <v>57.966901194389003</v>
      </c>
      <c r="CB143" s="4">
        <f t="shared" si="23"/>
        <v>0.14166093086209999</v>
      </c>
    </row>
    <row r="144" spans="1:80" x14ac:dyDescent="0.25">
      <c r="A144" s="2">
        <v>42068</v>
      </c>
      <c r="B144" s="3">
        <v>1.5643518518518518E-2</v>
      </c>
      <c r="C144" s="4">
        <v>12.157</v>
      </c>
      <c r="D144" s="4">
        <v>1.6000000000000001E-3</v>
      </c>
      <c r="E144" s="4">
        <v>15.608696</v>
      </c>
      <c r="F144" s="4">
        <v>757.3</v>
      </c>
      <c r="G144" s="4">
        <v>34.200000000000003</v>
      </c>
      <c r="H144" s="4">
        <v>14.3</v>
      </c>
      <c r="J144" s="4">
        <v>3.8</v>
      </c>
      <c r="K144" s="4">
        <v>0.89610000000000001</v>
      </c>
      <c r="L144" s="4">
        <v>10.894399999999999</v>
      </c>
      <c r="M144" s="4">
        <v>1.4E-3</v>
      </c>
      <c r="N144" s="4">
        <v>678.65629999999999</v>
      </c>
      <c r="O144" s="4">
        <v>30.627199999999998</v>
      </c>
      <c r="P144" s="4">
        <v>709.3</v>
      </c>
      <c r="Q144" s="4">
        <v>512.84680000000003</v>
      </c>
      <c r="R144" s="4">
        <v>23.144400000000001</v>
      </c>
      <c r="S144" s="4">
        <v>536</v>
      </c>
      <c r="T144" s="4">
        <v>14.314</v>
      </c>
      <c r="W144" s="4">
        <v>0</v>
      </c>
      <c r="X144" s="4">
        <v>3.4051999999999998</v>
      </c>
      <c r="Y144" s="4">
        <v>11.8</v>
      </c>
      <c r="Z144" s="4">
        <v>886</v>
      </c>
      <c r="AA144" s="4">
        <v>918</v>
      </c>
      <c r="AB144" s="4">
        <v>853</v>
      </c>
      <c r="AC144" s="4">
        <v>58</v>
      </c>
      <c r="AD144" s="4">
        <v>6.21</v>
      </c>
      <c r="AE144" s="4">
        <v>0.14000000000000001</v>
      </c>
      <c r="AF144" s="4">
        <v>990</v>
      </c>
      <c r="AG144" s="4">
        <v>-12</v>
      </c>
      <c r="AH144" s="4">
        <v>17</v>
      </c>
      <c r="AI144" s="4">
        <v>31</v>
      </c>
      <c r="AJ144" s="4">
        <v>189</v>
      </c>
      <c r="AK144" s="4">
        <v>138</v>
      </c>
      <c r="AL144" s="4">
        <v>2.8</v>
      </c>
      <c r="AM144" s="4">
        <v>195</v>
      </c>
      <c r="AN144" s="4" t="s">
        <v>155</v>
      </c>
      <c r="AO144" s="4">
        <v>2</v>
      </c>
      <c r="AP144" s="5">
        <v>0.68224537037037036</v>
      </c>
      <c r="AQ144" s="4">
        <v>47.159697000000001</v>
      </c>
      <c r="AR144" s="4">
        <v>-88.490357000000003</v>
      </c>
      <c r="AS144" s="4">
        <v>318.60000000000002</v>
      </c>
      <c r="AT144" s="4">
        <v>36.700000000000003</v>
      </c>
      <c r="AU144" s="4">
        <v>12</v>
      </c>
      <c r="AV144" s="4">
        <v>10</v>
      </c>
      <c r="AW144" s="4" t="s">
        <v>220</v>
      </c>
      <c r="AX144" s="4">
        <v>0.9</v>
      </c>
      <c r="AY144" s="4">
        <v>1.2</v>
      </c>
      <c r="AZ144" s="4">
        <v>1.8</v>
      </c>
      <c r="BA144" s="4">
        <v>14.023</v>
      </c>
      <c r="BB144" s="4">
        <v>17.32</v>
      </c>
      <c r="BC144" s="4">
        <v>1.24</v>
      </c>
      <c r="BD144" s="4">
        <v>11.593</v>
      </c>
      <c r="BE144" s="4">
        <v>3033.777</v>
      </c>
      <c r="BF144" s="4">
        <v>0.248</v>
      </c>
      <c r="BG144" s="4">
        <v>19.791</v>
      </c>
      <c r="BH144" s="4">
        <v>0.89300000000000002</v>
      </c>
      <c r="BI144" s="4">
        <v>20.684000000000001</v>
      </c>
      <c r="BJ144" s="4">
        <v>14.956</v>
      </c>
      <c r="BK144" s="4">
        <v>0.67500000000000004</v>
      </c>
      <c r="BL144" s="4">
        <v>15.631</v>
      </c>
      <c r="BM144" s="4">
        <v>0.1318</v>
      </c>
      <c r="BQ144" s="4">
        <v>689.48599999999999</v>
      </c>
      <c r="BR144" s="4">
        <v>0.22017700000000001</v>
      </c>
      <c r="BS144" s="4">
        <v>-5</v>
      </c>
      <c r="BT144" s="4">
        <v>0.368201</v>
      </c>
      <c r="BU144" s="4">
        <v>5.3805709999999998</v>
      </c>
      <c r="BV144" s="4">
        <v>7.4376559999999996</v>
      </c>
      <c r="BW144" s="4">
        <f t="shared" si="24"/>
        <v>1.4215468581999999</v>
      </c>
      <c r="BY144" s="4">
        <f t="shared" si="20"/>
        <v>12030.384526893578</v>
      </c>
      <c r="BZ144" s="4">
        <f t="shared" si="21"/>
        <v>0.98343924509599989</v>
      </c>
      <c r="CA144" s="4">
        <f t="shared" si="22"/>
        <v>59.307731248612001</v>
      </c>
      <c r="CB144" s="4">
        <f t="shared" si="23"/>
        <v>0.53967019518579995</v>
      </c>
    </row>
    <row r="145" spans="1:80" x14ac:dyDescent="0.25">
      <c r="A145" s="2">
        <v>42068</v>
      </c>
      <c r="B145" s="3">
        <v>1.5655092592592592E-2</v>
      </c>
      <c r="C145" s="4">
        <v>11.583</v>
      </c>
      <c r="D145" s="4">
        <v>1.2999999999999999E-3</v>
      </c>
      <c r="E145" s="4">
        <v>12.844550999999999</v>
      </c>
      <c r="F145" s="4">
        <v>654</v>
      </c>
      <c r="G145" s="4">
        <v>34.200000000000003</v>
      </c>
      <c r="H145" s="4">
        <v>14</v>
      </c>
      <c r="J145" s="4">
        <v>3.8</v>
      </c>
      <c r="K145" s="4">
        <v>0.90069999999999995</v>
      </c>
      <c r="L145" s="4">
        <v>10.4331</v>
      </c>
      <c r="M145" s="4">
        <v>1.1999999999999999E-3</v>
      </c>
      <c r="N145" s="4">
        <v>589.06320000000005</v>
      </c>
      <c r="O145" s="4">
        <v>30.805</v>
      </c>
      <c r="P145" s="4">
        <v>619.9</v>
      </c>
      <c r="Q145" s="4">
        <v>445.13720000000001</v>
      </c>
      <c r="R145" s="4">
        <v>23.278400000000001</v>
      </c>
      <c r="S145" s="4">
        <v>468.4</v>
      </c>
      <c r="T145" s="4">
        <v>13.9567</v>
      </c>
      <c r="W145" s="4">
        <v>0</v>
      </c>
      <c r="X145" s="4">
        <v>3.4228000000000001</v>
      </c>
      <c r="Y145" s="4">
        <v>11.9</v>
      </c>
      <c r="Z145" s="4">
        <v>886</v>
      </c>
      <c r="AA145" s="4">
        <v>919</v>
      </c>
      <c r="AB145" s="4">
        <v>854</v>
      </c>
      <c r="AC145" s="4">
        <v>58</v>
      </c>
      <c r="AD145" s="4">
        <v>6.21</v>
      </c>
      <c r="AE145" s="4">
        <v>0.14000000000000001</v>
      </c>
      <c r="AF145" s="4">
        <v>991</v>
      </c>
      <c r="AG145" s="4">
        <v>-12</v>
      </c>
      <c r="AH145" s="4">
        <v>17</v>
      </c>
      <c r="AI145" s="4">
        <v>31</v>
      </c>
      <c r="AJ145" s="4">
        <v>188.8</v>
      </c>
      <c r="AK145" s="4">
        <v>138</v>
      </c>
      <c r="AL145" s="4">
        <v>2.9</v>
      </c>
      <c r="AM145" s="4">
        <v>195</v>
      </c>
      <c r="AN145" s="4" t="s">
        <v>155</v>
      </c>
      <c r="AO145" s="4">
        <v>2</v>
      </c>
      <c r="AP145" s="5">
        <v>0.68225694444444451</v>
      </c>
      <c r="AQ145" s="4">
        <v>47.159593999999998</v>
      </c>
      <c r="AR145" s="4">
        <v>-88.490201999999996</v>
      </c>
      <c r="AS145" s="4">
        <v>318.7</v>
      </c>
      <c r="AT145" s="4">
        <v>36.799999999999997</v>
      </c>
      <c r="AU145" s="4">
        <v>12</v>
      </c>
      <c r="AV145" s="4">
        <v>11</v>
      </c>
      <c r="AW145" s="4" t="s">
        <v>220</v>
      </c>
      <c r="AX145" s="4">
        <v>0.9</v>
      </c>
      <c r="AY145" s="4">
        <v>1.2</v>
      </c>
      <c r="AZ145" s="4">
        <v>1.8</v>
      </c>
      <c r="BA145" s="4">
        <v>14.023</v>
      </c>
      <c r="BB145" s="4">
        <v>18.13</v>
      </c>
      <c r="BC145" s="4">
        <v>1.29</v>
      </c>
      <c r="BD145" s="4">
        <v>11.021000000000001</v>
      </c>
      <c r="BE145" s="4">
        <v>3034.317</v>
      </c>
      <c r="BF145" s="4">
        <v>0.214</v>
      </c>
      <c r="BG145" s="4">
        <v>17.940999999999999</v>
      </c>
      <c r="BH145" s="4">
        <v>0.93799999999999994</v>
      </c>
      <c r="BI145" s="4">
        <v>18.879000000000001</v>
      </c>
      <c r="BJ145" s="4">
        <v>13.557</v>
      </c>
      <c r="BK145" s="4">
        <v>0.70899999999999996</v>
      </c>
      <c r="BL145" s="4">
        <v>14.266</v>
      </c>
      <c r="BM145" s="4">
        <v>0.13420000000000001</v>
      </c>
      <c r="BQ145" s="4">
        <v>723.80700000000002</v>
      </c>
      <c r="BR145" s="4">
        <v>0.18640000000000001</v>
      </c>
      <c r="BS145" s="4">
        <v>-5</v>
      </c>
      <c r="BT145" s="4">
        <v>0.36820000000000003</v>
      </c>
      <c r="BU145" s="4">
        <v>4.5551500000000003</v>
      </c>
      <c r="BV145" s="4">
        <v>7.43764</v>
      </c>
      <c r="BW145" s="4">
        <f t="shared" si="24"/>
        <v>1.20347063</v>
      </c>
      <c r="BY145" s="4">
        <f t="shared" si="20"/>
        <v>10186.643813839351</v>
      </c>
      <c r="BZ145" s="4">
        <f t="shared" si="21"/>
        <v>0.71842914769999999</v>
      </c>
      <c r="CA145" s="4">
        <f t="shared" si="22"/>
        <v>45.51282222135</v>
      </c>
      <c r="CB145" s="4">
        <f t="shared" si="23"/>
        <v>0.46520015993000008</v>
      </c>
    </row>
    <row r="146" spans="1:80" x14ac:dyDescent="0.25">
      <c r="A146" s="2">
        <v>42068</v>
      </c>
      <c r="B146" s="3">
        <v>1.5666666666666666E-2</v>
      </c>
      <c r="C146" s="4">
        <v>11.606</v>
      </c>
      <c r="D146" s="4">
        <v>2.0999999999999999E-3</v>
      </c>
      <c r="E146" s="4">
        <v>20.905245000000001</v>
      </c>
      <c r="F146" s="4">
        <v>559.6</v>
      </c>
      <c r="G146" s="4">
        <v>34.200000000000003</v>
      </c>
      <c r="H146" s="4">
        <v>0.4</v>
      </c>
      <c r="J146" s="4">
        <v>3.7</v>
      </c>
      <c r="K146" s="4">
        <v>0.90049999999999997</v>
      </c>
      <c r="L146" s="4">
        <v>10.451000000000001</v>
      </c>
      <c r="M146" s="4">
        <v>1.9E-3</v>
      </c>
      <c r="N146" s="4">
        <v>503.8664</v>
      </c>
      <c r="O146" s="4">
        <v>30.796199999999999</v>
      </c>
      <c r="P146" s="4">
        <v>534.70000000000005</v>
      </c>
      <c r="Q146" s="4">
        <v>380.76170000000002</v>
      </c>
      <c r="R146" s="4">
        <v>23.271999999999998</v>
      </c>
      <c r="S146" s="4">
        <v>404</v>
      </c>
      <c r="T146" s="4">
        <v>0.37619999999999998</v>
      </c>
      <c r="W146" s="4">
        <v>0</v>
      </c>
      <c r="X146" s="4">
        <v>3.3317000000000001</v>
      </c>
      <c r="Y146" s="4">
        <v>11.8</v>
      </c>
      <c r="Z146" s="4">
        <v>888</v>
      </c>
      <c r="AA146" s="4">
        <v>920</v>
      </c>
      <c r="AB146" s="4">
        <v>856</v>
      </c>
      <c r="AC146" s="4">
        <v>58</v>
      </c>
      <c r="AD146" s="4">
        <v>6.21</v>
      </c>
      <c r="AE146" s="4">
        <v>0.14000000000000001</v>
      </c>
      <c r="AF146" s="4">
        <v>990</v>
      </c>
      <c r="AG146" s="4">
        <v>-12</v>
      </c>
      <c r="AH146" s="4">
        <v>17</v>
      </c>
      <c r="AI146" s="4">
        <v>31</v>
      </c>
      <c r="AJ146" s="4">
        <v>188</v>
      </c>
      <c r="AK146" s="4">
        <v>138</v>
      </c>
      <c r="AL146" s="4">
        <v>2.6</v>
      </c>
      <c r="AM146" s="4">
        <v>195</v>
      </c>
      <c r="AN146" s="4" t="s">
        <v>155</v>
      </c>
      <c r="AO146" s="4">
        <v>2</v>
      </c>
      <c r="AP146" s="5">
        <v>0.68226851851851855</v>
      </c>
      <c r="AQ146" s="4">
        <v>47.159590000000001</v>
      </c>
      <c r="AR146" s="4">
        <v>-88.490195</v>
      </c>
      <c r="AS146" s="4">
        <v>318.7</v>
      </c>
      <c r="AT146" s="4">
        <v>36.799999999999997</v>
      </c>
      <c r="AU146" s="4">
        <v>12</v>
      </c>
      <c r="AV146" s="4">
        <v>11</v>
      </c>
      <c r="AW146" s="4" t="s">
        <v>232</v>
      </c>
      <c r="AX146" s="4">
        <v>0.9</v>
      </c>
      <c r="AY146" s="4">
        <v>1.2</v>
      </c>
      <c r="AZ146" s="4">
        <v>1.8</v>
      </c>
      <c r="BA146" s="4">
        <v>14.023</v>
      </c>
      <c r="BB146" s="4">
        <v>18.100000000000001</v>
      </c>
      <c r="BC146" s="4">
        <v>1.29</v>
      </c>
      <c r="BD146" s="4">
        <v>11.053000000000001</v>
      </c>
      <c r="BE146" s="4">
        <v>3034.482</v>
      </c>
      <c r="BF146" s="4">
        <v>0.34799999999999998</v>
      </c>
      <c r="BG146" s="4">
        <v>15.321</v>
      </c>
      <c r="BH146" s="4">
        <v>0.93600000000000005</v>
      </c>
      <c r="BI146" s="4">
        <v>16.257000000000001</v>
      </c>
      <c r="BJ146" s="4">
        <v>11.577999999999999</v>
      </c>
      <c r="BK146" s="4">
        <v>0.70799999999999996</v>
      </c>
      <c r="BL146" s="4">
        <v>12.285</v>
      </c>
      <c r="BM146" s="4">
        <v>3.5999999999999999E-3</v>
      </c>
      <c r="BQ146" s="4">
        <v>703.39300000000003</v>
      </c>
      <c r="BR146" s="4">
        <v>0.1542</v>
      </c>
      <c r="BS146" s="4">
        <v>-5</v>
      </c>
      <c r="BT146" s="4">
        <v>0.36520000000000002</v>
      </c>
      <c r="BU146" s="4">
        <v>3.7682630000000001</v>
      </c>
      <c r="BV146" s="4">
        <v>7.37704</v>
      </c>
      <c r="BW146" s="4">
        <f t="shared" si="24"/>
        <v>0.99557508459999999</v>
      </c>
      <c r="BY146" s="4">
        <f t="shared" si="20"/>
        <v>8427.3932423925417</v>
      </c>
      <c r="BZ146" s="4">
        <f t="shared" si="21"/>
        <v>0.96646902118799993</v>
      </c>
      <c r="CA146" s="4">
        <f t="shared" si="22"/>
        <v>32.154535423318002</v>
      </c>
      <c r="CB146" s="4">
        <f t="shared" si="23"/>
        <v>1.03235333148E-2</v>
      </c>
    </row>
    <row r="147" spans="1:80" x14ac:dyDescent="0.25">
      <c r="B147" s="3"/>
      <c r="AP147" s="5"/>
    </row>
  </sheetData>
  <customSheetViews>
    <customSheetView guid="{2B424CCC-7244-4294-A128-8AE125D4F682}">
      <selection activeCell="B7" sqref="B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7"/>
  <sheetViews>
    <sheetView workbookViewId="0">
      <pane xSplit="2" ySplit="9" topLeftCell="AQ10" activePane="bottomRight" state="frozen"/>
      <selection pane="topRight" activeCell="C1" sqref="C1"/>
      <selection pane="bottomLeft" activeCell="A10" sqref="A10"/>
      <selection pane="bottomRight" activeCell="CE10" sqref="CE10"/>
    </sheetView>
  </sheetViews>
  <sheetFormatPr defaultRowHeight="15" x14ac:dyDescent="0.25"/>
  <cols>
    <col min="1" max="1" width="13.85546875" style="4" bestFit="1" customWidth="1"/>
    <col min="2" max="2" width="13.28515625" style="4" bestFit="1" customWidth="1"/>
    <col min="3" max="4" width="12" style="4" bestFit="1" customWidth="1"/>
    <col min="5" max="5" width="14.85546875" style="4" bestFit="1" customWidth="1"/>
    <col min="6" max="8" width="12" style="4" bestFit="1" customWidth="1"/>
    <col min="9" max="9" width="9.85546875" style="4" bestFit="1" customWidth="1"/>
    <col min="10" max="10" width="12" style="4" bestFit="1" customWidth="1"/>
    <col min="11" max="11" width="27.28515625" style="4" bestFit="1" customWidth="1"/>
    <col min="12" max="17" width="12" style="4" bestFit="1" customWidth="1"/>
    <col min="18" max="18" width="11" style="4" bestFit="1" customWidth="1"/>
    <col min="19" max="19" width="12" style="4" bestFit="1" customWidth="1"/>
    <col min="20" max="20" width="11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11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3" width="12" style="4" bestFit="1" customWidth="1"/>
    <col min="44" max="44" width="12.7109375" style="4" bestFit="1" customWidth="1"/>
    <col min="45" max="45" width="12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2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12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5" width="12" style="4" bestFit="1" customWidth="1"/>
    <col min="76" max="76" width="6.42578125" style="4" bestFit="1" customWidth="1"/>
    <col min="77" max="80" width="12" style="4" bestFit="1" customWidth="1"/>
    <col min="81" max="81" width="14.7109375" style="4" bestFit="1" customWidth="1"/>
    <col min="82" max="82" width="3" style="4" customWidth="1"/>
    <col min="83" max="86" width="9.140625" style="4"/>
    <col min="87" max="87" width="14.7109375" style="4" bestFit="1" customWidth="1"/>
    <col min="88" max="16384" width="9.140625" style="4"/>
  </cols>
  <sheetData>
    <row r="1" spans="1:87" s="1" customFormat="1" x14ac:dyDescent="0.25">
      <c r="A1" s="6" t="s">
        <v>0</v>
      </c>
      <c r="B1" s="7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173</v>
      </c>
      <c r="BY1" s="1" t="s">
        <v>2</v>
      </c>
      <c r="BZ1" s="1" t="s">
        <v>3</v>
      </c>
      <c r="CA1" s="1" t="s">
        <v>4</v>
      </c>
      <c r="CB1" s="1" t="s">
        <v>175</v>
      </c>
      <c r="CC1" s="1" t="s">
        <v>189</v>
      </c>
      <c r="CE1" s="1" t="s">
        <v>2</v>
      </c>
      <c r="CF1" s="1" t="s">
        <v>3</v>
      </c>
      <c r="CG1" s="1" t="s">
        <v>4</v>
      </c>
      <c r="CH1" s="1" t="s">
        <v>175</v>
      </c>
      <c r="CI1" s="1" t="s">
        <v>189</v>
      </c>
    </row>
    <row r="2" spans="1:87" s="1" customFormat="1" x14ac:dyDescent="0.25">
      <c r="A2" s="6" t="s">
        <v>72</v>
      </c>
      <c r="B2" s="7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  <c r="CC2" s="1" t="s">
        <v>197</v>
      </c>
      <c r="CI2" s="1" t="s">
        <v>197</v>
      </c>
    </row>
    <row r="3" spans="1:87" s="1" customFormat="1" x14ac:dyDescent="0.25">
      <c r="A3" s="6" t="s">
        <v>145</v>
      </c>
      <c r="B3" s="7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  <c r="BW3" s="1" t="s">
        <v>174</v>
      </c>
      <c r="BY3" s="1" t="s">
        <v>188</v>
      </c>
      <c r="BZ3" s="1" t="s">
        <v>188</v>
      </c>
      <c r="CA3" s="1" t="s">
        <v>188</v>
      </c>
      <c r="CB3" s="1" t="s">
        <v>188</v>
      </c>
      <c r="CC3" s="1" t="s">
        <v>188</v>
      </c>
      <c r="CE3" s="1" t="s">
        <v>176</v>
      </c>
      <c r="CF3" s="1" t="s">
        <v>176</v>
      </c>
      <c r="CG3" s="1" t="s">
        <v>176</v>
      </c>
      <c r="CH3" s="1" t="s">
        <v>176</v>
      </c>
      <c r="CI3" s="1" t="s">
        <v>176</v>
      </c>
    </row>
    <row r="4" spans="1:87" s="14" customFormat="1" x14ac:dyDescent="0.25">
      <c r="A4" s="6" t="s">
        <v>196</v>
      </c>
    </row>
    <row r="5" spans="1:87" s="14" customFormat="1" x14ac:dyDescent="0.25">
      <c r="A5" s="14" t="s">
        <v>169</v>
      </c>
      <c r="C5" s="14">
        <f>AVERAGE(C10:C150)</f>
        <v>12.550970802919711</v>
      </c>
      <c r="D5" s="14">
        <f t="shared" ref="D5:BO5" si="0">AVERAGE(D10:D150)</f>
        <v>2.7905109489051111E-3</v>
      </c>
      <c r="E5" s="14">
        <f t="shared" si="0"/>
        <v>27.895280525547449</v>
      </c>
      <c r="F5" s="14">
        <f t="shared" si="0"/>
        <v>565.60291970802916</v>
      </c>
      <c r="G5" s="14">
        <f t="shared" si="0"/>
        <v>25.203649635036506</v>
      </c>
      <c r="H5" s="14">
        <f t="shared" si="0"/>
        <v>36.808029197080302</v>
      </c>
      <c r="I5" s="14" t="e">
        <f t="shared" si="0"/>
        <v>#DIV/0!</v>
      </c>
      <c r="J5" s="14">
        <f t="shared" si="0"/>
        <v>3.1524817518248169</v>
      </c>
      <c r="K5" s="14">
        <f t="shared" si="0"/>
        <v>0.89302043795620434</v>
      </c>
      <c r="L5" s="14">
        <f t="shared" si="0"/>
        <v>11.201475182481753</v>
      </c>
      <c r="M5" s="14">
        <f t="shared" si="0"/>
        <v>2.6313868613138673E-3</v>
      </c>
      <c r="N5" s="14">
        <f t="shared" si="0"/>
        <v>505.4376226277372</v>
      </c>
      <c r="O5" s="14">
        <f t="shared" si="0"/>
        <v>22.509398540145995</v>
      </c>
      <c r="P5" s="14">
        <f t="shared" si="0"/>
        <v>527.95036496350394</v>
      </c>
      <c r="Q5" s="14">
        <f t="shared" si="0"/>
        <v>381.4789474452553</v>
      </c>
      <c r="R5" s="14">
        <f t="shared" si="0"/>
        <v>16.990450364963515</v>
      </c>
      <c r="S5" s="14">
        <f t="shared" si="0"/>
        <v>398.46934306569358</v>
      </c>
      <c r="T5" s="14">
        <f t="shared" si="0"/>
        <v>36.808569343065692</v>
      </c>
      <c r="U5" s="14" t="e">
        <f t="shared" si="0"/>
        <v>#DIV/0!</v>
      </c>
      <c r="V5" s="14" t="e">
        <f t="shared" si="0"/>
        <v>#DIV/0!</v>
      </c>
      <c r="W5" s="14">
        <f t="shared" si="0"/>
        <v>0</v>
      </c>
      <c r="X5" s="14">
        <f t="shared" si="0"/>
        <v>2.8182875912408765</v>
      </c>
      <c r="Y5" s="14">
        <f t="shared" si="0"/>
        <v>11.910218978102197</v>
      </c>
      <c r="Z5" s="14">
        <f t="shared" si="0"/>
        <v>888.11678832116786</v>
      </c>
      <c r="AA5" s="14">
        <f t="shared" si="0"/>
        <v>920.16058394160586</v>
      </c>
      <c r="AB5" s="14">
        <f t="shared" si="0"/>
        <v>856.32846715328469</v>
      </c>
      <c r="AC5" s="14">
        <f t="shared" si="0"/>
        <v>57.503649635036489</v>
      </c>
      <c r="AD5" s="14">
        <f t="shared" si="0"/>
        <v>5.845620437956212</v>
      </c>
      <c r="AE5" s="14">
        <f t="shared" si="0"/>
        <v>0.13496350364963527</v>
      </c>
      <c r="AF5" s="14">
        <f t="shared" si="0"/>
        <v>990.41605839416059</v>
      </c>
      <c r="AG5" s="14">
        <f t="shared" si="0"/>
        <v>-12.651094890510949</v>
      </c>
      <c r="AH5" s="14">
        <f t="shared" si="0"/>
        <v>17.008715401459856</v>
      </c>
      <c r="AI5" s="14">
        <f t="shared" si="0"/>
        <v>31</v>
      </c>
      <c r="AJ5" s="14">
        <f t="shared" si="0"/>
        <v>189.74306569343068</v>
      </c>
      <c r="AK5" s="14">
        <f t="shared" si="0"/>
        <v>139.23649635036494</v>
      </c>
      <c r="AL5" s="14">
        <f t="shared" si="0"/>
        <v>2.8233576642335798</v>
      </c>
      <c r="AM5" s="14">
        <f t="shared" si="0"/>
        <v>195</v>
      </c>
      <c r="AN5" s="14" t="e">
        <f t="shared" si="0"/>
        <v>#DIV/0!</v>
      </c>
      <c r="AO5" s="14">
        <f t="shared" si="0"/>
        <v>2</v>
      </c>
      <c r="AP5" s="14">
        <f t="shared" si="0"/>
        <v>0.68305454176804536</v>
      </c>
      <c r="AQ5" s="14">
        <f t="shared" si="0"/>
        <v>47.161583919708058</v>
      </c>
      <c r="AR5" s="14">
        <f t="shared" si="0"/>
        <v>-88.48763235036499</v>
      </c>
      <c r="AS5" s="14">
        <f t="shared" si="0"/>
        <v>316.82554744525544</v>
      </c>
      <c r="AT5" s="14">
        <f t="shared" si="0"/>
        <v>34.472992700729918</v>
      </c>
      <c r="AU5" s="14">
        <f t="shared" si="0"/>
        <v>12</v>
      </c>
      <c r="AV5" s="14">
        <f t="shared" si="0"/>
        <v>10.467153284671532</v>
      </c>
      <c r="AW5" s="14" t="e">
        <f t="shared" si="0"/>
        <v>#DIV/0!</v>
      </c>
      <c r="AX5" s="14">
        <f t="shared" si="0"/>
        <v>1.1481062335766425</v>
      </c>
      <c r="AY5" s="14">
        <f t="shared" si="0"/>
        <v>1.5618611459854022</v>
      </c>
      <c r="AZ5" s="14">
        <f t="shared" si="0"/>
        <v>2.1173873430656949</v>
      </c>
      <c r="BA5" s="14">
        <f t="shared" si="0"/>
        <v>14.022999999999968</v>
      </c>
      <c r="BB5" s="14">
        <f t="shared" si="0"/>
        <v>16.879854014598539</v>
      </c>
      <c r="BC5" s="14">
        <f t="shared" si="0"/>
        <v>1.2032846715328469</v>
      </c>
      <c r="BD5" s="14">
        <f t="shared" si="0"/>
        <v>11.987613138686132</v>
      </c>
      <c r="BE5" s="14">
        <f t="shared" si="0"/>
        <v>3032.5546423357659</v>
      </c>
      <c r="BF5" s="14">
        <f t="shared" si="0"/>
        <v>0.4636861313868611</v>
      </c>
      <c r="BG5" s="14">
        <f t="shared" si="0"/>
        <v>14.457386861313864</v>
      </c>
      <c r="BH5" s="14">
        <f t="shared" si="0"/>
        <v>0.6406934306569344</v>
      </c>
      <c r="BI5" s="14">
        <f t="shared" si="0"/>
        <v>15.098080291970806</v>
      </c>
      <c r="BJ5" s="14">
        <f t="shared" si="0"/>
        <v>10.911781021897811</v>
      </c>
      <c r="BK5" s="14">
        <f t="shared" si="0"/>
        <v>0.48360583941605823</v>
      </c>
      <c r="BL5" s="14">
        <f t="shared" si="0"/>
        <v>11.395437956204374</v>
      </c>
      <c r="BM5" s="14">
        <f t="shared" si="0"/>
        <v>0.33583722627737222</v>
      </c>
      <c r="BN5" s="14" t="e">
        <f t="shared" si="0"/>
        <v>#DIV/0!</v>
      </c>
      <c r="BO5" s="14" t="e">
        <f t="shared" si="0"/>
        <v>#DIV/0!</v>
      </c>
      <c r="BP5" s="14" t="e">
        <f t="shared" ref="BP5:BW5" si="1">AVERAGE(BP10:BP150)</f>
        <v>#DIV/0!</v>
      </c>
      <c r="BQ5" s="14">
        <f t="shared" si="1"/>
        <v>561.66659124087596</v>
      </c>
      <c r="BR5" s="14">
        <f t="shared" si="1"/>
        <v>0.22834843795620435</v>
      </c>
      <c r="BS5" s="14">
        <f t="shared" si="1"/>
        <v>-5</v>
      </c>
      <c r="BT5" s="14">
        <f t="shared" si="1"/>
        <v>0.36193232116788304</v>
      </c>
      <c r="BU5" s="14">
        <f t="shared" si="1"/>
        <v>5.5802647153284664</v>
      </c>
      <c r="BV5" s="14">
        <f t="shared" si="1"/>
        <v>7.3110329562043805</v>
      </c>
      <c r="BW5" s="14">
        <f t="shared" si="1"/>
        <v>1.4743059377897809</v>
      </c>
      <c r="BX5" s="23"/>
      <c r="BY5" s="14">
        <f t="shared" ref="BY5:CB5" si="2">AVERAGE(BY10:BY150)</f>
        <v>12470.522309299746</v>
      </c>
      <c r="BZ5" s="14">
        <f t="shared" si="2"/>
        <v>2.5761524439443293</v>
      </c>
      <c r="CA5" s="14">
        <f t="shared" si="2"/>
        <v>46.739436386488684</v>
      </c>
      <c r="CB5" s="14">
        <f t="shared" si="2"/>
        <v>1.6901733111552371</v>
      </c>
      <c r="CC5" s="24">
        <f>BZ8/(136/3600)+CB8/(136/3600)+CA8/(136/3600)</f>
        <v>51.380804510276398</v>
      </c>
      <c r="CD5" s="23"/>
      <c r="CE5" s="22">
        <f>BY8/$AT8</f>
        <v>361.7475981142681</v>
      </c>
      <c r="CF5" s="22">
        <f>BZ8/$AT8</f>
        <v>7.4729585165658752E-2</v>
      </c>
      <c r="CG5" s="22">
        <f>CA8/$AT8</f>
        <v>1.3558276414307087</v>
      </c>
      <c r="CH5" s="22">
        <f>CB8/$AT8</f>
        <v>4.9028911583862862E-2</v>
      </c>
      <c r="CI5" s="25">
        <f>(BZ8+CB8+CA8)/AT8</f>
        <v>1.4795861381802302</v>
      </c>
    </row>
    <row r="6" spans="1:87" s="14" customFormat="1" x14ac:dyDescent="0.25">
      <c r="A6" s="14" t="s">
        <v>170</v>
      </c>
      <c r="C6" s="14">
        <f>MIN(C10:C150)</f>
        <v>11.537000000000001</v>
      </c>
      <c r="D6" s="14">
        <f t="shared" ref="D6:BO6" si="3">MIN(D10:D150)</f>
        <v>-4.4999999999999997E-3</v>
      </c>
      <c r="E6" s="14">
        <f t="shared" si="3"/>
        <v>-45.399835000000003</v>
      </c>
      <c r="F6" s="14">
        <f t="shared" si="3"/>
        <v>92.9</v>
      </c>
      <c r="G6" s="14">
        <f t="shared" si="3"/>
        <v>10.6</v>
      </c>
      <c r="H6" s="14">
        <f t="shared" si="3"/>
        <v>0</v>
      </c>
      <c r="I6" s="14">
        <f t="shared" si="3"/>
        <v>0</v>
      </c>
      <c r="J6" s="14">
        <f t="shared" si="3"/>
        <v>0.2</v>
      </c>
      <c r="K6" s="14">
        <f t="shared" si="3"/>
        <v>0.87219999999999998</v>
      </c>
      <c r="L6" s="14">
        <f t="shared" si="3"/>
        <v>10.394600000000001</v>
      </c>
      <c r="M6" s="14">
        <f t="shared" si="3"/>
        <v>0</v>
      </c>
      <c r="N6" s="14">
        <f t="shared" si="3"/>
        <v>82.707300000000004</v>
      </c>
      <c r="O6" s="14">
        <f t="shared" si="3"/>
        <v>9.4884000000000004</v>
      </c>
      <c r="P6" s="14">
        <f t="shared" si="3"/>
        <v>106.5</v>
      </c>
      <c r="Q6" s="14">
        <f t="shared" si="3"/>
        <v>62.348199999999999</v>
      </c>
      <c r="R6" s="14">
        <f t="shared" si="3"/>
        <v>7.1528</v>
      </c>
      <c r="S6" s="14">
        <f t="shared" si="3"/>
        <v>80.3</v>
      </c>
      <c r="T6" s="14">
        <f t="shared" si="3"/>
        <v>0</v>
      </c>
      <c r="U6" s="14">
        <f t="shared" si="3"/>
        <v>0</v>
      </c>
      <c r="V6" s="14">
        <f t="shared" si="3"/>
        <v>0</v>
      </c>
      <c r="W6" s="14">
        <f t="shared" si="3"/>
        <v>0</v>
      </c>
      <c r="X6" s="14">
        <f t="shared" si="3"/>
        <v>0.17910000000000001</v>
      </c>
      <c r="Y6" s="14">
        <f t="shared" si="3"/>
        <v>11.7</v>
      </c>
      <c r="Z6" s="14">
        <f t="shared" si="3"/>
        <v>873</v>
      </c>
      <c r="AA6" s="14">
        <f t="shared" si="3"/>
        <v>901</v>
      </c>
      <c r="AB6" s="14">
        <f t="shared" si="3"/>
        <v>841</v>
      </c>
      <c r="AC6" s="14">
        <f t="shared" si="3"/>
        <v>56</v>
      </c>
      <c r="AD6" s="14">
        <f t="shared" si="3"/>
        <v>5.52</v>
      </c>
      <c r="AE6" s="14">
        <f t="shared" si="3"/>
        <v>0.13</v>
      </c>
      <c r="AF6" s="14">
        <f t="shared" si="3"/>
        <v>989</v>
      </c>
      <c r="AG6" s="14">
        <f t="shared" si="3"/>
        <v>-13</v>
      </c>
      <c r="AH6" s="14">
        <f t="shared" si="3"/>
        <v>16</v>
      </c>
      <c r="AI6" s="14">
        <f t="shared" si="3"/>
        <v>31</v>
      </c>
      <c r="AJ6" s="14">
        <f t="shared" si="3"/>
        <v>188</v>
      </c>
      <c r="AK6" s="14">
        <f t="shared" si="3"/>
        <v>137</v>
      </c>
      <c r="AL6" s="14">
        <f t="shared" si="3"/>
        <v>2.2999999999999998</v>
      </c>
      <c r="AM6" s="14">
        <f t="shared" si="3"/>
        <v>195</v>
      </c>
      <c r="AN6" s="14">
        <f t="shared" si="3"/>
        <v>0</v>
      </c>
      <c r="AO6" s="14">
        <f t="shared" si="3"/>
        <v>2</v>
      </c>
      <c r="AP6" s="14">
        <f t="shared" si="3"/>
        <v>0.68226851851851855</v>
      </c>
      <c r="AQ6" s="14">
        <f t="shared" si="3"/>
        <v>47.158574999999999</v>
      </c>
      <c r="AR6" s="14">
        <f t="shared" si="3"/>
        <v>-88.492052000000001</v>
      </c>
      <c r="AS6" s="14">
        <f t="shared" si="3"/>
        <v>309.60000000000002</v>
      </c>
      <c r="AT6" s="14">
        <f t="shared" si="3"/>
        <v>19.3</v>
      </c>
      <c r="AU6" s="14">
        <f t="shared" si="3"/>
        <v>12</v>
      </c>
      <c r="AV6" s="14">
        <f t="shared" si="3"/>
        <v>7</v>
      </c>
      <c r="AW6" s="14">
        <f t="shared" si="3"/>
        <v>0</v>
      </c>
      <c r="AX6" s="14">
        <f t="shared" si="3"/>
        <v>0.8</v>
      </c>
      <c r="AY6" s="14">
        <f t="shared" si="3"/>
        <v>1</v>
      </c>
      <c r="AZ6" s="14">
        <f t="shared" si="3"/>
        <v>1.4</v>
      </c>
      <c r="BA6" s="14">
        <f t="shared" si="3"/>
        <v>14.023</v>
      </c>
      <c r="BB6" s="14">
        <f t="shared" si="3"/>
        <v>14.01</v>
      </c>
      <c r="BC6" s="14">
        <f t="shared" si="3"/>
        <v>1</v>
      </c>
      <c r="BD6" s="14">
        <f t="shared" si="3"/>
        <v>10.993</v>
      </c>
      <c r="BE6" s="14">
        <f t="shared" si="3"/>
        <v>3029.7719999999999</v>
      </c>
      <c r="BF6" s="14">
        <f t="shared" si="3"/>
        <v>0</v>
      </c>
      <c r="BG6" s="14">
        <f t="shared" si="3"/>
        <v>2.29</v>
      </c>
      <c r="BH6" s="14">
        <f t="shared" si="3"/>
        <v>0.26100000000000001</v>
      </c>
      <c r="BI6" s="14">
        <f t="shared" si="3"/>
        <v>2.9329999999999998</v>
      </c>
      <c r="BJ6" s="14">
        <f t="shared" si="3"/>
        <v>1.726</v>
      </c>
      <c r="BK6" s="14">
        <f t="shared" si="3"/>
        <v>0.19700000000000001</v>
      </c>
      <c r="BL6" s="14">
        <f t="shared" si="3"/>
        <v>2.2120000000000002</v>
      </c>
      <c r="BM6" s="14">
        <f t="shared" si="3"/>
        <v>0</v>
      </c>
      <c r="BN6" s="14">
        <f t="shared" si="3"/>
        <v>0</v>
      </c>
      <c r="BO6" s="14">
        <f t="shared" si="3"/>
        <v>0</v>
      </c>
      <c r="BP6" s="14">
        <f t="shared" ref="BP6:BW6" si="4">MIN(BP10:BP150)</f>
        <v>0</v>
      </c>
      <c r="BQ6" s="14">
        <f t="shared" si="4"/>
        <v>36.058</v>
      </c>
      <c r="BR6" s="14">
        <f t="shared" si="4"/>
        <v>4.9834000000000003E-2</v>
      </c>
      <c r="BS6" s="14">
        <f t="shared" si="4"/>
        <v>-5</v>
      </c>
      <c r="BT6" s="14">
        <f t="shared" si="4"/>
        <v>0.34940599999999999</v>
      </c>
      <c r="BU6" s="14">
        <f t="shared" si="4"/>
        <v>1.217822</v>
      </c>
      <c r="BV6" s="14">
        <f t="shared" si="4"/>
        <v>7.0579929999999997</v>
      </c>
      <c r="BW6" s="14">
        <f t="shared" si="4"/>
        <v>0.32174857239999999</v>
      </c>
      <c r="BX6" s="23"/>
      <c r="BY6" s="14">
        <f t="shared" ref="BY6:CB6" si="5">MIN(BY10:BY150)</f>
        <v>2722.3936224766599</v>
      </c>
      <c r="BZ6" s="14">
        <f t="shared" si="5"/>
        <v>0</v>
      </c>
      <c r="CA6" s="14">
        <f t="shared" si="5"/>
        <v>2.49791012757</v>
      </c>
      <c r="CB6" s="14">
        <f t="shared" si="5"/>
        <v>0</v>
      </c>
      <c r="CC6" s="23"/>
      <c r="CD6" s="23"/>
      <c r="CE6" s="26"/>
      <c r="CF6" s="26"/>
      <c r="CG6" s="26"/>
      <c r="CH6" s="26"/>
      <c r="CI6" s="23"/>
    </row>
    <row r="7" spans="1:87" s="14" customFormat="1" x14ac:dyDescent="0.25">
      <c r="A7" s="14" t="s">
        <v>171</v>
      </c>
      <c r="C7" s="14">
        <f>MAX(C10:C150)</f>
        <v>15.239000000000001</v>
      </c>
      <c r="D7" s="14">
        <f t="shared" ref="D7:BO7" si="6">MAX(D10:D150)</f>
        <v>9.4000000000000004E-3</v>
      </c>
      <c r="E7" s="14">
        <f t="shared" si="6"/>
        <v>94.145121000000003</v>
      </c>
      <c r="F7" s="14">
        <f t="shared" si="6"/>
        <v>953.7</v>
      </c>
      <c r="G7" s="14">
        <f t="shared" si="6"/>
        <v>54.3</v>
      </c>
      <c r="H7" s="14">
        <f t="shared" si="6"/>
        <v>116</v>
      </c>
      <c r="I7" s="14">
        <f t="shared" si="6"/>
        <v>0</v>
      </c>
      <c r="J7" s="14">
        <f t="shared" si="6"/>
        <v>4.0999999999999996</v>
      </c>
      <c r="K7" s="14">
        <f t="shared" si="6"/>
        <v>0.90100000000000002</v>
      </c>
      <c r="L7" s="14">
        <f t="shared" si="6"/>
        <v>13.291</v>
      </c>
      <c r="M7" s="14">
        <f t="shared" si="6"/>
        <v>8.3999999999999995E-3</v>
      </c>
      <c r="N7" s="14">
        <f t="shared" si="6"/>
        <v>850.08399999999995</v>
      </c>
      <c r="O7" s="14">
        <f t="shared" si="6"/>
        <v>48.690399999999997</v>
      </c>
      <c r="P7" s="14">
        <f t="shared" si="6"/>
        <v>863.3</v>
      </c>
      <c r="Q7" s="14">
        <f t="shared" si="6"/>
        <v>642.1354</v>
      </c>
      <c r="R7" s="14">
        <f t="shared" si="6"/>
        <v>36.793700000000001</v>
      </c>
      <c r="S7" s="14">
        <f t="shared" si="6"/>
        <v>651</v>
      </c>
      <c r="T7" s="14">
        <f t="shared" si="6"/>
        <v>115.9529</v>
      </c>
      <c r="U7" s="14">
        <f t="shared" si="6"/>
        <v>0</v>
      </c>
      <c r="V7" s="14">
        <f t="shared" si="6"/>
        <v>0</v>
      </c>
      <c r="W7" s="14">
        <f t="shared" si="6"/>
        <v>0</v>
      </c>
      <c r="X7" s="14">
        <f t="shared" si="6"/>
        <v>3.673</v>
      </c>
      <c r="Y7" s="14">
        <f t="shared" si="6"/>
        <v>12.3</v>
      </c>
      <c r="Z7" s="14">
        <f t="shared" si="6"/>
        <v>903</v>
      </c>
      <c r="AA7" s="14">
        <f t="shared" si="6"/>
        <v>936</v>
      </c>
      <c r="AB7" s="14">
        <f t="shared" si="6"/>
        <v>872</v>
      </c>
      <c r="AC7" s="14">
        <f t="shared" si="6"/>
        <v>59</v>
      </c>
      <c r="AD7" s="14">
        <f t="shared" si="6"/>
        <v>6.32</v>
      </c>
      <c r="AE7" s="14">
        <f t="shared" si="6"/>
        <v>0.15</v>
      </c>
      <c r="AF7" s="14">
        <f t="shared" si="6"/>
        <v>991</v>
      </c>
      <c r="AG7" s="14">
        <f t="shared" si="6"/>
        <v>-12</v>
      </c>
      <c r="AH7" s="14">
        <f t="shared" si="6"/>
        <v>18.797203</v>
      </c>
      <c r="AI7" s="14">
        <f t="shared" si="6"/>
        <v>31</v>
      </c>
      <c r="AJ7" s="14">
        <f t="shared" si="6"/>
        <v>192</v>
      </c>
      <c r="AK7" s="14">
        <f t="shared" si="6"/>
        <v>141</v>
      </c>
      <c r="AL7" s="14">
        <f t="shared" si="6"/>
        <v>3.5</v>
      </c>
      <c r="AM7" s="14">
        <f t="shared" si="6"/>
        <v>195</v>
      </c>
      <c r="AN7" s="14">
        <f t="shared" si="6"/>
        <v>0</v>
      </c>
      <c r="AO7" s="14">
        <f t="shared" si="6"/>
        <v>2</v>
      </c>
      <c r="AP7" s="14">
        <f t="shared" si="6"/>
        <v>0.68384259259259261</v>
      </c>
      <c r="AQ7" s="14">
        <f t="shared" si="6"/>
        <v>47.16451</v>
      </c>
      <c r="AR7" s="14">
        <f t="shared" si="6"/>
        <v>-88.483902999999998</v>
      </c>
      <c r="AS7" s="14">
        <f t="shared" si="6"/>
        <v>321.10000000000002</v>
      </c>
      <c r="AT7" s="14">
        <f t="shared" si="6"/>
        <v>47.1</v>
      </c>
      <c r="AU7" s="14">
        <f t="shared" si="6"/>
        <v>12</v>
      </c>
      <c r="AV7" s="14">
        <f t="shared" si="6"/>
        <v>12</v>
      </c>
      <c r="AW7" s="14">
        <f t="shared" si="6"/>
        <v>0</v>
      </c>
      <c r="AX7" s="14">
        <f t="shared" si="6"/>
        <v>1.6664000000000001</v>
      </c>
      <c r="AY7" s="14">
        <f t="shared" si="6"/>
        <v>2.6</v>
      </c>
      <c r="AZ7" s="14">
        <f t="shared" si="6"/>
        <v>3.1873870000000002</v>
      </c>
      <c r="BA7" s="14">
        <f t="shared" si="6"/>
        <v>14.023</v>
      </c>
      <c r="BB7" s="14">
        <f t="shared" si="6"/>
        <v>18.18</v>
      </c>
      <c r="BC7" s="14">
        <f t="shared" si="6"/>
        <v>1.3</v>
      </c>
      <c r="BD7" s="14">
        <f t="shared" si="6"/>
        <v>14.657999999999999</v>
      </c>
      <c r="BE7" s="14">
        <f t="shared" si="6"/>
        <v>3034.482</v>
      </c>
      <c r="BF7" s="14">
        <f t="shared" si="6"/>
        <v>1.4670000000000001</v>
      </c>
      <c r="BG7" s="14">
        <f t="shared" si="6"/>
        <v>24.260999999999999</v>
      </c>
      <c r="BH7" s="14">
        <f t="shared" si="6"/>
        <v>1.4430000000000001</v>
      </c>
      <c r="BI7" s="14">
        <f t="shared" si="6"/>
        <v>24.571999999999999</v>
      </c>
      <c r="BJ7" s="14">
        <f t="shared" si="6"/>
        <v>18.326000000000001</v>
      </c>
      <c r="BK7" s="14">
        <f t="shared" si="6"/>
        <v>1.091</v>
      </c>
      <c r="BL7" s="14">
        <f t="shared" si="6"/>
        <v>18.561</v>
      </c>
      <c r="BM7" s="14">
        <f t="shared" si="6"/>
        <v>1.1072</v>
      </c>
      <c r="BN7" s="14">
        <f t="shared" si="6"/>
        <v>0</v>
      </c>
      <c r="BO7" s="14">
        <f t="shared" si="6"/>
        <v>0</v>
      </c>
      <c r="BP7" s="14">
        <f t="shared" ref="BP7:BW7" si="7">MAX(BP10:BP150)</f>
        <v>0</v>
      </c>
      <c r="BQ7" s="14">
        <f t="shared" si="7"/>
        <v>763.96600000000001</v>
      </c>
      <c r="BR7" s="14">
        <f t="shared" si="7"/>
        <v>0.52240799999999998</v>
      </c>
      <c r="BS7" s="14">
        <f t="shared" si="7"/>
        <v>-5</v>
      </c>
      <c r="BT7" s="14">
        <f t="shared" si="7"/>
        <v>0.371</v>
      </c>
      <c r="BU7" s="14">
        <f t="shared" si="7"/>
        <v>12.766336000000001</v>
      </c>
      <c r="BV7" s="14">
        <f t="shared" si="7"/>
        <v>7.4942000000000002</v>
      </c>
      <c r="BW7" s="14">
        <f t="shared" si="7"/>
        <v>3.3728659712</v>
      </c>
      <c r="BX7" s="23"/>
      <c r="BY7" s="14">
        <f t="shared" ref="BY7:CB7" si="8">MAX(BY10:BY150)</f>
        <v>28520.233622576259</v>
      </c>
      <c r="BZ7" s="14">
        <f t="shared" si="8"/>
        <v>13.001561404832</v>
      </c>
      <c r="CA7" s="14">
        <f t="shared" si="8"/>
        <v>112.06960056019199</v>
      </c>
      <c r="CB7" s="14">
        <f t="shared" si="8"/>
        <v>6.6522809019788003</v>
      </c>
      <c r="CC7" s="23"/>
      <c r="CD7" s="23"/>
      <c r="CE7" s="27"/>
      <c r="CF7" s="27"/>
      <c r="CG7" s="27"/>
      <c r="CH7" s="27"/>
      <c r="CI7" s="23"/>
    </row>
    <row r="8" spans="1:87" s="14" customFormat="1" x14ac:dyDescent="0.25">
      <c r="A8" s="14" t="s">
        <v>172</v>
      </c>
      <c r="B8" s="16">
        <f>B146-B10</f>
        <v>1.574074074074075E-3</v>
      </c>
      <c r="AT8" s="15">
        <f>SUM(AT10:AT150)/3600</f>
        <v>1.3118888888888887</v>
      </c>
      <c r="BU8" s="28">
        <f>SUM(BU10:BU150)/3600</f>
        <v>0.21236007388888886</v>
      </c>
      <c r="BV8" s="23"/>
      <c r="BW8" s="28">
        <f>SUM(BW10:BW150)/3600</f>
        <v>5.6105531521444443E-2</v>
      </c>
      <c r="BX8" s="23"/>
      <c r="BY8" s="28">
        <f>SUM(BY10:BY150)/3600</f>
        <v>474.57265454835141</v>
      </c>
      <c r="BZ8" s="28">
        <f>SUM(BZ10:BZ150)/3600</f>
        <v>9.8036912450103639E-2</v>
      </c>
      <c r="CA8" s="28">
        <f>SUM(CA10:CA150)/3600</f>
        <v>1.7786952180413749</v>
      </c>
      <c r="CB8" s="28">
        <f>SUM(CB10:CB150)/3600</f>
        <v>6.432048434118541E-2</v>
      </c>
      <c r="CC8" s="29"/>
      <c r="CD8" s="23"/>
      <c r="CE8" s="23"/>
      <c r="CF8" s="23"/>
      <c r="CG8" s="23"/>
      <c r="CH8" s="23"/>
      <c r="CI8" s="29"/>
    </row>
    <row r="9" spans="1:87" s="14" customFormat="1" x14ac:dyDescent="0.25">
      <c r="B9" s="16"/>
      <c r="AT9" s="17"/>
      <c r="BU9" s="4"/>
      <c r="BV9" s="4"/>
      <c r="BW9" s="30">
        <f>AT8/BW8</f>
        <v>23.382523136554966</v>
      </c>
      <c r="BX9" s="31" t="s">
        <v>191</v>
      </c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</row>
    <row r="10" spans="1:87" x14ac:dyDescent="0.25">
      <c r="A10" s="2">
        <v>42068</v>
      </c>
      <c r="B10" s="3">
        <v>1.5666666666666666E-2</v>
      </c>
      <c r="C10" s="4">
        <v>11.606</v>
      </c>
      <c r="D10" s="4">
        <v>2.0999999999999999E-3</v>
      </c>
      <c r="E10" s="4">
        <v>20.905245000000001</v>
      </c>
      <c r="F10" s="4">
        <v>559.6</v>
      </c>
      <c r="G10" s="4">
        <v>34.200000000000003</v>
      </c>
      <c r="H10" s="4">
        <v>0.4</v>
      </c>
      <c r="J10" s="4">
        <v>3.7</v>
      </c>
      <c r="K10" s="4">
        <v>0.90049999999999997</v>
      </c>
      <c r="L10" s="4">
        <v>10.451000000000001</v>
      </c>
      <c r="M10" s="4">
        <v>1.9E-3</v>
      </c>
      <c r="N10" s="4">
        <v>503.8664</v>
      </c>
      <c r="O10" s="4">
        <v>30.796199999999999</v>
      </c>
      <c r="P10" s="4">
        <v>534.70000000000005</v>
      </c>
      <c r="Q10" s="4">
        <v>380.76170000000002</v>
      </c>
      <c r="R10" s="4">
        <v>23.271999999999998</v>
      </c>
      <c r="S10" s="4">
        <v>404</v>
      </c>
      <c r="T10" s="4">
        <v>0.37619999999999998</v>
      </c>
      <c r="W10" s="4">
        <v>0</v>
      </c>
      <c r="X10" s="4">
        <v>3.3317000000000001</v>
      </c>
      <c r="Y10" s="4">
        <v>11.8</v>
      </c>
      <c r="Z10" s="4">
        <v>888</v>
      </c>
      <c r="AA10" s="4">
        <v>920</v>
      </c>
      <c r="AB10" s="4">
        <v>856</v>
      </c>
      <c r="AC10" s="4">
        <v>58</v>
      </c>
      <c r="AD10" s="4">
        <v>6.21</v>
      </c>
      <c r="AE10" s="4">
        <v>0.14000000000000001</v>
      </c>
      <c r="AF10" s="4">
        <v>990</v>
      </c>
      <c r="AG10" s="4">
        <v>-12</v>
      </c>
      <c r="AH10" s="4">
        <v>17</v>
      </c>
      <c r="AI10" s="4">
        <v>31</v>
      </c>
      <c r="AJ10" s="4">
        <v>188</v>
      </c>
      <c r="AK10" s="4">
        <v>138</v>
      </c>
      <c r="AL10" s="4">
        <v>2.6</v>
      </c>
      <c r="AM10" s="4">
        <v>195</v>
      </c>
      <c r="AN10" s="4" t="s">
        <v>155</v>
      </c>
      <c r="AO10" s="4">
        <v>2</v>
      </c>
      <c r="AP10" s="5">
        <v>0.68226851851851855</v>
      </c>
      <c r="AQ10" s="4">
        <v>47.159590000000001</v>
      </c>
      <c r="AR10" s="4">
        <v>-88.490195</v>
      </c>
      <c r="AS10" s="4">
        <v>318.7</v>
      </c>
      <c r="AT10" s="4">
        <v>36.799999999999997</v>
      </c>
      <c r="AU10" s="4">
        <v>12</v>
      </c>
      <c r="AV10" s="4">
        <v>11</v>
      </c>
      <c r="AW10" s="4" t="s">
        <v>232</v>
      </c>
      <c r="AX10" s="4">
        <v>0.9</v>
      </c>
      <c r="AY10" s="4">
        <v>1.2</v>
      </c>
      <c r="AZ10" s="4">
        <v>1.8</v>
      </c>
      <c r="BA10" s="4">
        <v>14.023</v>
      </c>
      <c r="BB10" s="4">
        <v>18.100000000000001</v>
      </c>
      <c r="BC10" s="4">
        <v>1.29</v>
      </c>
      <c r="BD10" s="4">
        <v>11.053000000000001</v>
      </c>
      <c r="BE10" s="4">
        <v>3034.482</v>
      </c>
      <c r="BF10" s="4">
        <v>0.34799999999999998</v>
      </c>
      <c r="BG10" s="4">
        <v>15.321</v>
      </c>
      <c r="BH10" s="4">
        <v>0.93600000000000005</v>
      </c>
      <c r="BI10" s="4">
        <v>16.257000000000001</v>
      </c>
      <c r="BJ10" s="4">
        <v>11.577999999999999</v>
      </c>
      <c r="BK10" s="4">
        <v>0.70799999999999996</v>
      </c>
      <c r="BL10" s="4">
        <v>12.285</v>
      </c>
      <c r="BM10" s="4">
        <v>3.5999999999999999E-3</v>
      </c>
      <c r="BQ10" s="4">
        <v>703.39300000000003</v>
      </c>
      <c r="BR10" s="4">
        <v>0.1542</v>
      </c>
      <c r="BS10" s="4">
        <v>-5</v>
      </c>
      <c r="BT10" s="4">
        <v>0.36520000000000002</v>
      </c>
      <c r="BU10" s="4">
        <v>3.7682630000000001</v>
      </c>
      <c r="BV10" s="4">
        <v>7.37704</v>
      </c>
      <c r="BW10" s="4">
        <f>BU10*0.2642</f>
        <v>0.99557508459999999</v>
      </c>
      <c r="BY10" s="4">
        <f>BE10*$BU10*0.737</f>
        <v>8427.3932423925417</v>
      </c>
      <c r="BZ10" s="4">
        <f>BF10*$BU10*0.737</f>
        <v>0.96646902118799993</v>
      </c>
      <c r="CA10" s="4">
        <f>BJ10*$BU10*0.737</f>
        <v>32.154535423318002</v>
      </c>
      <c r="CB10" s="4">
        <f>BM10*$BU10*0.737</f>
        <v>9.9979553916E-3</v>
      </c>
      <c r="CE10" s="32" t="s">
        <v>192</v>
      </c>
    </row>
    <row r="11" spans="1:87" x14ac:dyDescent="0.25">
      <c r="A11" s="2">
        <v>42068</v>
      </c>
      <c r="B11" s="3">
        <v>1.5678240740740743E-2</v>
      </c>
      <c r="C11" s="4">
        <v>11.79</v>
      </c>
      <c r="D11" s="4">
        <v>2.8999999999999998E-3</v>
      </c>
      <c r="E11" s="4">
        <v>29.365482</v>
      </c>
      <c r="F11" s="4">
        <v>467.1</v>
      </c>
      <c r="G11" s="4">
        <v>28.8</v>
      </c>
      <c r="H11" s="4">
        <v>35.5</v>
      </c>
      <c r="J11" s="4">
        <v>3.7</v>
      </c>
      <c r="K11" s="4">
        <v>0.89900000000000002</v>
      </c>
      <c r="L11" s="4">
        <v>10.599299999999999</v>
      </c>
      <c r="M11" s="4">
        <v>2.5999999999999999E-3</v>
      </c>
      <c r="N11" s="4">
        <v>419.88189999999997</v>
      </c>
      <c r="O11" s="4">
        <v>25.930099999999999</v>
      </c>
      <c r="P11" s="4">
        <v>445.8</v>
      </c>
      <c r="Q11" s="4">
        <v>317.29059999999998</v>
      </c>
      <c r="R11" s="4">
        <v>19.5945</v>
      </c>
      <c r="S11" s="4">
        <v>336.9</v>
      </c>
      <c r="T11" s="4">
        <v>35.512</v>
      </c>
      <c r="W11" s="4">
        <v>0</v>
      </c>
      <c r="X11" s="4">
        <v>3.3262</v>
      </c>
      <c r="Y11" s="4">
        <v>11.8</v>
      </c>
      <c r="Z11" s="4">
        <v>889</v>
      </c>
      <c r="AA11" s="4">
        <v>922</v>
      </c>
      <c r="AB11" s="4">
        <v>856</v>
      </c>
      <c r="AC11" s="4">
        <v>58</v>
      </c>
      <c r="AD11" s="4">
        <v>6.21</v>
      </c>
      <c r="AE11" s="4">
        <v>0.14000000000000001</v>
      </c>
      <c r="AF11" s="4">
        <v>991</v>
      </c>
      <c r="AG11" s="4">
        <v>-12</v>
      </c>
      <c r="AH11" s="4">
        <v>17</v>
      </c>
      <c r="AI11" s="4">
        <v>31</v>
      </c>
      <c r="AJ11" s="4">
        <v>188</v>
      </c>
      <c r="AK11" s="4">
        <v>138</v>
      </c>
      <c r="AL11" s="4">
        <v>2.7</v>
      </c>
      <c r="AM11" s="4">
        <v>195</v>
      </c>
      <c r="AN11" s="4" t="s">
        <v>155</v>
      </c>
      <c r="AO11" s="4">
        <v>2</v>
      </c>
      <c r="AP11" s="5">
        <v>0.68226851851851855</v>
      </c>
      <c r="AQ11" s="4">
        <v>47.159405</v>
      </c>
      <c r="AR11" s="4">
        <v>-88.489884000000004</v>
      </c>
      <c r="AS11" s="4">
        <v>318.60000000000002</v>
      </c>
      <c r="AT11" s="4">
        <v>36.4</v>
      </c>
      <c r="AU11" s="4">
        <v>12</v>
      </c>
      <c r="AV11" s="4">
        <v>11</v>
      </c>
      <c r="AW11" s="4" t="s">
        <v>232</v>
      </c>
      <c r="AX11" s="4">
        <v>1.379</v>
      </c>
      <c r="AY11" s="4">
        <v>1.0084</v>
      </c>
      <c r="AZ11" s="4">
        <v>2.1831999999999998</v>
      </c>
      <c r="BA11" s="4">
        <v>14.023</v>
      </c>
      <c r="BB11" s="4">
        <v>17.82</v>
      </c>
      <c r="BC11" s="4">
        <v>1.27</v>
      </c>
      <c r="BD11" s="4">
        <v>11.237</v>
      </c>
      <c r="BE11" s="4">
        <v>3033.1010000000001</v>
      </c>
      <c r="BF11" s="4">
        <v>0.48099999999999998</v>
      </c>
      <c r="BG11" s="4">
        <v>12.583</v>
      </c>
      <c r="BH11" s="4">
        <v>0.77700000000000002</v>
      </c>
      <c r="BI11" s="4">
        <v>13.36</v>
      </c>
      <c r="BJ11" s="4">
        <v>9.5079999999999991</v>
      </c>
      <c r="BK11" s="4">
        <v>0.58699999999999997</v>
      </c>
      <c r="BL11" s="4">
        <v>10.095000000000001</v>
      </c>
      <c r="BM11" s="4">
        <v>0.33610000000000001</v>
      </c>
      <c r="BQ11" s="4">
        <v>692.08299999999997</v>
      </c>
      <c r="BR11" s="4">
        <v>0.2014</v>
      </c>
      <c r="BS11" s="4">
        <v>-5</v>
      </c>
      <c r="BT11" s="4">
        <v>0.36599999999999999</v>
      </c>
      <c r="BU11" s="4">
        <v>4.9217129999999996</v>
      </c>
      <c r="BV11" s="4">
        <v>7.3932000000000002</v>
      </c>
      <c r="BW11" s="4">
        <f t="shared" ref="BW11:BW74" si="9">BU11*0.2642</f>
        <v>1.3003165745999998</v>
      </c>
      <c r="BY11" s="4">
        <f t="shared" ref="BY11:BY74" si="10">BE11*$BU11*0.737</f>
        <v>11001.97478242358</v>
      </c>
      <c r="BZ11" s="4">
        <f t="shared" ref="BZ11:BZ74" si="11">BF11*$BU11*0.737</f>
        <v>1.7447324933609998</v>
      </c>
      <c r="CA11" s="4">
        <f t="shared" ref="CA11:CA74" si="12">BJ11*$BU11*0.737</f>
        <v>34.488391989347996</v>
      </c>
      <c r="CB11" s="4">
        <f t="shared" ref="CB11:CB74" si="13">BM11*$BU11*0.737</f>
        <v>1.2191363638641</v>
      </c>
    </row>
    <row r="12" spans="1:87" x14ac:dyDescent="0.25">
      <c r="A12" s="2">
        <v>42068</v>
      </c>
      <c r="B12" s="3">
        <v>1.5689814814814816E-2</v>
      </c>
      <c r="C12" s="4">
        <v>11.823</v>
      </c>
      <c r="D12" s="4">
        <v>2.2000000000000001E-3</v>
      </c>
      <c r="E12" s="4">
        <v>22.399342999999998</v>
      </c>
      <c r="F12" s="4">
        <v>385.9</v>
      </c>
      <c r="G12" s="4">
        <v>13.5</v>
      </c>
      <c r="H12" s="4">
        <v>20</v>
      </c>
      <c r="J12" s="4">
        <v>3.7</v>
      </c>
      <c r="K12" s="4">
        <v>0.89870000000000005</v>
      </c>
      <c r="L12" s="4">
        <v>10.6251</v>
      </c>
      <c r="M12" s="4">
        <v>2E-3</v>
      </c>
      <c r="N12" s="4">
        <v>346.79809999999998</v>
      </c>
      <c r="O12" s="4">
        <v>12.1319</v>
      </c>
      <c r="P12" s="4">
        <v>358.9</v>
      </c>
      <c r="Q12" s="4">
        <v>262.06360000000001</v>
      </c>
      <c r="R12" s="4">
        <v>9.1677</v>
      </c>
      <c r="S12" s="4">
        <v>271.2</v>
      </c>
      <c r="T12" s="4">
        <v>20</v>
      </c>
      <c r="W12" s="4">
        <v>0</v>
      </c>
      <c r="X12" s="4">
        <v>3.3250000000000002</v>
      </c>
      <c r="Y12" s="4">
        <v>11.8</v>
      </c>
      <c r="Z12" s="4">
        <v>891</v>
      </c>
      <c r="AA12" s="4">
        <v>924</v>
      </c>
      <c r="AB12" s="4">
        <v>859</v>
      </c>
      <c r="AC12" s="4">
        <v>58</v>
      </c>
      <c r="AD12" s="4">
        <v>6.21</v>
      </c>
      <c r="AE12" s="4">
        <v>0.14000000000000001</v>
      </c>
      <c r="AF12" s="4">
        <v>991</v>
      </c>
      <c r="AG12" s="4">
        <v>-12</v>
      </c>
      <c r="AH12" s="4">
        <v>17</v>
      </c>
      <c r="AI12" s="4">
        <v>31</v>
      </c>
      <c r="AJ12" s="4">
        <v>188</v>
      </c>
      <c r="AK12" s="4">
        <v>138</v>
      </c>
      <c r="AL12" s="4">
        <v>2.5</v>
      </c>
      <c r="AM12" s="4">
        <v>195</v>
      </c>
      <c r="AN12" s="4" t="s">
        <v>155</v>
      </c>
      <c r="AO12" s="4">
        <v>2</v>
      </c>
      <c r="AP12" s="5">
        <v>0.68229166666666663</v>
      </c>
      <c r="AQ12" s="4">
        <v>47.159297000000002</v>
      </c>
      <c r="AR12" s="4">
        <v>-88.489722</v>
      </c>
      <c r="AS12" s="4">
        <v>318.39999999999998</v>
      </c>
      <c r="AT12" s="4">
        <v>35.200000000000003</v>
      </c>
      <c r="AU12" s="4">
        <v>12</v>
      </c>
      <c r="AV12" s="4">
        <v>11</v>
      </c>
      <c r="AW12" s="4" t="s">
        <v>232</v>
      </c>
      <c r="AX12" s="4">
        <v>0.92100000000000004</v>
      </c>
      <c r="AY12" s="4">
        <v>1.0958000000000001</v>
      </c>
      <c r="AZ12" s="4">
        <v>1.8168</v>
      </c>
      <c r="BA12" s="4">
        <v>14.023</v>
      </c>
      <c r="BB12" s="4">
        <v>17.78</v>
      </c>
      <c r="BC12" s="4">
        <v>1.27</v>
      </c>
      <c r="BD12" s="4">
        <v>11.276999999999999</v>
      </c>
      <c r="BE12" s="4">
        <v>3033.701</v>
      </c>
      <c r="BF12" s="4">
        <v>0.36599999999999999</v>
      </c>
      <c r="BG12" s="4">
        <v>10.369</v>
      </c>
      <c r="BH12" s="4">
        <v>0.36299999999999999</v>
      </c>
      <c r="BI12" s="4">
        <v>10.731999999999999</v>
      </c>
      <c r="BJ12" s="4">
        <v>7.8360000000000003</v>
      </c>
      <c r="BK12" s="4">
        <v>0.27400000000000002</v>
      </c>
      <c r="BL12" s="4">
        <v>8.11</v>
      </c>
      <c r="BM12" s="4">
        <v>0.1888</v>
      </c>
      <c r="BQ12" s="4">
        <v>690.298</v>
      </c>
      <c r="BR12" s="4">
        <v>0.22720000000000001</v>
      </c>
      <c r="BS12" s="4">
        <v>-5</v>
      </c>
      <c r="BT12" s="4">
        <v>0.36599999999999999</v>
      </c>
      <c r="BU12" s="4">
        <v>5.5521909999999997</v>
      </c>
      <c r="BV12" s="4">
        <v>7.3932000000000002</v>
      </c>
      <c r="BW12" s="4">
        <f t="shared" si="9"/>
        <v>1.4668888621999998</v>
      </c>
      <c r="BY12" s="4">
        <f t="shared" si="10"/>
        <v>12413.797605612664</v>
      </c>
      <c r="BZ12" s="4">
        <f t="shared" si="11"/>
        <v>1.4976591047219998</v>
      </c>
      <c r="CA12" s="4">
        <f t="shared" si="12"/>
        <v>32.064635914211998</v>
      </c>
      <c r="CB12" s="4">
        <f t="shared" si="13"/>
        <v>0.7725629480095999</v>
      </c>
    </row>
    <row r="13" spans="1:87" x14ac:dyDescent="0.25">
      <c r="A13" s="2">
        <v>42068</v>
      </c>
      <c r="B13" s="3">
        <v>1.5701388888888886E-2</v>
      </c>
      <c r="C13" s="4">
        <v>11.698</v>
      </c>
      <c r="D13" s="4">
        <v>5.4999999999999997E-3</v>
      </c>
      <c r="E13" s="4">
        <v>55.429524999999998</v>
      </c>
      <c r="F13" s="4">
        <v>389.8</v>
      </c>
      <c r="G13" s="4">
        <v>14.4</v>
      </c>
      <c r="H13" s="4">
        <v>59.7</v>
      </c>
      <c r="J13" s="4">
        <v>3.79</v>
      </c>
      <c r="K13" s="4">
        <v>0.89959999999999996</v>
      </c>
      <c r="L13" s="4">
        <v>10.5238</v>
      </c>
      <c r="M13" s="4">
        <v>5.0000000000000001E-3</v>
      </c>
      <c r="N13" s="4">
        <v>350.68650000000002</v>
      </c>
      <c r="O13" s="4">
        <v>12.9864</v>
      </c>
      <c r="P13" s="4">
        <v>363.7</v>
      </c>
      <c r="Q13" s="4">
        <v>265.00189999999998</v>
      </c>
      <c r="R13" s="4">
        <v>9.8133999999999997</v>
      </c>
      <c r="S13" s="4">
        <v>274.8</v>
      </c>
      <c r="T13" s="4">
        <v>59.705300000000001</v>
      </c>
      <c r="W13" s="4">
        <v>0</v>
      </c>
      <c r="X13" s="4">
        <v>3.4091</v>
      </c>
      <c r="Y13" s="4">
        <v>11.8</v>
      </c>
      <c r="Z13" s="4">
        <v>893</v>
      </c>
      <c r="AA13" s="4">
        <v>926</v>
      </c>
      <c r="AB13" s="4">
        <v>861</v>
      </c>
      <c r="AC13" s="4">
        <v>58</v>
      </c>
      <c r="AD13" s="4">
        <v>6.21</v>
      </c>
      <c r="AE13" s="4">
        <v>0.14000000000000001</v>
      </c>
      <c r="AF13" s="4">
        <v>991</v>
      </c>
      <c r="AG13" s="4">
        <v>-12</v>
      </c>
      <c r="AH13" s="4">
        <v>17</v>
      </c>
      <c r="AI13" s="4">
        <v>31</v>
      </c>
      <c r="AJ13" s="4">
        <v>188</v>
      </c>
      <c r="AK13" s="4">
        <v>138</v>
      </c>
      <c r="AL13" s="4">
        <v>2.4</v>
      </c>
      <c r="AM13" s="4">
        <v>195</v>
      </c>
      <c r="AN13" s="4" t="s">
        <v>155</v>
      </c>
      <c r="AO13" s="4">
        <v>2</v>
      </c>
      <c r="AP13" s="5">
        <v>0.68230324074074078</v>
      </c>
      <c r="AQ13" s="4">
        <v>47.159188</v>
      </c>
      <c r="AR13" s="4">
        <v>-88.489568000000006</v>
      </c>
      <c r="AS13" s="4">
        <v>318.39999999999998</v>
      </c>
      <c r="AT13" s="4">
        <v>36</v>
      </c>
      <c r="AU13" s="4">
        <v>12</v>
      </c>
      <c r="AV13" s="4">
        <v>11</v>
      </c>
      <c r="AW13" s="4" t="s">
        <v>232</v>
      </c>
      <c r="AX13" s="4">
        <v>1.6664000000000001</v>
      </c>
      <c r="AY13" s="4">
        <v>1.0042</v>
      </c>
      <c r="AZ13" s="4">
        <v>2.4706000000000001</v>
      </c>
      <c r="BA13" s="4">
        <v>14.023</v>
      </c>
      <c r="BB13" s="4">
        <v>17.95</v>
      </c>
      <c r="BC13" s="4">
        <v>1.28</v>
      </c>
      <c r="BD13" s="4">
        <v>11.163</v>
      </c>
      <c r="BE13" s="4">
        <v>3031.7930000000001</v>
      </c>
      <c r="BF13" s="4">
        <v>0.91400000000000003</v>
      </c>
      <c r="BG13" s="4">
        <v>10.58</v>
      </c>
      <c r="BH13" s="4">
        <v>0.39200000000000002</v>
      </c>
      <c r="BI13" s="4">
        <v>10.972</v>
      </c>
      <c r="BJ13" s="4">
        <v>7.9950000000000001</v>
      </c>
      <c r="BK13" s="4">
        <v>0.29599999999999999</v>
      </c>
      <c r="BL13" s="4">
        <v>8.2910000000000004</v>
      </c>
      <c r="BM13" s="4">
        <v>0.56879999999999997</v>
      </c>
      <c r="BQ13" s="4">
        <v>714.11199999999997</v>
      </c>
      <c r="BR13" s="4">
        <v>0.245062</v>
      </c>
      <c r="BS13" s="4">
        <v>-5</v>
      </c>
      <c r="BT13" s="4">
        <v>0.36679400000000001</v>
      </c>
      <c r="BU13" s="4">
        <v>5.9887059999999996</v>
      </c>
      <c r="BV13" s="4">
        <v>7.40923</v>
      </c>
      <c r="BW13" s="4">
        <f t="shared" si="9"/>
        <v>1.5822161251999998</v>
      </c>
      <c r="BY13" s="4">
        <f t="shared" si="10"/>
        <v>13381.352977305347</v>
      </c>
      <c r="BZ13" s="4">
        <f t="shared" si="11"/>
        <v>4.0341001583080001</v>
      </c>
      <c r="CA13" s="4">
        <f t="shared" si="12"/>
        <v>35.28734219439</v>
      </c>
      <c r="CB13" s="4">
        <f t="shared" si="13"/>
        <v>2.5104990919535997</v>
      </c>
    </row>
    <row r="14" spans="1:87" x14ac:dyDescent="0.25">
      <c r="A14" s="2">
        <v>42068</v>
      </c>
      <c r="B14" s="3">
        <v>1.571296296296296E-2</v>
      </c>
      <c r="C14" s="4">
        <v>11.670999999999999</v>
      </c>
      <c r="D14" s="4">
        <v>8.0000000000000002E-3</v>
      </c>
      <c r="E14" s="4">
        <v>80</v>
      </c>
      <c r="F14" s="4">
        <v>409.5</v>
      </c>
      <c r="G14" s="4">
        <v>14.8</v>
      </c>
      <c r="H14" s="4">
        <v>94.8</v>
      </c>
      <c r="J14" s="4">
        <v>3.84</v>
      </c>
      <c r="K14" s="4">
        <v>0.89980000000000004</v>
      </c>
      <c r="L14" s="4">
        <v>10.5017</v>
      </c>
      <c r="M14" s="4">
        <v>7.1999999999999998E-3</v>
      </c>
      <c r="N14" s="4">
        <v>368.43720000000002</v>
      </c>
      <c r="O14" s="4">
        <v>13.2972</v>
      </c>
      <c r="P14" s="4">
        <v>381.7</v>
      </c>
      <c r="Q14" s="4">
        <v>278.41550000000001</v>
      </c>
      <c r="R14" s="4">
        <v>10.048299999999999</v>
      </c>
      <c r="S14" s="4">
        <v>288.5</v>
      </c>
      <c r="T14" s="4">
        <v>94.8369</v>
      </c>
      <c r="W14" s="4">
        <v>0</v>
      </c>
      <c r="X14" s="4">
        <v>3.4508000000000001</v>
      </c>
      <c r="Y14" s="4">
        <v>11.9</v>
      </c>
      <c r="Z14" s="4">
        <v>895</v>
      </c>
      <c r="AA14" s="4">
        <v>927</v>
      </c>
      <c r="AB14" s="4">
        <v>861</v>
      </c>
      <c r="AC14" s="4">
        <v>58</v>
      </c>
      <c r="AD14" s="4">
        <v>6.21</v>
      </c>
      <c r="AE14" s="4">
        <v>0.14000000000000001</v>
      </c>
      <c r="AF14" s="4">
        <v>991</v>
      </c>
      <c r="AG14" s="4">
        <v>-12</v>
      </c>
      <c r="AH14" s="4">
        <v>17</v>
      </c>
      <c r="AI14" s="4">
        <v>31</v>
      </c>
      <c r="AJ14" s="4">
        <v>188</v>
      </c>
      <c r="AK14" s="4">
        <v>137.80000000000001</v>
      </c>
      <c r="AL14" s="4">
        <v>2.6</v>
      </c>
      <c r="AM14" s="4">
        <v>195</v>
      </c>
      <c r="AN14" s="4" t="s">
        <v>155</v>
      </c>
      <c r="AO14" s="4">
        <v>2</v>
      </c>
      <c r="AP14" s="5">
        <v>0.68231481481481471</v>
      </c>
      <c r="AQ14" s="4">
        <v>47.159103000000002</v>
      </c>
      <c r="AR14" s="4">
        <v>-88.489385999999996</v>
      </c>
      <c r="AS14" s="4">
        <v>318.39999999999998</v>
      </c>
      <c r="AT14" s="4">
        <v>36.4</v>
      </c>
      <c r="AU14" s="4">
        <v>12</v>
      </c>
      <c r="AV14" s="4">
        <v>11</v>
      </c>
      <c r="AW14" s="4" t="s">
        <v>232</v>
      </c>
      <c r="AX14" s="4">
        <v>0.93359999999999999</v>
      </c>
      <c r="AY14" s="4">
        <v>1</v>
      </c>
      <c r="AZ14" s="4">
        <v>1.7336</v>
      </c>
      <c r="BA14" s="4">
        <v>14.023</v>
      </c>
      <c r="BB14" s="4">
        <v>17.98</v>
      </c>
      <c r="BC14" s="4">
        <v>1.28</v>
      </c>
      <c r="BD14" s="4">
        <v>11.135999999999999</v>
      </c>
      <c r="BE14" s="4">
        <v>3030.154</v>
      </c>
      <c r="BF14" s="4">
        <v>1.3220000000000001</v>
      </c>
      <c r="BG14" s="4">
        <v>11.132999999999999</v>
      </c>
      <c r="BH14" s="4">
        <v>0.40200000000000002</v>
      </c>
      <c r="BI14" s="4">
        <v>11.535</v>
      </c>
      <c r="BJ14" s="4">
        <v>8.4130000000000003</v>
      </c>
      <c r="BK14" s="4">
        <v>0.30399999999999999</v>
      </c>
      <c r="BL14" s="4">
        <v>8.7159999999999993</v>
      </c>
      <c r="BM14" s="4">
        <v>0.90490000000000004</v>
      </c>
      <c r="BQ14" s="4">
        <v>723.96699999999998</v>
      </c>
      <c r="BR14" s="4">
        <v>0.325457</v>
      </c>
      <c r="BS14" s="4">
        <v>-5</v>
      </c>
      <c r="BT14" s="4">
        <v>0.36959799999999998</v>
      </c>
      <c r="BU14" s="4">
        <v>7.9533630000000004</v>
      </c>
      <c r="BV14" s="4">
        <v>7.4658790000000002</v>
      </c>
      <c r="BW14" s="4">
        <f t="shared" si="9"/>
        <v>2.1012785046000002</v>
      </c>
      <c r="BY14" s="4">
        <f t="shared" si="10"/>
        <v>17761.637139723774</v>
      </c>
      <c r="BZ14" s="4">
        <f t="shared" si="11"/>
        <v>7.7490729179820006</v>
      </c>
      <c r="CA14" s="4">
        <f t="shared" si="12"/>
        <v>49.313880831303003</v>
      </c>
      <c r="CB14" s="4">
        <f t="shared" si="13"/>
        <v>5.3041876577018998</v>
      </c>
    </row>
    <row r="15" spans="1:87" x14ac:dyDescent="0.25">
      <c r="A15" s="2">
        <v>42068</v>
      </c>
      <c r="B15" s="3">
        <v>1.5724537037037037E-2</v>
      </c>
      <c r="C15" s="4">
        <v>11.679</v>
      </c>
      <c r="D15" s="4">
        <v>8.0000000000000002E-3</v>
      </c>
      <c r="E15" s="4">
        <v>80</v>
      </c>
      <c r="F15" s="4">
        <v>488.6</v>
      </c>
      <c r="G15" s="4">
        <v>14.8</v>
      </c>
      <c r="H15" s="4">
        <v>80.099999999999994</v>
      </c>
      <c r="J15" s="4">
        <v>3.9</v>
      </c>
      <c r="K15" s="4">
        <v>0.89980000000000004</v>
      </c>
      <c r="L15" s="4">
        <v>10.5085</v>
      </c>
      <c r="M15" s="4">
        <v>7.1999999999999998E-3</v>
      </c>
      <c r="N15" s="4">
        <v>439.60980000000001</v>
      </c>
      <c r="O15" s="4">
        <v>13.3164</v>
      </c>
      <c r="P15" s="4">
        <v>452.9</v>
      </c>
      <c r="Q15" s="4">
        <v>332.19830000000002</v>
      </c>
      <c r="R15" s="4">
        <v>10.062799999999999</v>
      </c>
      <c r="S15" s="4">
        <v>342.3</v>
      </c>
      <c r="T15" s="4">
        <v>80.099999999999994</v>
      </c>
      <c r="W15" s="4">
        <v>0</v>
      </c>
      <c r="X15" s="4">
        <v>3.5091000000000001</v>
      </c>
      <c r="Y15" s="4">
        <v>11.8</v>
      </c>
      <c r="Z15" s="4">
        <v>897</v>
      </c>
      <c r="AA15" s="4">
        <v>929</v>
      </c>
      <c r="AB15" s="4">
        <v>864</v>
      </c>
      <c r="AC15" s="4">
        <v>58</v>
      </c>
      <c r="AD15" s="4">
        <v>6.21</v>
      </c>
      <c r="AE15" s="4">
        <v>0.14000000000000001</v>
      </c>
      <c r="AF15" s="4">
        <v>991</v>
      </c>
      <c r="AG15" s="4">
        <v>-12</v>
      </c>
      <c r="AH15" s="4">
        <v>17</v>
      </c>
      <c r="AI15" s="4">
        <v>31</v>
      </c>
      <c r="AJ15" s="4">
        <v>188</v>
      </c>
      <c r="AK15" s="4">
        <v>137</v>
      </c>
      <c r="AL15" s="4">
        <v>2.7</v>
      </c>
      <c r="AM15" s="4">
        <v>195</v>
      </c>
      <c r="AN15" s="4" t="s">
        <v>155</v>
      </c>
      <c r="AO15" s="4">
        <v>2</v>
      </c>
      <c r="AP15" s="5">
        <v>0.68232638888888886</v>
      </c>
      <c r="AQ15" s="4">
        <v>47.159030000000001</v>
      </c>
      <c r="AR15" s="4">
        <v>-88.489185000000006</v>
      </c>
      <c r="AS15" s="4">
        <v>318.3</v>
      </c>
      <c r="AT15" s="4">
        <v>36.9</v>
      </c>
      <c r="AU15" s="4">
        <v>12</v>
      </c>
      <c r="AV15" s="4">
        <v>11</v>
      </c>
      <c r="AW15" s="4" t="s">
        <v>232</v>
      </c>
      <c r="AX15" s="4">
        <v>0.99580000000000002</v>
      </c>
      <c r="AY15" s="4">
        <v>1.0958000000000001</v>
      </c>
      <c r="AZ15" s="4">
        <v>1.7958000000000001</v>
      </c>
      <c r="BA15" s="4">
        <v>14.023</v>
      </c>
      <c r="BB15" s="4">
        <v>17.97</v>
      </c>
      <c r="BC15" s="4">
        <v>1.28</v>
      </c>
      <c r="BD15" s="4">
        <v>11.141</v>
      </c>
      <c r="BE15" s="4">
        <v>3030.5749999999998</v>
      </c>
      <c r="BF15" s="4">
        <v>1.321</v>
      </c>
      <c r="BG15" s="4">
        <v>13.276999999999999</v>
      </c>
      <c r="BH15" s="4">
        <v>0.40200000000000002</v>
      </c>
      <c r="BI15" s="4">
        <v>13.679</v>
      </c>
      <c r="BJ15" s="4">
        <v>10.032999999999999</v>
      </c>
      <c r="BK15" s="4">
        <v>0.30399999999999999</v>
      </c>
      <c r="BL15" s="4">
        <v>10.337</v>
      </c>
      <c r="BM15" s="4">
        <v>0.76390000000000002</v>
      </c>
      <c r="BQ15" s="4">
        <v>735.82500000000005</v>
      </c>
      <c r="BR15" s="4">
        <v>0.37406899999999998</v>
      </c>
      <c r="BS15" s="4">
        <v>-5</v>
      </c>
      <c r="BT15" s="4">
        <v>0.36799999999999999</v>
      </c>
      <c r="BU15" s="4">
        <v>9.1413080000000004</v>
      </c>
      <c r="BV15" s="4">
        <v>7.4336000000000002</v>
      </c>
      <c r="BW15" s="4">
        <f t="shared" si="9"/>
        <v>2.4151335735999999</v>
      </c>
      <c r="BY15" s="4">
        <f t="shared" si="10"/>
        <v>20417.420165677697</v>
      </c>
      <c r="BZ15" s="4">
        <f t="shared" si="11"/>
        <v>8.8997672187160006</v>
      </c>
      <c r="CA15" s="4">
        <f t="shared" si="12"/>
        <v>67.593765711868002</v>
      </c>
      <c r="CB15" s="4">
        <f t="shared" si="13"/>
        <v>5.1465042985444001</v>
      </c>
    </row>
    <row r="16" spans="1:87" x14ac:dyDescent="0.25">
      <c r="A16" s="2">
        <v>42068</v>
      </c>
      <c r="B16" s="3">
        <v>1.573611111111111E-2</v>
      </c>
      <c r="C16" s="4">
        <v>11.944000000000001</v>
      </c>
      <c r="D16" s="4">
        <v>7.9000000000000008E-3</v>
      </c>
      <c r="E16" s="4">
        <v>79.000819000000007</v>
      </c>
      <c r="F16" s="4">
        <v>533.1</v>
      </c>
      <c r="G16" s="4">
        <v>14.8</v>
      </c>
      <c r="H16" s="4">
        <v>104.5</v>
      </c>
      <c r="J16" s="4">
        <v>4</v>
      </c>
      <c r="K16" s="4">
        <v>0.89759999999999995</v>
      </c>
      <c r="L16" s="4">
        <v>10.7203</v>
      </c>
      <c r="M16" s="4">
        <v>7.1000000000000004E-3</v>
      </c>
      <c r="N16" s="4">
        <v>478.48439999999999</v>
      </c>
      <c r="O16" s="4">
        <v>13.2842</v>
      </c>
      <c r="P16" s="4">
        <v>491.8</v>
      </c>
      <c r="Q16" s="4">
        <v>361.5745</v>
      </c>
      <c r="R16" s="4">
        <v>10.038399999999999</v>
      </c>
      <c r="S16" s="4">
        <v>371.6</v>
      </c>
      <c r="T16" s="4">
        <v>104.53</v>
      </c>
      <c r="W16" s="4">
        <v>0</v>
      </c>
      <c r="X16" s="4">
        <v>3.5903</v>
      </c>
      <c r="Y16" s="4">
        <v>11.8</v>
      </c>
      <c r="Z16" s="4">
        <v>897</v>
      </c>
      <c r="AA16" s="4">
        <v>930</v>
      </c>
      <c r="AB16" s="4">
        <v>864</v>
      </c>
      <c r="AC16" s="4">
        <v>58</v>
      </c>
      <c r="AD16" s="4">
        <v>6.21</v>
      </c>
      <c r="AE16" s="4">
        <v>0.14000000000000001</v>
      </c>
      <c r="AF16" s="4">
        <v>991</v>
      </c>
      <c r="AG16" s="4">
        <v>-12</v>
      </c>
      <c r="AH16" s="4">
        <v>17</v>
      </c>
      <c r="AI16" s="4">
        <v>31</v>
      </c>
      <c r="AJ16" s="4">
        <v>188</v>
      </c>
      <c r="AK16" s="4">
        <v>137.19999999999999</v>
      </c>
      <c r="AL16" s="4">
        <v>2.5</v>
      </c>
      <c r="AM16" s="4">
        <v>195</v>
      </c>
      <c r="AN16" s="4" t="s">
        <v>155</v>
      </c>
      <c r="AO16" s="4">
        <v>2</v>
      </c>
      <c r="AP16" s="5">
        <v>0.68233796296296301</v>
      </c>
      <c r="AQ16" s="4">
        <v>47.158982000000002</v>
      </c>
      <c r="AR16" s="4">
        <v>-88.488950000000003</v>
      </c>
      <c r="AS16" s="4">
        <v>318.10000000000002</v>
      </c>
      <c r="AT16" s="4">
        <v>38.299999999999997</v>
      </c>
      <c r="AU16" s="4">
        <v>12</v>
      </c>
      <c r="AV16" s="4">
        <v>12</v>
      </c>
      <c r="AW16" s="4" t="s">
        <v>225</v>
      </c>
      <c r="AX16" s="4">
        <v>1.2874000000000001</v>
      </c>
      <c r="AY16" s="4">
        <v>1.0042</v>
      </c>
      <c r="AZ16" s="4">
        <v>1.9916</v>
      </c>
      <c r="BA16" s="4">
        <v>14.023</v>
      </c>
      <c r="BB16" s="4">
        <v>17.59</v>
      </c>
      <c r="BC16" s="4">
        <v>1.25</v>
      </c>
      <c r="BD16" s="4">
        <v>11.411</v>
      </c>
      <c r="BE16" s="4">
        <v>3029.7719999999999</v>
      </c>
      <c r="BF16" s="4">
        <v>1.276</v>
      </c>
      <c r="BG16" s="4">
        <v>14.161</v>
      </c>
      <c r="BH16" s="4">
        <v>0.39300000000000002</v>
      </c>
      <c r="BI16" s="4">
        <v>14.555</v>
      </c>
      <c r="BJ16" s="4">
        <v>10.701000000000001</v>
      </c>
      <c r="BK16" s="4">
        <v>0.29699999999999999</v>
      </c>
      <c r="BL16" s="4">
        <v>10.997999999999999</v>
      </c>
      <c r="BM16" s="4">
        <v>0.97689999999999999</v>
      </c>
      <c r="BQ16" s="4">
        <v>737.79100000000005</v>
      </c>
      <c r="BR16" s="4">
        <v>0.37809100000000001</v>
      </c>
      <c r="BS16" s="4">
        <v>-5</v>
      </c>
      <c r="BT16" s="4">
        <v>0.368203</v>
      </c>
      <c r="BU16" s="4">
        <v>9.2395960000000006</v>
      </c>
      <c r="BV16" s="4">
        <v>7.437697</v>
      </c>
      <c r="BW16" s="4">
        <f t="shared" si="9"/>
        <v>2.4411012632000002</v>
      </c>
      <c r="BY16" s="4">
        <f t="shared" si="10"/>
        <v>20631.481638806545</v>
      </c>
      <c r="BZ16" s="4">
        <f t="shared" si="11"/>
        <v>8.6890269535520002</v>
      </c>
      <c r="CA16" s="4">
        <f t="shared" si="12"/>
        <v>72.869339678652011</v>
      </c>
      <c r="CB16" s="4">
        <f t="shared" si="13"/>
        <v>6.6522809019788003</v>
      </c>
    </row>
    <row r="17" spans="1:80" x14ac:dyDescent="0.25">
      <c r="A17" s="2">
        <v>42068</v>
      </c>
      <c r="B17" s="3">
        <v>1.5747685185185184E-2</v>
      </c>
      <c r="C17" s="4">
        <v>12.036</v>
      </c>
      <c r="D17" s="4">
        <v>7.1000000000000004E-3</v>
      </c>
      <c r="E17" s="4">
        <v>70.810811000000001</v>
      </c>
      <c r="F17" s="4">
        <v>562.6</v>
      </c>
      <c r="G17" s="4">
        <v>14.7</v>
      </c>
      <c r="H17" s="4">
        <v>78.599999999999994</v>
      </c>
      <c r="J17" s="4">
        <v>4</v>
      </c>
      <c r="K17" s="4">
        <v>0.89690000000000003</v>
      </c>
      <c r="L17" s="4">
        <v>10.795</v>
      </c>
      <c r="M17" s="4">
        <v>6.4000000000000003E-3</v>
      </c>
      <c r="N17" s="4">
        <v>504.55509999999998</v>
      </c>
      <c r="O17" s="4">
        <v>13.2042</v>
      </c>
      <c r="P17" s="4">
        <v>517.79999999999995</v>
      </c>
      <c r="Q17" s="4">
        <v>381.27519999999998</v>
      </c>
      <c r="R17" s="4">
        <v>9.9779999999999998</v>
      </c>
      <c r="S17" s="4">
        <v>391.3</v>
      </c>
      <c r="T17" s="4">
        <v>78.616299999999995</v>
      </c>
      <c r="W17" s="4">
        <v>0</v>
      </c>
      <c r="X17" s="4">
        <v>3.5876000000000001</v>
      </c>
      <c r="Y17" s="4">
        <v>11.9</v>
      </c>
      <c r="Z17" s="4">
        <v>898</v>
      </c>
      <c r="AA17" s="4">
        <v>928</v>
      </c>
      <c r="AB17" s="4">
        <v>865</v>
      </c>
      <c r="AC17" s="4">
        <v>58</v>
      </c>
      <c r="AD17" s="4">
        <v>6.21</v>
      </c>
      <c r="AE17" s="4">
        <v>0.14000000000000001</v>
      </c>
      <c r="AF17" s="4">
        <v>991</v>
      </c>
      <c r="AG17" s="4">
        <v>-12</v>
      </c>
      <c r="AH17" s="4">
        <v>17</v>
      </c>
      <c r="AI17" s="4">
        <v>31</v>
      </c>
      <c r="AJ17" s="4">
        <v>188</v>
      </c>
      <c r="AK17" s="4">
        <v>137.80000000000001</v>
      </c>
      <c r="AL17" s="4">
        <v>2.6</v>
      </c>
      <c r="AM17" s="4">
        <v>195</v>
      </c>
      <c r="AN17" s="4" t="s">
        <v>155</v>
      </c>
      <c r="AO17" s="4">
        <v>2</v>
      </c>
      <c r="AP17" s="5">
        <v>0.68234953703703705</v>
      </c>
      <c r="AQ17" s="4">
        <v>47.158960999999998</v>
      </c>
      <c r="AR17" s="4">
        <v>-88.488696000000004</v>
      </c>
      <c r="AS17" s="4">
        <v>318</v>
      </c>
      <c r="AT17" s="4">
        <v>39.9</v>
      </c>
      <c r="AU17" s="4">
        <v>12</v>
      </c>
      <c r="AV17" s="4">
        <v>12</v>
      </c>
      <c r="AW17" s="4" t="s">
        <v>225</v>
      </c>
      <c r="AX17" s="4">
        <v>1.3</v>
      </c>
      <c r="AY17" s="4">
        <v>1</v>
      </c>
      <c r="AZ17" s="4">
        <v>2</v>
      </c>
      <c r="BA17" s="4">
        <v>14.023</v>
      </c>
      <c r="BB17" s="4">
        <v>17.47</v>
      </c>
      <c r="BC17" s="4">
        <v>1.25</v>
      </c>
      <c r="BD17" s="4">
        <v>11.496</v>
      </c>
      <c r="BE17" s="4">
        <v>3030.6660000000002</v>
      </c>
      <c r="BF17" s="4">
        <v>1.135</v>
      </c>
      <c r="BG17" s="4">
        <v>14.834</v>
      </c>
      <c r="BH17" s="4">
        <v>0.38800000000000001</v>
      </c>
      <c r="BI17" s="4">
        <v>15.222</v>
      </c>
      <c r="BJ17" s="4">
        <v>11.21</v>
      </c>
      <c r="BK17" s="4">
        <v>0.29299999999999998</v>
      </c>
      <c r="BL17" s="4">
        <v>11.503</v>
      </c>
      <c r="BM17" s="4">
        <v>0.72989999999999999</v>
      </c>
      <c r="BQ17" s="4">
        <v>732.34299999999996</v>
      </c>
      <c r="BR17" s="4">
        <v>0.35325600000000001</v>
      </c>
      <c r="BS17" s="4">
        <v>-5</v>
      </c>
      <c r="BT17" s="4">
        <v>0.36819299999999999</v>
      </c>
      <c r="BU17" s="4">
        <v>8.6326870000000007</v>
      </c>
      <c r="BV17" s="4">
        <v>7.4374950000000002</v>
      </c>
      <c r="BW17" s="4">
        <f t="shared" si="9"/>
        <v>2.2807559053999999</v>
      </c>
      <c r="BY17" s="4">
        <f t="shared" si="10"/>
        <v>19281.976951922454</v>
      </c>
      <c r="BZ17" s="4">
        <f t="shared" si="11"/>
        <v>7.2211995120649997</v>
      </c>
      <c r="CA17" s="4">
        <f t="shared" si="12"/>
        <v>71.321274475990009</v>
      </c>
      <c r="CB17" s="4">
        <f t="shared" si="13"/>
        <v>4.6438357038381</v>
      </c>
    </row>
    <row r="18" spans="1:80" x14ac:dyDescent="0.25">
      <c r="A18" s="2">
        <v>42068</v>
      </c>
      <c r="B18" s="3">
        <v>1.5759259259259261E-2</v>
      </c>
      <c r="C18" s="4">
        <v>12.164999999999999</v>
      </c>
      <c r="D18" s="4">
        <v>9.2999999999999992E-3</v>
      </c>
      <c r="E18" s="4">
        <v>92.543785999999997</v>
      </c>
      <c r="F18" s="4">
        <v>590.6</v>
      </c>
      <c r="G18" s="4">
        <v>14.6</v>
      </c>
      <c r="H18" s="4">
        <v>70.099999999999994</v>
      </c>
      <c r="J18" s="4">
        <v>4.0999999999999996</v>
      </c>
      <c r="K18" s="4">
        <v>0.89590000000000003</v>
      </c>
      <c r="L18" s="4">
        <v>10.898199999999999</v>
      </c>
      <c r="M18" s="4">
        <v>8.3000000000000001E-3</v>
      </c>
      <c r="N18" s="4">
        <v>529.07389999999998</v>
      </c>
      <c r="O18" s="4">
        <v>13.079599999999999</v>
      </c>
      <c r="P18" s="4">
        <v>542.20000000000005</v>
      </c>
      <c r="Q18" s="4">
        <v>399.77280000000002</v>
      </c>
      <c r="R18" s="4">
        <v>9.8829999999999991</v>
      </c>
      <c r="S18" s="4">
        <v>409.7</v>
      </c>
      <c r="T18" s="4">
        <v>70.099999999999994</v>
      </c>
      <c r="W18" s="4">
        <v>0</v>
      </c>
      <c r="X18" s="4">
        <v>3.673</v>
      </c>
      <c r="Y18" s="4">
        <v>11.8</v>
      </c>
      <c r="Z18" s="4">
        <v>899</v>
      </c>
      <c r="AA18" s="4">
        <v>931</v>
      </c>
      <c r="AB18" s="4">
        <v>866</v>
      </c>
      <c r="AC18" s="4">
        <v>57.8</v>
      </c>
      <c r="AD18" s="4">
        <v>6.18</v>
      </c>
      <c r="AE18" s="4">
        <v>0.14000000000000001</v>
      </c>
      <c r="AF18" s="4">
        <v>991</v>
      </c>
      <c r="AG18" s="4">
        <v>-12</v>
      </c>
      <c r="AH18" s="4">
        <v>17</v>
      </c>
      <c r="AI18" s="4">
        <v>31</v>
      </c>
      <c r="AJ18" s="4">
        <v>188</v>
      </c>
      <c r="AK18" s="4">
        <v>137.19999999999999</v>
      </c>
      <c r="AL18" s="4">
        <v>2.6</v>
      </c>
      <c r="AM18" s="4">
        <v>195</v>
      </c>
      <c r="AN18" s="4" t="s">
        <v>155</v>
      </c>
      <c r="AO18" s="4">
        <v>2</v>
      </c>
      <c r="AP18" s="5">
        <v>0.68236111111111108</v>
      </c>
      <c r="AQ18" s="4">
        <v>47.158952999999997</v>
      </c>
      <c r="AR18" s="4">
        <v>-88.488435999999993</v>
      </c>
      <c r="AS18" s="4">
        <v>317.60000000000002</v>
      </c>
      <c r="AT18" s="4">
        <v>41.2</v>
      </c>
      <c r="AU18" s="4">
        <v>12</v>
      </c>
      <c r="AV18" s="4">
        <v>12</v>
      </c>
      <c r="AW18" s="4" t="s">
        <v>225</v>
      </c>
      <c r="AX18" s="4">
        <v>1.3</v>
      </c>
      <c r="AY18" s="4">
        <v>1.0958000000000001</v>
      </c>
      <c r="AZ18" s="4">
        <v>2.0958000000000001</v>
      </c>
      <c r="BA18" s="4">
        <v>14.023</v>
      </c>
      <c r="BB18" s="4">
        <v>17.29</v>
      </c>
      <c r="BC18" s="4">
        <v>1.23</v>
      </c>
      <c r="BD18" s="4">
        <v>11.624000000000001</v>
      </c>
      <c r="BE18" s="4">
        <v>3030.2939999999999</v>
      </c>
      <c r="BF18" s="4">
        <v>1.4670000000000001</v>
      </c>
      <c r="BG18" s="4">
        <v>15.406000000000001</v>
      </c>
      <c r="BH18" s="4">
        <v>0.38100000000000001</v>
      </c>
      <c r="BI18" s="4">
        <v>15.787000000000001</v>
      </c>
      <c r="BJ18" s="4">
        <v>11.641</v>
      </c>
      <c r="BK18" s="4">
        <v>0.28799999999999998</v>
      </c>
      <c r="BL18" s="4">
        <v>11.929</v>
      </c>
      <c r="BM18" s="4">
        <v>0.64459999999999995</v>
      </c>
      <c r="BQ18" s="4">
        <v>742.59900000000005</v>
      </c>
      <c r="BR18" s="4">
        <v>0.38924500000000001</v>
      </c>
      <c r="BS18" s="4">
        <v>-5</v>
      </c>
      <c r="BT18" s="4">
        <v>0.365201</v>
      </c>
      <c r="BU18" s="4">
        <v>9.5121690000000001</v>
      </c>
      <c r="BV18" s="4">
        <v>7.3770559999999996</v>
      </c>
      <c r="BW18" s="4">
        <f t="shared" si="9"/>
        <v>2.5131150498000001</v>
      </c>
      <c r="BY18" s="4">
        <f t="shared" si="10"/>
        <v>21243.78079334458</v>
      </c>
      <c r="BZ18" s="4">
        <f t="shared" si="11"/>
        <v>10.284357367251001</v>
      </c>
      <c r="CA18" s="4">
        <f t="shared" si="12"/>
        <v>81.608864425473001</v>
      </c>
      <c r="CB18" s="4">
        <f t="shared" si="13"/>
        <v>4.5189480292637993</v>
      </c>
    </row>
    <row r="19" spans="1:80" x14ac:dyDescent="0.25">
      <c r="A19" s="2">
        <v>42068</v>
      </c>
      <c r="B19" s="3">
        <v>1.5770833333333335E-2</v>
      </c>
      <c r="C19" s="4">
        <v>12.395</v>
      </c>
      <c r="D19" s="4">
        <v>9.4000000000000004E-3</v>
      </c>
      <c r="E19" s="4">
        <v>94.145121000000003</v>
      </c>
      <c r="F19" s="4">
        <v>618.4</v>
      </c>
      <c r="G19" s="4">
        <v>14.5</v>
      </c>
      <c r="H19" s="4">
        <v>63.2</v>
      </c>
      <c r="J19" s="4">
        <v>4.0999999999999996</v>
      </c>
      <c r="K19" s="4">
        <v>0.89410000000000001</v>
      </c>
      <c r="L19" s="4">
        <v>11.081799999999999</v>
      </c>
      <c r="M19" s="4">
        <v>8.3999999999999995E-3</v>
      </c>
      <c r="N19" s="4">
        <v>552.84659999999997</v>
      </c>
      <c r="O19" s="4">
        <v>12.983599999999999</v>
      </c>
      <c r="P19" s="4">
        <v>565.79999999999995</v>
      </c>
      <c r="Q19" s="4">
        <v>417.60860000000002</v>
      </c>
      <c r="R19" s="4">
        <v>9.8074999999999992</v>
      </c>
      <c r="S19" s="4">
        <v>427.4</v>
      </c>
      <c r="T19" s="4">
        <v>63.189300000000003</v>
      </c>
      <c r="W19" s="4">
        <v>0</v>
      </c>
      <c r="X19" s="4">
        <v>3.6657000000000002</v>
      </c>
      <c r="Y19" s="4">
        <v>11.9</v>
      </c>
      <c r="Z19" s="4">
        <v>901</v>
      </c>
      <c r="AA19" s="4">
        <v>935</v>
      </c>
      <c r="AB19" s="4">
        <v>866</v>
      </c>
      <c r="AC19" s="4">
        <v>57</v>
      </c>
      <c r="AD19" s="4">
        <v>6.1</v>
      </c>
      <c r="AE19" s="4">
        <v>0.14000000000000001</v>
      </c>
      <c r="AF19" s="4">
        <v>991</v>
      </c>
      <c r="AG19" s="4">
        <v>-12</v>
      </c>
      <c r="AH19" s="4">
        <v>17</v>
      </c>
      <c r="AI19" s="4">
        <v>31</v>
      </c>
      <c r="AJ19" s="4">
        <v>188.2</v>
      </c>
      <c r="AK19" s="4">
        <v>138</v>
      </c>
      <c r="AL19" s="4">
        <v>2.6</v>
      </c>
      <c r="AM19" s="4">
        <v>195</v>
      </c>
      <c r="AN19" s="4" t="s">
        <v>155</v>
      </c>
      <c r="AO19" s="4">
        <v>2</v>
      </c>
      <c r="AP19" s="5">
        <v>0.68237268518518512</v>
      </c>
      <c r="AQ19" s="4">
        <v>47.15896</v>
      </c>
      <c r="AR19" s="4">
        <v>-88.488163999999998</v>
      </c>
      <c r="AS19" s="4">
        <v>317.10000000000002</v>
      </c>
      <c r="AT19" s="4">
        <v>42.9</v>
      </c>
      <c r="AU19" s="4">
        <v>12</v>
      </c>
      <c r="AV19" s="4">
        <v>12</v>
      </c>
      <c r="AW19" s="4" t="s">
        <v>225</v>
      </c>
      <c r="AX19" s="4">
        <v>1.3957999999999999</v>
      </c>
      <c r="AY19" s="4">
        <v>1.4832000000000001</v>
      </c>
      <c r="AZ19" s="4">
        <v>2.3874</v>
      </c>
      <c r="BA19" s="4">
        <v>14.023</v>
      </c>
      <c r="BB19" s="4">
        <v>16.989999999999998</v>
      </c>
      <c r="BC19" s="4">
        <v>1.21</v>
      </c>
      <c r="BD19" s="4">
        <v>11.849</v>
      </c>
      <c r="BE19" s="4">
        <v>3030.335</v>
      </c>
      <c r="BF19" s="4">
        <v>1.4650000000000001</v>
      </c>
      <c r="BG19" s="4">
        <v>15.831</v>
      </c>
      <c r="BH19" s="4">
        <v>0.372</v>
      </c>
      <c r="BI19" s="4">
        <v>16.202999999999999</v>
      </c>
      <c r="BJ19" s="4">
        <v>11.959</v>
      </c>
      <c r="BK19" s="4">
        <v>0.28100000000000003</v>
      </c>
      <c r="BL19" s="4">
        <v>12.24</v>
      </c>
      <c r="BM19" s="4">
        <v>0.57140000000000002</v>
      </c>
      <c r="BQ19" s="4">
        <v>728.83500000000004</v>
      </c>
      <c r="BR19" s="4">
        <v>0.42940499999999998</v>
      </c>
      <c r="BS19" s="4">
        <v>-5</v>
      </c>
      <c r="BT19" s="4">
        <v>0.36559999999999998</v>
      </c>
      <c r="BU19" s="4">
        <v>10.493575</v>
      </c>
      <c r="BV19" s="4">
        <v>7.3851279999999999</v>
      </c>
      <c r="BW19" s="4">
        <f t="shared" si="9"/>
        <v>2.772402515</v>
      </c>
      <c r="BY19" s="4">
        <f t="shared" si="10"/>
        <v>23435.898079449627</v>
      </c>
      <c r="BZ19" s="4">
        <f t="shared" si="11"/>
        <v>11.329965395375</v>
      </c>
      <c r="CA19" s="4">
        <f t="shared" si="12"/>
        <v>92.488092944224988</v>
      </c>
      <c r="CB19" s="4">
        <f t="shared" si="13"/>
        <v>4.4190731924350004</v>
      </c>
    </row>
    <row r="20" spans="1:80" x14ac:dyDescent="0.25">
      <c r="A20" s="2">
        <v>42068</v>
      </c>
      <c r="B20" s="3">
        <v>1.5782407407407408E-2</v>
      </c>
      <c r="C20" s="4">
        <v>12.58</v>
      </c>
      <c r="D20" s="4">
        <v>6.8999999999999999E-3</v>
      </c>
      <c r="E20" s="4">
        <v>69.024186999999998</v>
      </c>
      <c r="F20" s="4">
        <v>629</v>
      </c>
      <c r="G20" s="4">
        <v>14.5</v>
      </c>
      <c r="H20" s="4">
        <v>44.2</v>
      </c>
      <c r="J20" s="4">
        <v>4.0999999999999996</v>
      </c>
      <c r="K20" s="4">
        <v>0.89270000000000005</v>
      </c>
      <c r="L20" s="4">
        <v>11.229699999999999</v>
      </c>
      <c r="M20" s="4">
        <v>6.1999999999999998E-3</v>
      </c>
      <c r="N20" s="4">
        <v>561.48879999999997</v>
      </c>
      <c r="O20" s="4">
        <v>12.9435</v>
      </c>
      <c r="P20" s="4">
        <v>574.4</v>
      </c>
      <c r="Q20" s="4">
        <v>423.99</v>
      </c>
      <c r="R20" s="4">
        <v>9.7737999999999996</v>
      </c>
      <c r="S20" s="4">
        <v>433.8</v>
      </c>
      <c r="T20" s="4">
        <v>44.232199999999999</v>
      </c>
      <c r="W20" s="4">
        <v>0</v>
      </c>
      <c r="X20" s="4">
        <v>3.6598999999999999</v>
      </c>
      <c r="Y20" s="4">
        <v>11.8</v>
      </c>
      <c r="Z20" s="4">
        <v>898</v>
      </c>
      <c r="AA20" s="4">
        <v>929</v>
      </c>
      <c r="AB20" s="4">
        <v>863</v>
      </c>
      <c r="AC20" s="4">
        <v>57</v>
      </c>
      <c r="AD20" s="4">
        <v>6</v>
      </c>
      <c r="AE20" s="4">
        <v>0.14000000000000001</v>
      </c>
      <c r="AF20" s="4">
        <v>991</v>
      </c>
      <c r="AG20" s="4">
        <v>-12.2</v>
      </c>
      <c r="AH20" s="4">
        <v>17</v>
      </c>
      <c r="AI20" s="4">
        <v>31</v>
      </c>
      <c r="AJ20" s="4">
        <v>188.8</v>
      </c>
      <c r="AK20" s="4">
        <v>138</v>
      </c>
      <c r="AL20" s="4">
        <v>2.7</v>
      </c>
      <c r="AM20" s="4">
        <v>195</v>
      </c>
      <c r="AN20" s="4" t="s">
        <v>155</v>
      </c>
      <c r="AO20" s="4">
        <v>2</v>
      </c>
      <c r="AP20" s="5">
        <v>0.68238425925925927</v>
      </c>
      <c r="AQ20" s="4">
        <v>47.158966999999997</v>
      </c>
      <c r="AR20" s="4">
        <v>-88.487885000000006</v>
      </c>
      <c r="AS20" s="4">
        <v>316.8</v>
      </c>
      <c r="AT20" s="4">
        <v>44.6</v>
      </c>
      <c r="AU20" s="4">
        <v>12</v>
      </c>
      <c r="AV20" s="4">
        <v>12</v>
      </c>
      <c r="AW20" s="4" t="s">
        <v>225</v>
      </c>
      <c r="AX20" s="4">
        <v>1.4</v>
      </c>
      <c r="AY20" s="4">
        <v>1.5</v>
      </c>
      <c r="AZ20" s="4">
        <v>2.4</v>
      </c>
      <c r="BA20" s="4">
        <v>14.023</v>
      </c>
      <c r="BB20" s="4">
        <v>16.760000000000002</v>
      </c>
      <c r="BC20" s="4">
        <v>1.19</v>
      </c>
      <c r="BD20" s="4">
        <v>12.026</v>
      </c>
      <c r="BE20" s="4">
        <v>3031.3670000000002</v>
      </c>
      <c r="BF20" s="4">
        <v>1.0589999999999999</v>
      </c>
      <c r="BG20" s="4">
        <v>15.872999999999999</v>
      </c>
      <c r="BH20" s="4">
        <v>0.36599999999999999</v>
      </c>
      <c r="BI20" s="4">
        <v>16.238</v>
      </c>
      <c r="BJ20" s="4">
        <v>11.986000000000001</v>
      </c>
      <c r="BK20" s="4">
        <v>0.27600000000000002</v>
      </c>
      <c r="BL20" s="4">
        <v>12.262</v>
      </c>
      <c r="BM20" s="4">
        <v>0.39479999999999998</v>
      </c>
      <c r="BQ20" s="4">
        <v>718.34699999999998</v>
      </c>
      <c r="BR20" s="4">
        <v>0.39207599999999998</v>
      </c>
      <c r="BS20" s="4">
        <v>-5</v>
      </c>
      <c r="BT20" s="4">
        <v>0.36399999999999999</v>
      </c>
      <c r="BU20" s="4">
        <v>9.5813600000000001</v>
      </c>
      <c r="BV20" s="4">
        <v>7.3528000000000002</v>
      </c>
      <c r="BW20" s="4">
        <f t="shared" si="9"/>
        <v>2.5313953119999999</v>
      </c>
      <c r="BY20" s="4">
        <f t="shared" si="10"/>
        <v>21405.883848591442</v>
      </c>
      <c r="BZ20" s="4">
        <f t="shared" si="11"/>
        <v>7.4780885968799993</v>
      </c>
      <c r="CA20" s="4">
        <f t="shared" si="12"/>
        <v>84.638687367520006</v>
      </c>
      <c r="CB20" s="4">
        <f t="shared" si="13"/>
        <v>2.7878653239359998</v>
      </c>
    </row>
    <row r="21" spans="1:80" x14ac:dyDescent="0.25">
      <c r="A21" s="2">
        <v>42068</v>
      </c>
      <c r="B21" s="3">
        <v>1.5793981481481482E-2</v>
      </c>
      <c r="C21" s="4">
        <v>12.488</v>
      </c>
      <c r="D21" s="4">
        <v>4.0000000000000001E-3</v>
      </c>
      <c r="E21" s="4">
        <v>40</v>
      </c>
      <c r="F21" s="4">
        <v>757.8</v>
      </c>
      <c r="G21" s="4">
        <v>14.5</v>
      </c>
      <c r="H21" s="4">
        <v>34.1</v>
      </c>
      <c r="J21" s="4">
        <v>4</v>
      </c>
      <c r="K21" s="4">
        <v>0.89339999999999997</v>
      </c>
      <c r="L21" s="4">
        <v>11.1571</v>
      </c>
      <c r="M21" s="4">
        <v>3.5999999999999999E-3</v>
      </c>
      <c r="N21" s="4">
        <v>677.05010000000004</v>
      </c>
      <c r="O21" s="4">
        <v>12.9542</v>
      </c>
      <c r="P21" s="4">
        <v>690</v>
      </c>
      <c r="Q21" s="4">
        <v>510.56700000000001</v>
      </c>
      <c r="R21" s="4">
        <v>9.7688000000000006</v>
      </c>
      <c r="S21" s="4">
        <v>520.29999999999995</v>
      </c>
      <c r="T21" s="4">
        <v>34.060200000000002</v>
      </c>
      <c r="W21" s="4">
        <v>0</v>
      </c>
      <c r="X21" s="4">
        <v>3.5735999999999999</v>
      </c>
      <c r="Y21" s="4">
        <v>11.8</v>
      </c>
      <c r="Z21" s="4">
        <v>894</v>
      </c>
      <c r="AA21" s="4">
        <v>922</v>
      </c>
      <c r="AB21" s="4">
        <v>859</v>
      </c>
      <c r="AC21" s="4">
        <v>57</v>
      </c>
      <c r="AD21" s="4">
        <v>5.62</v>
      </c>
      <c r="AE21" s="4">
        <v>0.13</v>
      </c>
      <c r="AF21" s="4">
        <v>991</v>
      </c>
      <c r="AG21" s="4">
        <v>-13</v>
      </c>
      <c r="AH21" s="4">
        <v>17</v>
      </c>
      <c r="AI21" s="4">
        <v>31</v>
      </c>
      <c r="AJ21" s="4">
        <v>188</v>
      </c>
      <c r="AK21" s="4">
        <v>138</v>
      </c>
      <c r="AL21" s="4">
        <v>2.6</v>
      </c>
      <c r="AM21" s="4">
        <v>195</v>
      </c>
      <c r="AN21" s="4" t="s">
        <v>155</v>
      </c>
      <c r="AO21" s="4">
        <v>2</v>
      </c>
      <c r="AP21" s="5">
        <v>0.68239583333333342</v>
      </c>
      <c r="AQ21" s="4">
        <v>47.158974999999998</v>
      </c>
      <c r="AR21" s="4">
        <v>-88.487599000000003</v>
      </c>
      <c r="AS21" s="4">
        <v>316.60000000000002</v>
      </c>
      <c r="AT21" s="4">
        <v>46.2</v>
      </c>
      <c r="AU21" s="4">
        <v>12</v>
      </c>
      <c r="AV21" s="4">
        <v>12</v>
      </c>
      <c r="AW21" s="4" t="s">
        <v>225</v>
      </c>
      <c r="AX21" s="4">
        <v>1.4958</v>
      </c>
      <c r="AY21" s="4">
        <v>1.7874000000000001</v>
      </c>
      <c r="AZ21" s="4">
        <v>2.6873999999999998</v>
      </c>
      <c r="BA21" s="4">
        <v>14.023</v>
      </c>
      <c r="BB21" s="4">
        <v>16.88</v>
      </c>
      <c r="BC21" s="4">
        <v>1.2</v>
      </c>
      <c r="BD21" s="4">
        <v>11.933</v>
      </c>
      <c r="BE21" s="4">
        <v>3032.4029999999998</v>
      </c>
      <c r="BF21" s="4">
        <v>0.61799999999999999</v>
      </c>
      <c r="BG21" s="4">
        <v>19.27</v>
      </c>
      <c r="BH21" s="4">
        <v>0.36899999999999999</v>
      </c>
      <c r="BI21" s="4">
        <v>19.638999999999999</v>
      </c>
      <c r="BJ21" s="4">
        <v>14.532</v>
      </c>
      <c r="BK21" s="4">
        <v>0.27800000000000002</v>
      </c>
      <c r="BL21" s="4">
        <v>14.81</v>
      </c>
      <c r="BM21" s="4">
        <v>0.30609999999999998</v>
      </c>
      <c r="BQ21" s="4">
        <v>706.21600000000001</v>
      </c>
      <c r="BR21" s="4">
        <v>0.29659999999999997</v>
      </c>
      <c r="BS21" s="4">
        <v>-5</v>
      </c>
      <c r="BT21" s="4">
        <v>0.36420000000000002</v>
      </c>
      <c r="BU21" s="4">
        <v>7.2481629999999999</v>
      </c>
      <c r="BV21" s="4">
        <v>7.35684</v>
      </c>
      <c r="BW21" s="4">
        <f t="shared" si="9"/>
        <v>1.9149646645999998</v>
      </c>
      <c r="BY21" s="4">
        <f t="shared" si="10"/>
        <v>16198.781853332792</v>
      </c>
      <c r="BZ21" s="4">
        <f t="shared" si="11"/>
        <v>3.3012918089579997</v>
      </c>
      <c r="CA21" s="4">
        <f t="shared" si="12"/>
        <v>77.628434575691998</v>
      </c>
      <c r="CB21" s="4">
        <f t="shared" si="13"/>
        <v>1.6351544056990999</v>
      </c>
    </row>
    <row r="22" spans="1:80" x14ac:dyDescent="0.25">
      <c r="A22" s="2">
        <v>42068</v>
      </c>
      <c r="B22" s="3">
        <v>1.5805555555555555E-2</v>
      </c>
      <c r="C22" s="4">
        <v>12.223000000000001</v>
      </c>
      <c r="D22" s="4">
        <v>3.8999999999999998E-3</v>
      </c>
      <c r="E22" s="4">
        <v>38.945217</v>
      </c>
      <c r="F22" s="4">
        <v>878.1</v>
      </c>
      <c r="G22" s="4">
        <v>12.8</v>
      </c>
      <c r="H22" s="4">
        <v>8.6</v>
      </c>
      <c r="J22" s="4">
        <v>3.87</v>
      </c>
      <c r="K22" s="4">
        <v>0.89549999999999996</v>
      </c>
      <c r="L22" s="4">
        <v>10.9458</v>
      </c>
      <c r="M22" s="4">
        <v>3.5000000000000001E-3</v>
      </c>
      <c r="N22" s="4">
        <v>786.3424</v>
      </c>
      <c r="O22" s="4">
        <v>11.429</v>
      </c>
      <c r="P22" s="4">
        <v>797.8</v>
      </c>
      <c r="Q22" s="4">
        <v>593.17899999999997</v>
      </c>
      <c r="R22" s="4">
        <v>8.6214999999999993</v>
      </c>
      <c r="S22" s="4">
        <v>601.79999999999995</v>
      </c>
      <c r="T22" s="4">
        <v>8.6080000000000005</v>
      </c>
      <c r="W22" s="4">
        <v>0</v>
      </c>
      <c r="X22" s="4">
        <v>3.4651000000000001</v>
      </c>
      <c r="Y22" s="4">
        <v>11.8</v>
      </c>
      <c r="Z22" s="4">
        <v>889</v>
      </c>
      <c r="AA22" s="4">
        <v>919</v>
      </c>
      <c r="AB22" s="4">
        <v>855</v>
      </c>
      <c r="AC22" s="4">
        <v>57</v>
      </c>
      <c r="AD22" s="4">
        <v>5.71</v>
      </c>
      <c r="AE22" s="4">
        <v>0.13</v>
      </c>
      <c r="AF22" s="4">
        <v>991</v>
      </c>
      <c r="AG22" s="4">
        <v>-12.8</v>
      </c>
      <c r="AH22" s="4">
        <v>17</v>
      </c>
      <c r="AI22" s="4">
        <v>31</v>
      </c>
      <c r="AJ22" s="4">
        <v>188</v>
      </c>
      <c r="AK22" s="4">
        <v>138</v>
      </c>
      <c r="AL22" s="4">
        <v>2.7</v>
      </c>
      <c r="AM22" s="4">
        <v>195</v>
      </c>
      <c r="AN22" s="4" t="s">
        <v>155</v>
      </c>
      <c r="AO22" s="4">
        <v>2</v>
      </c>
      <c r="AP22" s="5">
        <v>0.68240740740740735</v>
      </c>
      <c r="AQ22" s="4">
        <v>47.158977</v>
      </c>
      <c r="AR22" s="4">
        <v>-88.487309999999994</v>
      </c>
      <c r="AS22" s="4">
        <v>315.8</v>
      </c>
      <c r="AT22" s="4">
        <v>47.1</v>
      </c>
      <c r="AU22" s="4">
        <v>12</v>
      </c>
      <c r="AV22" s="4">
        <v>12</v>
      </c>
      <c r="AW22" s="4" t="s">
        <v>225</v>
      </c>
      <c r="AX22" s="4">
        <v>1.5</v>
      </c>
      <c r="AY22" s="4">
        <v>1.8</v>
      </c>
      <c r="AZ22" s="4">
        <v>2.7</v>
      </c>
      <c r="BA22" s="4">
        <v>14.023</v>
      </c>
      <c r="BB22" s="4">
        <v>17.23</v>
      </c>
      <c r="BC22" s="4">
        <v>1.23</v>
      </c>
      <c r="BD22" s="4">
        <v>11.664</v>
      </c>
      <c r="BE22" s="4">
        <v>3033.3069999999998</v>
      </c>
      <c r="BF22" s="4">
        <v>0.61499999999999999</v>
      </c>
      <c r="BG22" s="4">
        <v>22.82</v>
      </c>
      <c r="BH22" s="4">
        <v>0.33200000000000002</v>
      </c>
      <c r="BI22" s="4">
        <v>23.152000000000001</v>
      </c>
      <c r="BJ22" s="4">
        <v>17.213999999999999</v>
      </c>
      <c r="BK22" s="4">
        <v>0.25</v>
      </c>
      <c r="BL22" s="4">
        <v>17.465</v>
      </c>
      <c r="BM22" s="4">
        <v>7.8899999999999998E-2</v>
      </c>
      <c r="BQ22" s="4">
        <v>698.20799999999997</v>
      </c>
      <c r="BR22" s="4">
        <v>0.21240700000000001</v>
      </c>
      <c r="BS22" s="4">
        <v>-5</v>
      </c>
      <c r="BT22" s="4">
        <v>0.364201</v>
      </c>
      <c r="BU22" s="4">
        <v>5.1906869999999996</v>
      </c>
      <c r="BV22" s="4">
        <v>7.3568559999999996</v>
      </c>
      <c r="BW22" s="4">
        <f t="shared" si="9"/>
        <v>1.3713795053999998</v>
      </c>
      <c r="BY22" s="4">
        <f t="shared" si="10"/>
        <v>11604.026095176931</v>
      </c>
      <c r="BZ22" s="4">
        <f t="shared" si="11"/>
        <v>2.3527048361849996</v>
      </c>
      <c r="CA22" s="4">
        <f t="shared" si="12"/>
        <v>65.852782195265988</v>
      </c>
      <c r="CB22" s="4">
        <f t="shared" si="13"/>
        <v>0.30183481556909997</v>
      </c>
    </row>
    <row r="23" spans="1:80" x14ac:dyDescent="0.25">
      <c r="A23" s="2">
        <v>42068</v>
      </c>
      <c r="B23" s="3">
        <v>1.5817129629629629E-2</v>
      </c>
      <c r="C23" s="4">
        <v>12.454000000000001</v>
      </c>
      <c r="D23" s="4">
        <v>3.0999999999999999E-3</v>
      </c>
      <c r="E23" s="4">
        <v>30.768602000000001</v>
      </c>
      <c r="F23" s="4">
        <v>951.2</v>
      </c>
      <c r="G23" s="4">
        <v>12.2</v>
      </c>
      <c r="H23" s="4">
        <v>11.7</v>
      </c>
      <c r="J23" s="4">
        <v>3.7</v>
      </c>
      <c r="K23" s="4">
        <v>0.89370000000000005</v>
      </c>
      <c r="L23" s="4">
        <v>11.130100000000001</v>
      </c>
      <c r="M23" s="4">
        <v>2.7000000000000001E-3</v>
      </c>
      <c r="N23" s="4">
        <v>850.08399999999995</v>
      </c>
      <c r="O23" s="4">
        <v>10.9031</v>
      </c>
      <c r="P23" s="4">
        <v>861</v>
      </c>
      <c r="Q23" s="4">
        <v>642.1354</v>
      </c>
      <c r="R23" s="4">
        <v>8.2360000000000007</v>
      </c>
      <c r="S23" s="4">
        <v>650.4</v>
      </c>
      <c r="T23" s="4">
        <v>11.6569</v>
      </c>
      <c r="W23" s="4">
        <v>0</v>
      </c>
      <c r="X23" s="4">
        <v>3.3067000000000002</v>
      </c>
      <c r="Y23" s="4">
        <v>11.8</v>
      </c>
      <c r="Z23" s="4">
        <v>889</v>
      </c>
      <c r="AA23" s="4">
        <v>921</v>
      </c>
      <c r="AB23" s="4">
        <v>856</v>
      </c>
      <c r="AC23" s="4">
        <v>57</v>
      </c>
      <c r="AD23" s="4">
        <v>6.1</v>
      </c>
      <c r="AE23" s="4">
        <v>0.14000000000000001</v>
      </c>
      <c r="AF23" s="4">
        <v>991</v>
      </c>
      <c r="AG23" s="4">
        <v>-12</v>
      </c>
      <c r="AH23" s="4">
        <v>17</v>
      </c>
      <c r="AI23" s="4">
        <v>31</v>
      </c>
      <c r="AJ23" s="4">
        <v>188</v>
      </c>
      <c r="AK23" s="4">
        <v>138</v>
      </c>
      <c r="AL23" s="4">
        <v>2.6</v>
      </c>
      <c r="AM23" s="4">
        <v>195</v>
      </c>
      <c r="AN23" s="4" t="s">
        <v>155</v>
      </c>
      <c r="AO23" s="4">
        <v>2</v>
      </c>
      <c r="AP23" s="5">
        <v>0.6824189814814815</v>
      </c>
      <c r="AQ23" s="4">
        <v>47.158971999999999</v>
      </c>
      <c r="AR23" s="4">
        <v>-88.487030000000004</v>
      </c>
      <c r="AS23" s="4">
        <v>315.5</v>
      </c>
      <c r="AT23" s="4">
        <v>47</v>
      </c>
      <c r="AU23" s="4">
        <v>12</v>
      </c>
      <c r="AV23" s="4">
        <v>11</v>
      </c>
      <c r="AW23" s="4" t="s">
        <v>235</v>
      </c>
      <c r="AX23" s="4">
        <v>1.5</v>
      </c>
      <c r="AY23" s="4">
        <v>1.8</v>
      </c>
      <c r="AZ23" s="4">
        <v>2.7</v>
      </c>
      <c r="BA23" s="4">
        <v>14.023</v>
      </c>
      <c r="BB23" s="4">
        <v>16.93</v>
      </c>
      <c r="BC23" s="4">
        <v>1.21</v>
      </c>
      <c r="BD23" s="4">
        <v>11.895</v>
      </c>
      <c r="BE23" s="4">
        <v>3033.261</v>
      </c>
      <c r="BF23" s="4">
        <v>0.47699999999999998</v>
      </c>
      <c r="BG23" s="4">
        <v>24.260999999999999</v>
      </c>
      <c r="BH23" s="4">
        <v>0.311</v>
      </c>
      <c r="BI23" s="4">
        <v>24.571999999999999</v>
      </c>
      <c r="BJ23" s="4">
        <v>18.326000000000001</v>
      </c>
      <c r="BK23" s="4">
        <v>0.23499999999999999</v>
      </c>
      <c r="BL23" s="4">
        <v>18.561</v>
      </c>
      <c r="BM23" s="4">
        <v>0.1051</v>
      </c>
      <c r="BQ23" s="4">
        <v>655.23900000000003</v>
      </c>
      <c r="BR23" s="4">
        <v>0.18440599999999999</v>
      </c>
      <c r="BS23" s="4">
        <v>-5</v>
      </c>
      <c r="BT23" s="4">
        <v>0.36119899999999999</v>
      </c>
      <c r="BU23" s="4">
        <v>4.5064320000000002</v>
      </c>
      <c r="BV23" s="4">
        <v>7.2962239999999996</v>
      </c>
      <c r="BW23" s="4">
        <f t="shared" si="9"/>
        <v>1.1905993344000001</v>
      </c>
      <c r="BY23" s="4">
        <f t="shared" si="10"/>
        <v>10074.188928412224</v>
      </c>
      <c r="BZ23" s="4">
        <f t="shared" si="11"/>
        <v>1.5842316631679998</v>
      </c>
      <c r="CA23" s="4">
        <f t="shared" si="12"/>
        <v>60.865051277184001</v>
      </c>
      <c r="CB23" s="4">
        <f t="shared" si="13"/>
        <v>0.34906236435840005</v>
      </c>
    </row>
    <row r="24" spans="1:80" x14ac:dyDescent="0.25">
      <c r="A24" s="2">
        <v>42068</v>
      </c>
      <c r="B24" s="3">
        <v>1.5828703703703702E-2</v>
      </c>
      <c r="C24" s="4">
        <v>12.887</v>
      </c>
      <c r="D24" s="4">
        <v>1.4E-3</v>
      </c>
      <c r="E24" s="4">
        <v>14.392765000000001</v>
      </c>
      <c r="F24" s="4">
        <v>952.3</v>
      </c>
      <c r="G24" s="4">
        <v>12.3</v>
      </c>
      <c r="H24" s="4">
        <v>30.1</v>
      </c>
      <c r="J24" s="4">
        <v>3.6</v>
      </c>
      <c r="K24" s="4">
        <v>0.89029999999999998</v>
      </c>
      <c r="L24" s="4">
        <v>11.473000000000001</v>
      </c>
      <c r="M24" s="4">
        <v>1.2999999999999999E-3</v>
      </c>
      <c r="N24" s="4">
        <v>847.80610000000001</v>
      </c>
      <c r="O24" s="4">
        <v>10.950799999999999</v>
      </c>
      <c r="P24" s="4">
        <v>858.8</v>
      </c>
      <c r="Q24" s="4">
        <v>640.41480000000001</v>
      </c>
      <c r="R24" s="4">
        <v>8.2720000000000002</v>
      </c>
      <c r="S24" s="4">
        <v>648.70000000000005</v>
      </c>
      <c r="T24" s="4">
        <v>30.1</v>
      </c>
      <c r="W24" s="4">
        <v>0</v>
      </c>
      <c r="X24" s="4">
        <v>3.2050999999999998</v>
      </c>
      <c r="Y24" s="4">
        <v>11.9</v>
      </c>
      <c r="Z24" s="4">
        <v>887</v>
      </c>
      <c r="AA24" s="4">
        <v>919</v>
      </c>
      <c r="AB24" s="4">
        <v>857</v>
      </c>
      <c r="AC24" s="4">
        <v>57</v>
      </c>
      <c r="AD24" s="4">
        <v>6.1</v>
      </c>
      <c r="AE24" s="4">
        <v>0.14000000000000001</v>
      </c>
      <c r="AF24" s="4">
        <v>991</v>
      </c>
      <c r="AG24" s="4">
        <v>-12</v>
      </c>
      <c r="AH24" s="4">
        <v>17</v>
      </c>
      <c r="AI24" s="4">
        <v>31</v>
      </c>
      <c r="AJ24" s="4">
        <v>188</v>
      </c>
      <c r="AK24" s="4">
        <v>138</v>
      </c>
      <c r="AL24" s="4">
        <v>2.7</v>
      </c>
      <c r="AM24" s="4">
        <v>195</v>
      </c>
      <c r="AN24" s="4" t="s">
        <v>155</v>
      </c>
      <c r="AO24" s="4">
        <v>2</v>
      </c>
      <c r="AP24" s="5">
        <v>0.68243055555555554</v>
      </c>
      <c r="AQ24" s="4">
        <v>47.158954000000001</v>
      </c>
      <c r="AR24" s="4">
        <v>-88.486762999999996</v>
      </c>
      <c r="AS24" s="4">
        <v>315.10000000000002</v>
      </c>
      <c r="AT24" s="4">
        <v>45.9</v>
      </c>
      <c r="AU24" s="4">
        <v>12</v>
      </c>
      <c r="AV24" s="4">
        <v>10</v>
      </c>
      <c r="AW24" s="4" t="s">
        <v>234</v>
      </c>
      <c r="AX24" s="4">
        <v>1.5</v>
      </c>
      <c r="AY24" s="4">
        <v>1.6084080000000001</v>
      </c>
      <c r="AZ24" s="4">
        <v>2.1252249999999999</v>
      </c>
      <c r="BA24" s="4">
        <v>14.023</v>
      </c>
      <c r="BB24" s="4">
        <v>16.39</v>
      </c>
      <c r="BC24" s="4">
        <v>1.17</v>
      </c>
      <c r="BD24" s="4">
        <v>12.32</v>
      </c>
      <c r="BE24" s="4">
        <v>3032.8670000000002</v>
      </c>
      <c r="BF24" s="4">
        <v>0.216</v>
      </c>
      <c r="BG24" s="4">
        <v>23.47</v>
      </c>
      <c r="BH24" s="4">
        <v>0.30299999999999999</v>
      </c>
      <c r="BI24" s="4">
        <v>23.773</v>
      </c>
      <c r="BJ24" s="4">
        <v>17.728999999999999</v>
      </c>
      <c r="BK24" s="4">
        <v>0.22900000000000001</v>
      </c>
      <c r="BL24" s="4">
        <v>17.957999999999998</v>
      </c>
      <c r="BM24" s="4">
        <v>0.2631</v>
      </c>
      <c r="BQ24" s="4">
        <v>616.05499999999995</v>
      </c>
      <c r="BR24" s="4">
        <v>0.166744</v>
      </c>
      <c r="BS24" s="4">
        <v>-5</v>
      </c>
      <c r="BT24" s="4">
        <v>0.36159799999999997</v>
      </c>
      <c r="BU24" s="4">
        <v>4.0747999999999998</v>
      </c>
      <c r="BV24" s="4">
        <v>7.3042790000000002</v>
      </c>
      <c r="BW24" s="4">
        <f t="shared" si="9"/>
        <v>1.0765621599999999</v>
      </c>
      <c r="BY24" s="4">
        <f t="shared" si="10"/>
        <v>9108.0865948291994</v>
      </c>
      <c r="BZ24" s="4">
        <f t="shared" si="11"/>
        <v>0.64867556159999995</v>
      </c>
      <c r="CA24" s="4">
        <f t="shared" si="12"/>
        <v>53.242449220399998</v>
      </c>
      <c r="CB24" s="4">
        <f t="shared" si="13"/>
        <v>0.79012287155999994</v>
      </c>
    </row>
    <row r="25" spans="1:80" x14ac:dyDescent="0.25">
      <c r="A25" s="2">
        <v>42068</v>
      </c>
      <c r="B25" s="3">
        <v>1.5840277777777776E-2</v>
      </c>
      <c r="C25" s="4">
        <v>13.266</v>
      </c>
      <c r="D25" s="4">
        <v>-2.0000000000000001E-4</v>
      </c>
      <c r="E25" s="4">
        <v>-2.4686189999999999</v>
      </c>
      <c r="F25" s="4">
        <v>931.1</v>
      </c>
      <c r="G25" s="4">
        <v>12.4</v>
      </c>
      <c r="H25" s="4">
        <v>0</v>
      </c>
      <c r="J25" s="4">
        <v>3.5</v>
      </c>
      <c r="K25" s="4">
        <v>0.88739999999999997</v>
      </c>
      <c r="L25" s="4">
        <v>11.772500000000001</v>
      </c>
      <c r="M25" s="4">
        <v>0</v>
      </c>
      <c r="N25" s="4">
        <v>826.23159999999996</v>
      </c>
      <c r="O25" s="4">
        <v>11.003500000000001</v>
      </c>
      <c r="P25" s="4">
        <v>837.2</v>
      </c>
      <c r="Q25" s="4">
        <v>624.11779999999999</v>
      </c>
      <c r="R25" s="4">
        <v>8.3117999999999999</v>
      </c>
      <c r="S25" s="4">
        <v>632.4</v>
      </c>
      <c r="T25" s="4">
        <v>0</v>
      </c>
      <c r="W25" s="4">
        <v>0</v>
      </c>
      <c r="X25" s="4">
        <v>3.1057999999999999</v>
      </c>
      <c r="Y25" s="4">
        <v>11.8</v>
      </c>
      <c r="Z25" s="4">
        <v>884</v>
      </c>
      <c r="AA25" s="4">
        <v>914</v>
      </c>
      <c r="AB25" s="4">
        <v>854</v>
      </c>
      <c r="AC25" s="4">
        <v>57</v>
      </c>
      <c r="AD25" s="4">
        <v>6.1</v>
      </c>
      <c r="AE25" s="4">
        <v>0.14000000000000001</v>
      </c>
      <c r="AF25" s="4">
        <v>991</v>
      </c>
      <c r="AG25" s="4">
        <v>-12</v>
      </c>
      <c r="AH25" s="4">
        <v>17</v>
      </c>
      <c r="AI25" s="4">
        <v>31</v>
      </c>
      <c r="AJ25" s="4">
        <v>188</v>
      </c>
      <c r="AK25" s="4">
        <v>138</v>
      </c>
      <c r="AL25" s="4">
        <v>2.8</v>
      </c>
      <c r="AM25" s="4">
        <v>195</v>
      </c>
      <c r="AN25" s="4" t="s">
        <v>155</v>
      </c>
      <c r="AO25" s="4">
        <v>2</v>
      </c>
      <c r="AP25" s="5">
        <v>0.68244212962962969</v>
      </c>
      <c r="AQ25" s="4">
        <v>47.158920999999999</v>
      </c>
      <c r="AR25" s="4">
        <v>-88.486502999999999</v>
      </c>
      <c r="AS25" s="4">
        <v>314.5</v>
      </c>
      <c r="AT25" s="4">
        <v>44.8</v>
      </c>
      <c r="AU25" s="4">
        <v>12</v>
      </c>
      <c r="AV25" s="4">
        <v>10</v>
      </c>
      <c r="AW25" s="4" t="s">
        <v>234</v>
      </c>
      <c r="AX25" s="4">
        <v>1.5</v>
      </c>
      <c r="AY25" s="4">
        <v>1.6</v>
      </c>
      <c r="AZ25" s="4">
        <v>2.1958000000000002</v>
      </c>
      <c r="BA25" s="4">
        <v>14.023</v>
      </c>
      <c r="BB25" s="4">
        <v>15.96</v>
      </c>
      <c r="BC25" s="4">
        <v>1.1399999999999999</v>
      </c>
      <c r="BD25" s="4">
        <v>12.691000000000001</v>
      </c>
      <c r="BE25" s="4">
        <v>3033.7359999999999</v>
      </c>
      <c r="BF25" s="4">
        <v>0</v>
      </c>
      <c r="BG25" s="4">
        <v>22.297000000000001</v>
      </c>
      <c r="BH25" s="4">
        <v>0.29699999999999999</v>
      </c>
      <c r="BI25" s="4">
        <v>22.594000000000001</v>
      </c>
      <c r="BJ25" s="4">
        <v>16.843</v>
      </c>
      <c r="BK25" s="4">
        <v>0.224</v>
      </c>
      <c r="BL25" s="4">
        <v>17.067</v>
      </c>
      <c r="BM25" s="4">
        <v>0</v>
      </c>
      <c r="BQ25" s="4">
        <v>581.95399999999995</v>
      </c>
      <c r="BR25" s="4">
        <v>0.11544699999999999</v>
      </c>
      <c r="BS25" s="4">
        <v>-5</v>
      </c>
      <c r="BT25" s="4">
        <v>0.36</v>
      </c>
      <c r="BU25" s="4">
        <v>2.8212250000000001</v>
      </c>
      <c r="BV25" s="4">
        <v>7.2720000000000002</v>
      </c>
      <c r="BW25" s="4">
        <f t="shared" si="9"/>
        <v>0.74536764499999997</v>
      </c>
      <c r="BY25" s="4">
        <f t="shared" si="10"/>
        <v>6307.8738109442002</v>
      </c>
      <c r="BZ25" s="4">
        <f t="shared" si="11"/>
        <v>0</v>
      </c>
      <c r="CA25" s="4">
        <f t="shared" si="12"/>
        <v>35.020686901474996</v>
      </c>
      <c r="CB25" s="4">
        <f t="shared" si="13"/>
        <v>0</v>
      </c>
    </row>
    <row r="26" spans="1:80" x14ac:dyDescent="0.25">
      <c r="A26" s="2">
        <v>42068</v>
      </c>
      <c r="B26" s="3">
        <v>1.5851851851851853E-2</v>
      </c>
      <c r="C26" s="4">
        <v>13.529</v>
      </c>
      <c r="D26" s="4">
        <v>-1.5E-3</v>
      </c>
      <c r="E26" s="4">
        <v>-14.602510000000001</v>
      </c>
      <c r="F26" s="4">
        <v>924.8</v>
      </c>
      <c r="G26" s="4">
        <v>12.4</v>
      </c>
      <c r="H26" s="4">
        <v>17.2</v>
      </c>
      <c r="J26" s="4">
        <v>3.5</v>
      </c>
      <c r="K26" s="4">
        <v>0.88529999999999998</v>
      </c>
      <c r="L26" s="4">
        <v>11.9771</v>
      </c>
      <c r="M26" s="4">
        <v>0</v>
      </c>
      <c r="N26" s="4">
        <v>818.75070000000005</v>
      </c>
      <c r="O26" s="4">
        <v>10.977600000000001</v>
      </c>
      <c r="P26" s="4">
        <v>829.7</v>
      </c>
      <c r="Q26" s="4">
        <v>618.24800000000005</v>
      </c>
      <c r="R26" s="4">
        <v>8.2893000000000008</v>
      </c>
      <c r="S26" s="4">
        <v>626.5</v>
      </c>
      <c r="T26" s="4">
        <v>17.216899999999999</v>
      </c>
      <c r="W26" s="4">
        <v>0</v>
      </c>
      <c r="X26" s="4">
        <v>3.0985</v>
      </c>
      <c r="Y26" s="4">
        <v>11.8</v>
      </c>
      <c r="Z26" s="4">
        <v>881</v>
      </c>
      <c r="AA26" s="4">
        <v>912</v>
      </c>
      <c r="AB26" s="4">
        <v>851</v>
      </c>
      <c r="AC26" s="4">
        <v>57</v>
      </c>
      <c r="AD26" s="4">
        <v>6</v>
      </c>
      <c r="AE26" s="4">
        <v>0.14000000000000001</v>
      </c>
      <c r="AF26" s="4">
        <v>991</v>
      </c>
      <c r="AG26" s="4">
        <v>-12.2</v>
      </c>
      <c r="AH26" s="4">
        <v>17</v>
      </c>
      <c r="AI26" s="4">
        <v>31</v>
      </c>
      <c r="AJ26" s="4">
        <v>188</v>
      </c>
      <c r="AK26" s="4">
        <v>138.19999999999999</v>
      </c>
      <c r="AL26" s="4">
        <v>2.7</v>
      </c>
      <c r="AM26" s="4">
        <v>195</v>
      </c>
      <c r="AN26" s="4" t="s">
        <v>155</v>
      </c>
      <c r="AO26" s="4">
        <v>2</v>
      </c>
      <c r="AP26" s="5">
        <v>0.68245370370370362</v>
      </c>
      <c r="AQ26" s="4">
        <v>47.158875000000002</v>
      </c>
      <c r="AR26" s="4">
        <v>-88.486258000000007</v>
      </c>
      <c r="AS26" s="4">
        <v>314.60000000000002</v>
      </c>
      <c r="AT26" s="4">
        <v>43.4</v>
      </c>
      <c r="AU26" s="4">
        <v>12</v>
      </c>
      <c r="AV26" s="4">
        <v>10</v>
      </c>
      <c r="AW26" s="4" t="s">
        <v>234</v>
      </c>
      <c r="AX26" s="4">
        <v>1.5</v>
      </c>
      <c r="AY26" s="4">
        <v>1.6</v>
      </c>
      <c r="AZ26" s="4">
        <v>2.2000000000000002</v>
      </c>
      <c r="BA26" s="4">
        <v>14.023</v>
      </c>
      <c r="BB26" s="4">
        <v>15.66</v>
      </c>
      <c r="BC26" s="4">
        <v>1.1200000000000001</v>
      </c>
      <c r="BD26" s="4">
        <v>12.957000000000001</v>
      </c>
      <c r="BE26" s="4">
        <v>3033.1219999999998</v>
      </c>
      <c r="BF26" s="4">
        <v>0</v>
      </c>
      <c r="BG26" s="4">
        <v>21.713000000000001</v>
      </c>
      <c r="BH26" s="4">
        <v>0.29099999999999998</v>
      </c>
      <c r="BI26" s="4">
        <v>22.004000000000001</v>
      </c>
      <c r="BJ26" s="4">
        <v>16.396000000000001</v>
      </c>
      <c r="BK26" s="4">
        <v>0.22</v>
      </c>
      <c r="BL26" s="4">
        <v>16.616</v>
      </c>
      <c r="BM26" s="4">
        <v>0.14419999999999999</v>
      </c>
      <c r="BQ26" s="4">
        <v>570.54700000000003</v>
      </c>
      <c r="BR26" s="4">
        <v>8.5924E-2</v>
      </c>
      <c r="BS26" s="4">
        <v>-5</v>
      </c>
      <c r="BT26" s="4">
        <v>0.36020400000000002</v>
      </c>
      <c r="BU26" s="4">
        <v>2.0997699999999999</v>
      </c>
      <c r="BV26" s="4">
        <v>7.2761170000000002</v>
      </c>
      <c r="BW26" s="4">
        <f t="shared" si="9"/>
        <v>0.55475923399999993</v>
      </c>
      <c r="BY26" s="4">
        <f t="shared" si="10"/>
        <v>4693.8487748897796</v>
      </c>
      <c r="BZ26" s="4">
        <f t="shared" si="11"/>
        <v>0</v>
      </c>
      <c r="CA26" s="4">
        <f t="shared" si="12"/>
        <v>25.373309914040004</v>
      </c>
      <c r="CB26" s="4">
        <f t="shared" si="13"/>
        <v>0.22315389665799995</v>
      </c>
    </row>
    <row r="27" spans="1:80" x14ac:dyDescent="0.25">
      <c r="A27" s="2">
        <v>42068</v>
      </c>
      <c r="B27" s="3">
        <v>1.5863425925925927E-2</v>
      </c>
      <c r="C27" s="4">
        <v>13.521000000000001</v>
      </c>
      <c r="D27" s="4">
        <v>-1.6999999999999999E-3</v>
      </c>
      <c r="E27" s="4">
        <v>-17.150883</v>
      </c>
      <c r="F27" s="4">
        <v>842.7</v>
      </c>
      <c r="G27" s="4">
        <v>12.4</v>
      </c>
      <c r="H27" s="4">
        <v>15.7</v>
      </c>
      <c r="J27" s="4">
        <v>3.32</v>
      </c>
      <c r="K27" s="4">
        <v>0.88539999999999996</v>
      </c>
      <c r="L27" s="4">
        <v>11.971399999999999</v>
      </c>
      <c r="M27" s="4">
        <v>0</v>
      </c>
      <c r="N27" s="4">
        <v>746.14020000000005</v>
      </c>
      <c r="O27" s="4">
        <v>10.978999999999999</v>
      </c>
      <c r="P27" s="4">
        <v>757.1</v>
      </c>
      <c r="Q27" s="4">
        <v>562.66819999999996</v>
      </c>
      <c r="R27" s="4">
        <v>8.2792999999999992</v>
      </c>
      <c r="S27" s="4">
        <v>570.9</v>
      </c>
      <c r="T27" s="4">
        <v>15.656599999999999</v>
      </c>
      <c r="W27" s="4">
        <v>0</v>
      </c>
      <c r="X27" s="4">
        <v>2.9409999999999998</v>
      </c>
      <c r="Y27" s="4">
        <v>11.9</v>
      </c>
      <c r="Z27" s="4">
        <v>879</v>
      </c>
      <c r="AA27" s="4">
        <v>910</v>
      </c>
      <c r="AB27" s="4">
        <v>846</v>
      </c>
      <c r="AC27" s="4">
        <v>57</v>
      </c>
      <c r="AD27" s="4">
        <v>5.62</v>
      </c>
      <c r="AE27" s="4">
        <v>0.13</v>
      </c>
      <c r="AF27" s="4">
        <v>991</v>
      </c>
      <c r="AG27" s="4">
        <v>-13</v>
      </c>
      <c r="AH27" s="4">
        <v>17</v>
      </c>
      <c r="AI27" s="4">
        <v>31</v>
      </c>
      <c r="AJ27" s="4">
        <v>188</v>
      </c>
      <c r="AK27" s="4">
        <v>138.80000000000001</v>
      </c>
      <c r="AL27" s="4">
        <v>2.8</v>
      </c>
      <c r="AM27" s="4">
        <v>195</v>
      </c>
      <c r="AN27" s="4" t="s">
        <v>155</v>
      </c>
      <c r="AO27" s="4">
        <v>2</v>
      </c>
      <c r="AP27" s="5">
        <v>0.68246527777777777</v>
      </c>
      <c r="AQ27" s="4">
        <v>47.158819999999999</v>
      </c>
      <c r="AR27" s="4">
        <v>-88.486044000000007</v>
      </c>
      <c r="AS27" s="4">
        <v>314.8</v>
      </c>
      <c r="AT27" s="4">
        <v>40.5</v>
      </c>
      <c r="AU27" s="4">
        <v>12</v>
      </c>
      <c r="AV27" s="4">
        <v>10</v>
      </c>
      <c r="AW27" s="4" t="s">
        <v>234</v>
      </c>
      <c r="AX27" s="4">
        <v>1.5</v>
      </c>
      <c r="AY27" s="4">
        <v>1.6958</v>
      </c>
      <c r="AZ27" s="4">
        <v>2.2000000000000002</v>
      </c>
      <c r="BA27" s="4">
        <v>14.023</v>
      </c>
      <c r="BB27" s="4">
        <v>15.67</v>
      </c>
      <c r="BC27" s="4">
        <v>1.1200000000000001</v>
      </c>
      <c r="BD27" s="4">
        <v>12.943</v>
      </c>
      <c r="BE27" s="4">
        <v>3033.1669999999999</v>
      </c>
      <c r="BF27" s="4">
        <v>0</v>
      </c>
      <c r="BG27" s="4">
        <v>19.797000000000001</v>
      </c>
      <c r="BH27" s="4">
        <v>0.29099999999999998</v>
      </c>
      <c r="BI27" s="4">
        <v>20.088999999999999</v>
      </c>
      <c r="BJ27" s="4">
        <v>14.929</v>
      </c>
      <c r="BK27" s="4">
        <v>0.22</v>
      </c>
      <c r="BL27" s="4">
        <v>15.148999999999999</v>
      </c>
      <c r="BM27" s="4">
        <v>0.13120000000000001</v>
      </c>
      <c r="BQ27" s="4">
        <v>541.80700000000002</v>
      </c>
      <c r="BR27" s="4">
        <v>6.7160999999999998E-2</v>
      </c>
      <c r="BS27" s="4">
        <v>-5</v>
      </c>
      <c r="BT27" s="4">
        <v>0.36018899999999998</v>
      </c>
      <c r="BU27" s="4">
        <v>1.641243</v>
      </c>
      <c r="BV27" s="4">
        <v>7.2758139999999996</v>
      </c>
      <c r="BW27" s="4">
        <f t="shared" si="9"/>
        <v>0.43361640060000001</v>
      </c>
      <c r="BY27" s="4">
        <f t="shared" si="10"/>
        <v>3668.9069465501971</v>
      </c>
      <c r="BZ27" s="4">
        <f t="shared" si="11"/>
        <v>0</v>
      </c>
      <c r="CA27" s="4">
        <f t="shared" si="12"/>
        <v>18.058060042539001</v>
      </c>
      <c r="CB27" s="4">
        <f t="shared" si="13"/>
        <v>0.15869900713920002</v>
      </c>
    </row>
    <row r="28" spans="1:80" x14ac:dyDescent="0.25">
      <c r="A28" s="2">
        <v>42068</v>
      </c>
      <c r="B28" s="3">
        <v>1.5875E-2</v>
      </c>
      <c r="C28" s="4">
        <v>13.801</v>
      </c>
      <c r="D28" s="4">
        <v>-1E-3</v>
      </c>
      <c r="E28" s="4">
        <v>-10</v>
      </c>
      <c r="F28" s="4">
        <v>721.7</v>
      </c>
      <c r="G28" s="4">
        <v>12.4</v>
      </c>
      <c r="H28" s="4">
        <v>0</v>
      </c>
      <c r="J28" s="4">
        <v>3.07</v>
      </c>
      <c r="K28" s="4">
        <v>0.88319999999999999</v>
      </c>
      <c r="L28" s="4">
        <v>12.188599999999999</v>
      </c>
      <c r="M28" s="4">
        <v>0</v>
      </c>
      <c r="N28" s="4">
        <v>637.38409999999999</v>
      </c>
      <c r="O28" s="4">
        <v>10.951499999999999</v>
      </c>
      <c r="P28" s="4">
        <v>648.29999999999995</v>
      </c>
      <c r="Q28" s="4">
        <v>480.65469999999999</v>
      </c>
      <c r="R28" s="4">
        <v>8.2585999999999995</v>
      </c>
      <c r="S28" s="4">
        <v>488.9</v>
      </c>
      <c r="T28" s="4">
        <v>0</v>
      </c>
      <c r="W28" s="4">
        <v>0</v>
      </c>
      <c r="X28" s="4">
        <v>2.7136</v>
      </c>
      <c r="Y28" s="4">
        <v>11.8</v>
      </c>
      <c r="Z28" s="4">
        <v>879</v>
      </c>
      <c r="AA28" s="4">
        <v>910</v>
      </c>
      <c r="AB28" s="4">
        <v>847</v>
      </c>
      <c r="AC28" s="4">
        <v>57</v>
      </c>
      <c r="AD28" s="4">
        <v>5.62</v>
      </c>
      <c r="AE28" s="4">
        <v>0.13</v>
      </c>
      <c r="AF28" s="4">
        <v>991</v>
      </c>
      <c r="AG28" s="4">
        <v>-13</v>
      </c>
      <c r="AH28" s="4">
        <v>17</v>
      </c>
      <c r="AI28" s="4">
        <v>31</v>
      </c>
      <c r="AJ28" s="4">
        <v>188.2</v>
      </c>
      <c r="AK28" s="4">
        <v>138.19999999999999</v>
      </c>
      <c r="AL28" s="4">
        <v>2.6</v>
      </c>
      <c r="AM28" s="4">
        <v>195</v>
      </c>
      <c r="AN28" s="4" t="s">
        <v>155</v>
      </c>
      <c r="AO28" s="4">
        <v>2</v>
      </c>
      <c r="AP28" s="5">
        <v>0.68247685185185192</v>
      </c>
      <c r="AQ28" s="4">
        <v>47.158752999999997</v>
      </c>
      <c r="AR28" s="4">
        <v>-88.485855000000001</v>
      </c>
      <c r="AS28" s="4">
        <v>314.60000000000002</v>
      </c>
      <c r="AT28" s="4">
        <v>37.799999999999997</v>
      </c>
      <c r="AU28" s="4">
        <v>12</v>
      </c>
      <c r="AV28" s="4">
        <v>10</v>
      </c>
      <c r="AW28" s="4" t="s">
        <v>234</v>
      </c>
      <c r="AX28" s="4">
        <v>1.5</v>
      </c>
      <c r="AY28" s="4">
        <v>1.6042000000000001</v>
      </c>
      <c r="AZ28" s="4">
        <v>2.1042000000000001</v>
      </c>
      <c r="BA28" s="4">
        <v>14.023</v>
      </c>
      <c r="BB28" s="4">
        <v>15.37</v>
      </c>
      <c r="BC28" s="4">
        <v>1.1000000000000001</v>
      </c>
      <c r="BD28" s="4">
        <v>13.226000000000001</v>
      </c>
      <c r="BE28" s="4">
        <v>3033.384</v>
      </c>
      <c r="BF28" s="4">
        <v>0</v>
      </c>
      <c r="BG28" s="4">
        <v>16.611999999999998</v>
      </c>
      <c r="BH28" s="4">
        <v>0.28499999999999998</v>
      </c>
      <c r="BI28" s="4">
        <v>16.896999999999998</v>
      </c>
      <c r="BJ28" s="4">
        <v>12.526999999999999</v>
      </c>
      <c r="BK28" s="4">
        <v>0.215</v>
      </c>
      <c r="BL28" s="4">
        <v>12.742000000000001</v>
      </c>
      <c r="BM28" s="4">
        <v>0</v>
      </c>
      <c r="BQ28" s="4">
        <v>491.036</v>
      </c>
      <c r="BR28" s="4">
        <v>6.3062999999999994E-2</v>
      </c>
      <c r="BS28" s="4">
        <v>-5</v>
      </c>
      <c r="BT28" s="4">
        <v>0.35720200000000002</v>
      </c>
      <c r="BU28" s="4">
        <v>1.5410999999999999</v>
      </c>
      <c r="BV28" s="4">
        <v>7.2154759999999998</v>
      </c>
      <c r="BW28" s="4">
        <f t="shared" si="9"/>
        <v>0.40715861999999997</v>
      </c>
      <c r="BY28" s="4">
        <f t="shared" si="10"/>
        <v>3445.2893367287998</v>
      </c>
      <c r="BZ28" s="4">
        <f t="shared" si="11"/>
        <v>0</v>
      </c>
      <c r="CA28" s="4">
        <f t="shared" si="12"/>
        <v>14.228050098899997</v>
      </c>
      <c r="CB28" s="4">
        <f t="shared" si="13"/>
        <v>0</v>
      </c>
    </row>
    <row r="29" spans="1:80" x14ac:dyDescent="0.25">
      <c r="A29" s="2">
        <v>42068</v>
      </c>
      <c r="B29" s="3">
        <v>1.5886574074074074E-2</v>
      </c>
      <c r="C29" s="4">
        <v>14.404</v>
      </c>
      <c r="D29" s="4">
        <v>-1E-3</v>
      </c>
      <c r="E29" s="4">
        <v>-10</v>
      </c>
      <c r="F29" s="4">
        <v>635.79999999999995</v>
      </c>
      <c r="G29" s="4">
        <v>12.5</v>
      </c>
      <c r="H29" s="4">
        <v>10</v>
      </c>
      <c r="J29" s="4">
        <v>2.82</v>
      </c>
      <c r="K29" s="4">
        <v>0.87860000000000005</v>
      </c>
      <c r="L29" s="4">
        <v>12.654400000000001</v>
      </c>
      <c r="M29" s="4">
        <v>0</v>
      </c>
      <c r="N29" s="4">
        <v>558.54359999999997</v>
      </c>
      <c r="O29" s="4">
        <v>10.9625</v>
      </c>
      <c r="P29" s="4">
        <v>569.5</v>
      </c>
      <c r="Q29" s="4">
        <v>421.33920000000001</v>
      </c>
      <c r="R29" s="4">
        <v>8.2696000000000005</v>
      </c>
      <c r="S29" s="4">
        <v>429.6</v>
      </c>
      <c r="T29" s="4">
        <v>10</v>
      </c>
      <c r="W29" s="4">
        <v>0</v>
      </c>
      <c r="X29" s="4">
        <v>2.4790999999999999</v>
      </c>
      <c r="Y29" s="4">
        <v>11.8</v>
      </c>
      <c r="Z29" s="4">
        <v>879</v>
      </c>
      <c r="AA29" s="4">
        <v>909</v>
      </c>
      <c r="AB29" s="4">
        <v>847</v>
      </c>
      <c r="AC29" s="4">
        <v>57</v>
      </c>
      <c r="AD29" s="4">
        <v>5.72</v>
      </c>
      <c r="AE29" s="4">
        <v>0.13</v>
      </c>
      <c r="AF29" s="4">
        <v>991</v>
      </c>
      <c r="AG29" s="4">
        <v>-12.8</v>
      </c>
      <c r="AH29" s="4">
        <v>17</v>
      </c>
      <c r="AI29" s="4">
        <v>31</v>
      </c>
      <c r="AJ29" s="4">
        <v>189</v>
      </c>
      <c r="AK29" s="4">
        <v>139</v>
      </c>
      <c r="AL29" s="4">
        <v>2.7</v>
      </c>
      <c r="AM29" s="4">
        <v>195</v>
      </c>
      <c r="AN29" s="4" t="s">
        <v>155</v>
      </c>
      <c r="AO29" s="4">
        <v>2</v>
      </c>
      <c r="AP29" s="5">
        <v>0.68248842592592596</v>
      </c>
      <c r="AQ29" s="4">
        <v>47.158693999999997</v>
      </c>
      <c r="AR29" s="4">
        <v>-88.485685000000004</v>
      </c>
      <c r="AS29" s="4">
        <v>314.60000000000002</v>
      </c>
      <c r="AT29" s="4">
        <v>34.6</v>
      </c>
      <c r="AU29" s="4">
        <v>12</v>
      </c>
      <c r="AV29" s="4">
        <v>11</v>
      </c>
      <c r="AW29" s="4" t="s">
        <v>235</v>
      </c>
      <c r="AX29" s="4">
        <v>0.92520000000000002</v>
      </c>
      <c r="AY29" s="4">
        <v>1.5042</v>
      </c>
      <c r="AZ29" s="4">
        <v>1.8126</v>
      </c>
      <c r="BA29" s="4">
        <v>14.023</v>
      </c>
      <c r="BB29" s="4">
        <v>14.77</v>
      </c>
      <c r="BC29" s="4">
        <v>1.05</v>
      </c>
      <c r="BD29" s="4">
        <v>13.824</v>
      </c>
      <c r="BE29" s="4">
        <v>3032.777</v>
      </c>
      <c r="BF29" s="4">
        <v>0</v>
      </c>
      <c r="BG29" s="4">
        <v>14.018000000000001</v>
      </c>
      <c r="BH29" s="4">
        <v>0.27500000000000002</v>
      </c>
      <c r="BI29" s="4">
        <v>14.292999999999999</v>
      </c>
      <c r="BJ29" s="4">
        <v>10.574999999999999</v>
      </c>
      <c r="BK29" s="4">
        <v>0.20799999999999999</v>
      </c>
      <c r="BL29" s="4">
        <v>10.782</v>
      </c>
      <c r="BM29" s="4">
        <v>7.9299999999999995E-2</v>
      </c>
      <c r="BQ29" s="4">
        <v>432.01100000000002</v>
      </c>
      <c r="BR29" s="4">
        <v>9.3007999999999993E-2</v>
      </c>
      <c r="BS29" s="4">
        <v>-5</v>
      </c>
      <c r="BT29" s="4">
        <v>0.35799999999999998</v>
      </c>
      <c r="BU29" s="4">
        <v>2.2728830000000002</v>
      </c>
      <c r="BV29" s="4">
        <v>7.2316000000000003</v>
      </c>
      <c r="BW29" s="4">
        <f t="shared" si="9"/>
        <v>0.60049568860000002</v>
      </c>
      <c r="BY29" s="4">
        <f t="shared" si="10"/>
        <v>5080.2495498490671</v>
      </c>
      <c r="BZ29" s="4">
        <f t="shared" si="11"/>
        <v>0</v>
      </c>
      <c r="CA29" s="4">
        <f t="shared" si="12"/>
        <v>17.714338703325001</v>
      </c>
      <c r="CB29" s="4">
        <f t="shared" si="13"/>
        <v>0.13283660134030001</v>
      </c>
    </row>
    <row r="30" spans="1:80" x14ac:dyDescent="0.25">
      <c r="A30" s="2">
        <v>42068</v>
      </c>
      <c r="B30" s="3">
        <v>1.5898148148148151E-2</v>
      </c>
      <c r="C30" s="4">
        <v>14.957000000000001</v>
      </c>
      <c r="D30" s="4">
        <v>1.2999999999999999E-3</v>
      </c>
      <c r="E30" s="4">
        <v>13.170102999999999</v>
      </c>
      <c r="F30" s="4">
        <v>528.70000000000005</v>
      </c>
      <c r="G30" s="4">
        <v>12.5</v>
      </c>
      <c r="H30" s="4">
        <v>3</v>
      </c>
      <c r="J30" s="4">
        <v>2.66</v>
      </c>
      <c r="K30" s="4">
        <v>0.87429999999999997</v>
      </c>
      <c r="L30" s="4">
        <v>13.0769</v>
      </c>
      <c r="M30" s="4">
        <v>1.1999999999999999E-3</v>
      </c>
      <c r="N30" s="4">
        <v>462.24270000000001</v>
      </c>
      <c r="O30" s="4">
        <v>10.929</v>
      </c>
      <c r="P30" s="4">
        <v>473.2</v>
      </c>
      <c r="Q30" s="4">
        <v>349.04700000000003</v>
      </c>
      <c r="R30" s="4">
        <v>8.2527000000000008</v>
      </c>
      <c r="S30" s="4">
        <v>357.3</v>
      </c>
      <c r="T30" s="4">
        <v>2.9531999999999998</v>
      </c>
      <c r="W30" s="4">
        <v>0</v>
      </c>
      <c r="X30" s="4">
        <v>2.3292000000000002</v>
      </c>
      <c r="Y30" s="4">
        <v>11.8</v>
      </c>
      <c r="Z30" s="4">
        <v>878</v>
      </c>
      <c r="AA30" s="4">
        <v>906</v>
      </c>
      <c r="AB30" s="4">
        <v>845</v>
      </c>
      <c r="AC30" s="4">
        <v>57</v>
      </c>
      <c r="AD30" s="4">
        <v>6</v>
      </c>
      <c r="AE30" s="4">
        <v>0.14000000000000001</v>
      </c>
      <c r="AF30" s="4">
        <v>991</v>
      </c>
      <c r="AG30" s="4">
        <v>-12.2</v>
      </c>
      <c r="AH30" s="4">
        <v>17</v>
      </c>
      <c r="AI30" s="4">
        <v>31</v>
      </c>
      <c r="AJ30" s="4">
        <v>188.8</v>
      </c>
      <c r="AK30" s="4">
        <v>139</v>
      </c>
      <c r="AL30" s="4">
        <v>2.6</v>
      </c>
      <c r="AM30" s="4">
        <v>195</v>
      </c>
      <c r="AN30" s="4" t="s">
        <v>155</v>
      </c>
      <c r="AO30" s="4">
        <v>2</v>
      </c>
      <c r="AP30" s="5">
        <v>0.6825</v>
      </c>
      <c r="AQ30" s="4">
        <v>47.158639999999998</v>
      </c>
      <c r="AR30" s="4">
        <v>-88.485524999999996</v>
      </c>
      <c r="AS30" s="4">
        <v>314.39999999999998</v>
      </c>
      <c r="AT30" s="4">
        <v>32</v>
      </c>
      <c r="AU30" s="4">
        <v>12</v>
      </c>
      <c r="AV30" s="4">
        <v>11</v>
      </c>
      <c r="AW30" s="4" t="s">
        <v>235</v>
      </c>
      <c r="AX30" s="4">
        <v>0.99580000000000002</v>
      </c>
      <c r="AY30" s="4">
        <v>1.5</v>
      </c>
      <c r="AZ30" s="4">
        <v>1.8</v>
      </c>
      <c r="BA30" s="4">
        <v>14.023</v>
      </c>
      <c r="BB30" s="4">
        <v>14.26</v>
      </c>
      <c r="BC30" s="4">
        <v>1.02</v>
      </c>
      <c r="BD30" s="4">
        <v>14.375</v>
      </c>
      <c r="BE30" s="4">
        <v>3032.3690000000001</v>
      </c>
      <c r="BF30" s="4">
        <v>0.17</v>
      </c>
      <c r="BG30" s="4">
        <v>11.225</v>
      </c>
      <c r="BH30" s="4">
        <v>0.26500000000000001</v>
      </c>
      <c r="BI30" s="4">
        <v>11.49</v>
      </c>
      <c r="BJ30" s="4">
        <v>8.4760000000000009</v>
      </c>
      <c r="BK30" s="4">
        <v>0.2</v>
      </c>
      <c r="BL30" s="4">
        <v>8.6769999999999996</v>
      </c>
      <c r="BM30" s="4">
        <v>2.2599999999999999E-2</v>
      </c>
      <c r="BQ30" s="4">
        <v>392.721</v>
      </c>
      <c r="BR30" s="4">
        <v>9.3600000000000003E-2</v>
      </c>
      <c r="BS30" s="4">
        <v>-5</v>
      </c>
      <c r="BT30" s="4">
        <v>0.35799999999999998</v>
      </c>
      <c r="BU30" s="4">
        <v>2.28735</v>
      </c>
      <c r="BV30" s="4">
        <v>7.2316000000000003</v>
      </c>
      <c r="BW30" s="4">
        <f t="shared" si="9"/>
        <v>0.60431786999999992</v>
      </c>
      <c r="BY30" s="4">
        <f t="shared" si="10"/>
        <v>5111.8977640945504</v>
      </c>
      <c r="BZ30" s="4">
        <f t="shared" si="11"/>
        <v>0.28658208150000003</v>
      </c>
      <c r="CA30" s="4">
        <f t="shared" si="12"/>
        <v>14.288645428200001</v>
      </c>
      <c r="CB30" s="4">
        <f t="shared" si="13"/>
        <v>3.8098559069999996E-2</v>
      </c>
    </row>
    <row r="31" spans="1:80" x14ac:dyDescent="0.25">
      <c r="A31" s="2">
        <v>42068</v>
      </c>
      <c r="B31" s="3">
        <v>1.5909722222222224E-2</v>
      </c>
      <c r="C31" s="4">
        <v>15.23</v>
      </c>
      <c r="D31" s="4">
        <v>8.0000000000000004E-4</v>
      </c>
      <c r="E31" s="4">
        <v>8.0875199999999996</v>
      </c>
      <c r="F31" s="4">
        <v>429.4</v>
      </c>
      <c r="G31" s="4">
        <v>12.5</v>
      </c>
      <c r="H31" s="4">
        <v>27.2</v>
      </c>
      <c r="J31" s="4">
        <v>2.41</v>
      </c>
      <c r="K31" s="4">
        <v>0.87229999999999996</v>
      </c>
      <c r="L31" s="4">
        <v>13.284700000000001</v>
      </c>
      <c r="M31" s="4">
        <v>6.9999999999999999E-4</v>
      </c>
      <c r="N31" s="4">
        <v>374.53480000000002</v>
      </c>
      <c r="O31" s="4">
        <v>10.9034</v>
      </c>
      <c r="P31" s="4">
        <v>385.4</v>
      </c>
      <c r="Q31" s="4">
        <v>282.53100000000001</v>
      </c>
      <c r="R31" s="4">
        <v>8.2249999999999996</v>
      </c>
      <c r="S31" s="4">
        <v>290.8</v>
      </c>
      <c r="T31" s="4">
        <v>27.1724</v>
      </c>
      <c r="W31" s="4">
        <v>0</v>
      </c>
      <c r="X31" s="4">
        <v>2.1025999999999998</v>
      </c>
      <c r="Y31" s="4">
        <v>11.8</v>
      </c>
      <c r="Z31" s="4">
        <v>877</v>
      </c>
      <c r="AA31" s="4">
        <v>908</v>
      </c>
      <c r="AB31" s="4">
        <v>846</v>
      </c>
      <c r="AC31" s="4">
        <v>57</v>
      </c>
      <c r="AD31" s="4">
        <v>5.71</v>
      </c>
      <c r="AE31" s="4">
        <v>0.13</v>
      </c>
      <c r="AF31" s="4">
        <v>991</v>
      </c>
      <c r="AG31" s="4">
        <v>-12.8</v>
      </c>
      <c r="AH31" s="4">
        <v>17</v>
      </c>
      <c r="AI31" s="4">
        <v>31</v>
      </c>
      <c r="AJ31" s="4">
        <v>188</v>
      </c>
      <c r="AK31" s="4">
        <v>139</v>
      </c>
      <c r="AL31" s="4">
        <v>2.8</v>
      </c>
      <c r="AM31" s="4">
        <v>195</v>
      </c>
      <c r="AN31" s="4" t="s">
        <v>155</v>
      </c>
      <c r="AO31" s="4">
        <v>2</v>
      </c>
      <c r="AP31" s="5">
        <v>0.68251157407407403</v>
      </c>
      <c r="AQ31" s="4">
        <v>47.158608000000001</v>
      </c>
      <c r="AR31" s="4">
        <v>-88.485365000000002</v>
      </c>
      <c r="AS31" s="4">
        <v>314.2</v>
      </c>
      <c r="AT31" s="4">
        <v>29.7</v>
      </c>
      <c r="AU31" s="4">
        <v>12</v>
      </c>
      <c r="AV31" s="4">
        <v>11</v>
      </c>
      <c r="AW31" s="4" t="s">
        <v>235</v>
      </c>
      <c r="AX31" s="4">
        <v>1.0958000000000001</v>
      </c>
      <c r="AY31" s="4">
        <v>1.5958000000000001</v>
      </c>
      <c r="AZ31" s="4">
        <v>1.8957999999999999</v>
      </c>
      <c r="BA31" s="4">
        <v>14.023</v>
      </c>
      <c r="BB31" s="4">
        <v>14.02</v>
      </c>
      <c r="BC31" s="4">
        <v>1</v>
      </c>
      <c r="BD31" s="4">
        <v>14.643000000000001</v>
      </c>
      <c r="BE31" s="4">
        <v>3031.7779999999998</v>
      </c>
      <c r="BF31" s="4">
        <v>0.10199999999999999</v>
      </c>
      <c r="BG31" s="4">
        <v>8.9510000000000005</v>
      </c>
      <c r="BH31" s="4">
        <v>0.26100000000000001</v>
      </c>
      <c r="BI31" s="4">
        <v>9.2119999999999997</v>
      </c>
      <c r="BJ31" s="4">
        <v>6.7519999999999998</v>
      </c>
      <c r="BK31" s="4">
        <v>0.19700000000000001</v>
      </c>
      <c r="BL31" s="4">
        <v>6.9489999999999998</v>
      </c>
      <c r="BM31" s="4">
        <v>0.2051</v>
      </c>
      <c r="BQ31" s="4">
        <v>348.90600000000001</v>
      </c>
      <c r="BR31" s="4">
        <v>6.7991999999999997E-2</v>
      </c>
      <c r="BS31" s="4">
        <v>-5</v>
      </c>
      <c r="BT31" s="4">
        <v>0.35879800000000001</v>
      </c>
      <c r="BU31" s="4">
        <v>1.6615549999999999</v>
      </c>
      <c r="BV31" s="4">
        <v>7.2477280000000004</v>
      </c>
      <c r="BW31" s="4">
        <f t="shared" si="9"/>
        <v>0.43898283099999996</v>
      </c>
      <c r="BY31" s="4">
        <f t="shared" si="10"/>
        <v>3712.6123644602299</v>
      </c>
      <c r="BZ31" s="4">
        <f t="shared" si="11"/>
        <v>0.12490573556999998</v>
      </c>
      <c r="CA31" s="4">
        <f t="shared" si="12"/>
        <v>8.2682698683199991</v>
      </c>
      <c r="CB31" s="4">
        <f t="shared" si="13"/>
        <v>0.25115849377849997</v>
      </c>
    </row>
    <row r="32" spans="1:80" x14ac:dyDescent="0.25">
      <c r="A32" s="2">
        <v>42068</v>
      </c>
      <c r="B32" s="3">
        <v>1.5921296296296298E-2</v>
      </c>
      <c r="C32" s="4">
        <v>15.231</v>
      </c>
      <c r="D32" s="4">
        <v>0</v>
      </c>
      <c r="E32" s="4">
        <v>0</v>
      </c>
      <c r="F32" s="4">
        <v>390.2</v>
      </c>
      <c r="G32" s="4">
        <v>12.5</v>
      </c>
      <c r="H32" s="4">
        <v>29.2</v>
      </c>
      <c r="J32" s="4">
        <v>2.0699999999999998</v>
      </c>
      <c r="K32" s="4">
        <v>0.87229999999999996</v>
      </c>
      <c r="L32" s="4">
        <v>13.285399999999999</v>
      </c>
      <c r="M32" s="4">
        <v>0</v>
      </c>
      <c r="N32" s="4">
        <v>340.35109999999997</v>
      </c>
      <c r="O32" s="4">
        <v>10.9032</v>
      </c>
      <c r="P32" s="4">
        <v>351.3</v>
      </c>
      <c r="Q32" s="4">
        <v>257.09399999999999</v>
      </c>
      <c r="R32" s="4">
        <v>8.2361000000000004</v>
      </c>
      <c r="S32" s="4">
        <v>265.3</v>
      </c>
      <c r="T32" s="4">
        <v>29.248999999999999</v>
      </c>
      <c r="W32" s="4">
        <v>0</v>
      </c>
      <c r="X32" s="4">
        <v>1.8053999999999999</v>
      </c>
      <c r="Y32" s="4">
        <v>11.9</v>
      </c>
      <c r="Z32" s="4">
        <v>877</v>
      </c>
      <c r="AA32" s="4">
        <v>910</v>
      </c>
      <c r="AB32" s="4">
        <v>847</v>
      </c>
      <c r="AC32" s="4">
        <v>57</v>
      </c>
      <c r="AD32" s="4">
        <v>6.1</v>
      </c>
      <c r="AE32" s="4">
        <v>0.14000000000000001</v>
      </c>
      <c r="AF32" s="4">
        <v>991</v>
      </c>
      <c r="AG32" s="4">
        <v>-12</v>
      </c>
      <c r="AH32" s="4">
        <v>17</v>
      </c>
      <c r="AI32" s="4">
        <v>31</v>
      </c>
      <c r="AJ32" s="4">
        <v>188</v>
      </c>
      <c r="AK32" s="4">
        <v>139</v>
      </c>
      <c r="AL32" s="4">
        <v>2.7</v>
      </c>
      <c r="AM32" s="4">
        <v>195</v>
      </c>
      <c r="AN32" s="4" t="s">
        <v>155</v>
      </c>
      <c r="AO32" s="4">
        <v>2</v>
      </c>
      <c r="AP32" s="5">
        <v>0.68252314814814818</v>
      </c>
      <c r="AQ32" s="4">
        <v>47.158591000000001</v>
      </c>
      <c r="AR32" s="4">
        <v>-88.485211000000007</v>
      </c>
      <c r="AS32" s="4">
        <v>314.10000000000002</v>
      </c>
      <c r="AT32" s="4">
        <v>27.7</v>
      </c>
      <c r="AU32" s="4">
        <v>12</v>
      </c>
      <c r="AV32" s="4">
        <v>11</v>
      </c>
      <c r="AW32" s="4" t="s">
        <v>235</v>
      </c>
      <c r="AX32" s="4">
        <v>1.1000000000000001</v>
      </c>
      <c r="AY32" s="4">
        <v>1.6958</v>
      </c>
      <c r="AZ32" s="4">
        <v>1.9958</v>
      </c>
      <c r="BA32" s="4">
        <v>14.023</v>
      </c>
      <c r="BB32" s="4">
        <v>14.02</v>
      </c>
      <c r="BC32" s="4">
        <v>1</v>
      </c>
      <c r="BD32" s="4">
        <v>14.645</v>
      </c>
      <c r="BE32" s="4">
        <v>3031.8910000000001</v>
      </c>
      <c r="BF32" s="4">
        <v>0</v>
      </c>
      <c r="BG32" s="4">
        <v>8.1340000000000003</v>
      </c>
      <c r="BH32" s="4">
        <v>0.26100000000000001</v>
      </c>
      <c r="BI32" s="4">
        <v>8.3949999999999996</v>
      </c>
      <c r="BJ32" s="4">
        <v>6.1440000000000001</v>
      </c>
      <c r="BK32" s="4">
        <v>0.19700000000000001</v>
      </c>
      <c r="BL32" s="4">
        <v>6.3410000000000002</v>
      </c>
      <c r="BM32" s="4">
        <v>0.22070000000000001</v>
      </c>
      <c r="BQ32" s="4">
        <v>299.577</v>
      </c>
      <c r="BR32" s="4">
        <v>8.6380999999999999E-2</v>
      </c>
      <c r="BS32" s="4">
        <v>-5</v>
      </c>
      <c r="BT32" s="4">
        <v>0.36180200000000001</v>
      </c>
      <c r="BU32" s="4">
        <v>2.1109300000000002</v>
      </c>
      <c r="BV32" s="4">
        <v>7.3083920000000004</v>
      </c>
      <c r="BW32" s="4">
        <f t="shared" si="9"/>
        <v>0.55770770600000008</v>
      </c>
      <c r="BY32" s="4">
        <f t="shared" si="10"/>
        <v>4716.8808257803103</v>
      </c>
      <c r="BZ32" s="4">
        <f t="shared" si="11"/>
        <v>0</v>
      </c>
      <c r="CA32" s="4">
        <f t="shared" si="12"/>
        <v>9.5585612390400012</v>
      </c>
      <c r="CB32" s="4">
        <f t="shared" si="13"/>
        <v>0.34335521898700005</v>
      </c>
    </row>
    <row r="33" spans="1:80" x14ac:dyDescent="0.25">
      <c r="A33" s="2">
        <v>42068</v>
      </c>
      <c r="B33" s="3">
        <v>1.5932870370370372E-2</v>
      </c>
      <c r="C33" s="4">
        <v>15.239000000000001</v>
      </c>
      <c r="D33" s="4">
        <v>0</v>
      </c>
      <c r="E33" s="4">
        <v>0</v>
      </c>
      <c r="F33" s="4">
        <v>292.8</v>
      </c>
      <c r="G33" s="4">
        <v>13.4</v>
      </c>
      <c r="H33" s="4">
        <v>6</v>
      </c>
      <c r="J33" s="4">
        <v>1.72</v>
      </c>
      <c r="K33" s="4">
        <v>0.87219999999999998</v>
      </c>
      <c r="L33" s="4">
        <v>13.291</v>
      </c>
      <c r="M33" s="4">
        <v>0</v>
      </c>
      <c r="N33" s="4">
        <v>255.3501</v>
      </c>
      <c r="O33" s="4">
        <v>11.6494</v>
      </c>
      <c r="P33" s="4">
        <v>267</v>
      </c>
      <c r="Q33" s="4">
        <v>192.81899999999999</v>
      </c>
      <c r="R33" s="4">
        <v>8.7966999999999995</v>
      </c>
      <c r="S33" s="4">
        <v>201.6</v>
      </c>
      <c r="T33" s="4">
        <v>5.9561999999999999</v>
      </c>
      <c r="W33" s="4">
        <v>0</v>
      </c>
      <c r="X33" s="4">
        <v>1.5018</v>
      </c>
      <c r="Y33" s="4">
        <v>11.8</v>
      </c>
      <c r="Z33" s="4">
        <v>877</v>
      </c>
      <c r="AA33" s="4">
        <v>909</v>
      </c>
      <c r="AB33" s="4">
        <v>847</v>
      </c>
      <c r="AC33" s="4">
        <v>57</v>
      </c>
      <c r="AD33" s="4">
        <v>6</v>
      </c>
      <c r="AE33" s="4">
        <v>0.14000000000000001</v>
      </c>
      <c r="AF33" s="4">
        <v>991</v>
      </c>
      <c r="AG33" s="4">
        <v>-12.2</v>
      </c>
      <c r="AH33" s="4">
        <v>17</v>
      </c>
      <c r="AI33" s="4">
        <v>31</v>
      </c>
      <c r="AJ33" s="4">
        <v>188</v>
      </c>
      <c r="AK33" s="4">
        <v>139</v>
      </c>
      <c r="AL33" s="4">
        <v>2.5</v>
      </c>
      <c r="AM33" s="4">
        <v>195</v>
      </c>
      <c r="AN33" s="4" t="s">
        <v>155</v>
      </c>
      <c r="AO33" s="4">
        <v>2</v>
      </c>
      <c r="AP33" s="5">
        <v>0.68253472222222233</v>
      </c>
      <c r="AQ33" s="4">
        <v>47.158579000000003</v>
      </c>
      <c r="AR33" s="4">
        <v>-88.485063999999994</v>
      </c>
      <c r="AS33" s="4">
        <v>314</v>
      </c>
      <c r="AT33" s="4">
        <v>26</v>
      </c>
      <c r="AU33" s="4">
        <v>12</v>
      </c>
      <c r="AV33" s="4">
        <v>10</v>
      </c>
      <c r="AW33" s="4" t="s">
        <v>240</v>
      </c>
      <c r="AX33" s="4">
        <v>1.1958</v>
      </c>
      <c r="AY33" s="4">
        <v>1.9874000000000001</v>
      </c>
      <c r="AZ33" s="4">
        <v>2.3832</v>
      </c>
      <c r="BA33" s="4">
        <v>14.023</v>
      </c>
      <c r="BB33" s="4">
        <v>14.01</v>
      </c>
      <c r="BC33" s="4">
        <v>1</v>
      </c>
      <c r="BD33" s="4">
        <v>14.657999999999999</v>
      </c>
      <c r="BE33" s="4">
        <v>3032.42</v>
      </c>
      <c r="BF33" s="4">
        <v>0</v>
      </c>
      <c r="BG33" s="4">
        <v>6.101</v>
      </c>
      <c r="BH33" s="4">
        <v>0.27800000000000002</v>
      </c>
      <c r="BI33" s="4">
        <v>6.3789999999999996</v>
      </c>
      <c r="BJ33" s="4">
        <v>4.6070000000000002</v>
      </c>
      <c r="BK33" s="4">
        <v>0.21</v>
      </c>
      <c r="BL33" s="4">
        <v>4.8170000000000002</v>
      </c>
      <c r="BM33" s="4">
        <v>4.4900000000000002E-2</v>
      </c>
      <c r="BQ33" s="4">
        <v>249.136</v>
      </c>
      <c r="BR33" s="4">
        <v>0.10100000000000001</v>
      </c>
      <c r="BS33" s="4">
        <v>-5</v>
      </c>
      <c r="BT33" s="4">
        <v>0.3614</v>
      </c>
      <c r="BU33" s="4">
        <v>2.468188</v>
      </c>
      <c r="BV33" s="4">
        <v>7.3002799999999999</v>
      </c>
      <c r="BW33" s="4">
        <f t="shared" si="9"/>
        <v>0.65209526959999997</v>
      </c>
      <c r="BY33" s="4">
        <f t="shared" si="10"/>
        <v>5516.1374167055201</v>
      </c>
      <c r="BZ33" s="4">
        <f t="shared" si="11"/>
        <v>0</v>
      </c>
      <c r="CA33" s="4">
        <f t="shared" si="12"/>
        <v>8.3803843394920001</v>
      </c>
      <c r="CB33" s="4">
        <f t="shared" si="13"/>
        <v>8.1675549564400013E-2</v>
      </c>
    </row>
    <row r="34" spans="1:80" x14ac:dyDescent="0.25">
      <c r="A34" s="2">
        <v>42068</v>
      </c>
      <c r="B34" s="3">
        <v>1.5944444444444445E-2</v>
      </c>
      <c r="C34" s="4">
        <v>15.231999999999999</v>
      </c>
      <c r="D34" s="4">
        <v>0</v>
      </c>
      <c r="E34" s="4">
        <v>0</v>
      </c>
      <c r="F34" s="4">
        <v>186.9</v>
      </c>
      <c r="G34" s="4">
        <v>27</v>
      </c>
      <c r="H34" s="4">
        <v>49.9</v>
      </c>
      <c r="J34" s="4">
        <v>1.37</v>
      </c>
      <c r="K34" s="4">
        <v>0.87219999999999998</v>
      </c>
      <c r="L34" s="4">
        <v>13.285399999999999</v>
      </c>
      <c r="M34" s="4">
        <v>0</v>
      </c>
      <c r="N34" s="4">
        <v>163.03700000000001</v>
      </c>
      <c r="O34" s="4">
        <v>23.549199999999999</v>
      </c>
      <c r="P34" s="4">
        <v>186.6</v>
      </c>
      <c r="Q34" s="4">
        <v>122.947</v>
      </c>
      <c r="R34" s="4">
        <v>17.758600000000001</v>
      </c>
      <c r="S34" s="4">
        <v>140.69999999999999</v>
      </c>
      <c r="T34" s="4">
        <v>49.889800000000001</v>
      </c>
      <c r="W34" s="4">
        <v>0</v>
      </c>
      <c r="X34" s="4">
        <v>1.1913</v>
      </c>
      <c r="Y34" s="4">
        <v>11.8</v>
      </c>
      <c r="Z34" s="4">
        <v>876</v>
      </c>
      <c r="AA34" s="4">
        <v>907</v>
      </c>
      <c r="AB34" s="4">
        <v>846</v>
      </c>
      <c r="AC34" s="4">
        <v>57</v>
      </c>
      <c r="AD34" s="4">
        <v>5.62</v>
      </c>
      <c r="AE34" s="4">
        <v>0.13</v>
      </c>
      <c r="AF34" s="4">
        <v>991</v>
      </c>
      <c r="AG34" s="4">
        <v>-13</v>
      </c>
      <c r="AH34" s="4">
        <v>17</v>
      </c>
      <c r="AI34" s="4">
        <v>31</v>
      </c>
      <c r="AJ34" s="4">
        <v>188</v>
      </c>
      <c r="AK34" s="4">
        <v>139</v>
      </c>
      <c r="AL34" s="4">
        <v>2.6</v>
      </c>
      <c r="AM34" s="4">
        <v>195</v>
      </c>
      <c r="AN34" s="4" t="s">
        <v>155</v>
      </c>
      <c r="AO34" s="4">
        <v>2</v>
      </c>
      <c r="AP34" s="5">
        <v>0.68254629629629626</v>
      </c>
      <c r="AQ34" s="4">
        <v>47.158574999999999</v>
      </c>
      <c r="AR34" s="4">
        <v>-88.484922999999995</v>
      </c>
      <c r="AS34" s="4">
        <v>313.60000000000002</v>
      </c>
      <c r="AT34" s="4">
        <v>24.7</v>
      </c>
      <c r="AU34" s="4">
        <v>12</v>
      </c>
      <c r="AV34" s="4">
        <v>10</v>
      </c>
      <c r="AW34" s="4" t="s">
        <v>240</v>
      </c>
      <c r="AX34" s="4">
        <v>1.2</v>
      </c>
      <c r="AY34" s="4">
        <v>1.5209999999999999</v>
      </c>
      <c r="AZ34" s="4">
        <v>2.0167999999999999</v>
      </c>
      <c r="BA34" s="4">
        <v>14.023</v>
      </c>
      <c r="BB34" s="4">
        <v>14.01</v>
      </c>
      <c r="BC34" s="4">
        <v>1</v>
      </c>
      <c r="BD34" s="4">
        <v>14.653</v>
      </c>
      <c r="BE34" s="4">
        <v>3031.4189999999999</v>
      </c>
      <c r="BF34" s="4">
        <v>0</v>
      </c>
      <c r="BG34" s="4">
        <v>3.8959999999999999</v>
      </c>
      <c r="BH34" s="4">
        <v>0.56299999999999994</v>
      </c>
      <c r="BI34" s="4">
        <v>4.4580000000000002</v>
      </c>
      <c r="BJ34" s="4">
        <v>2.9380000000000002</v>
      </c>
      <c r="BK34" s="4">
        <v>0.42399999999999999</v>
      </c>
      <c r="BL34" s="4">
        <v>3.3620000000000001</v>
      </c>
      <c r="BM34" s="4">
        <v>0.37640000000000001</v>
      </c>
      <c r="BQ34" s="4">
        <v>197.64599999999999</v>
      </c>
      <c r="BR34" s="4">
        <v>0.11296</v>
      </c>
      <c r="BS34" s="4">
        <v>-5</v>
      </c>
      <c r="BT34" s="4">
        <v>0.363201</v>
      </c>
      <c r="BU34" s="4">
        <v>2.760456</v>
      </c>
      <c r="BV34" s="4">
        <v>7.3366600000000002</v>
      </c>
      <c r="BW34" s="4">
        <f t="shared" si="9"/>
        <v>0.72931247519999998</v>
      </c>
      <c r="BY34" s="4">
        <f t="shared" si="10"/>
        <v>6167.2887913261675</v>
      </c>
      <c r="BZ34" s="4">
        <f t="shared" si="11"/>
        <v>0</v>
      </c>
      <c r="CA34" s="4">
        <f t="shared" si="12"/>
        <v>5.9772319395360007</v>
      </c>
      <c r="CB34" s="4">
        <f t="shared" si="13"/>
        <v>0.76576926550080004</v>
      </c>
    </row>
    <row r="35" spans="1:80" x14ac:dyDescent="0.25">
      <c r="A35" s="2">
        <v>42068</v>
      </c>
      <c r="B35" s="3">
        <v>1.5956018518518519E-2</v>
      </c>
      <c r="C35" s="4">
        <v>15.048999999999999</v>
      </c>
      <c r="D35" s="4">
        <v>0</v>
      </c>
      <c r="E35" s="4">
        <v>0</v>
      </c>
      <c r="F35" s="4">
        <v>158.1</v>
      </c>
      <c r="G35" s="4">
        <v>27.2</v>
      </c>
      <c r="H35" s="4">
        <v>29</v>
      </c>
      <c r="J35" s="4">
        <v>1.1200000000000001</v>
      </c>
      <c r="K35" s="4">
        <v>0.87360000000000004</v>
      </c>
      <c r="L35" s="4">
        <v>13.147600000000001</v>
      </c>
      <c r="M35" s="4">
        <v>0</v>
      </c>
      <c r="N35" s="4">
        <v>138.1182</v>
      </c>
      <c r="O35" s="4">
        <v>23.743300000000001</v>
      </c>
      <c r="P35" s="4">
        <v>161.9</v>
      </c>
      <c r="Q35" s="4">
        <v>104.1906</v>
      </c>
      <c r="R35" s="4">
        <v>17.911000000000001</v>
      </c>
      <c r="S35" s="4">
        <v>122.1</v>
      </c>
      <c r="T35" s="4">
        <v>28.955400000000001</v>
      </c>
      <c r="W35" s="4">
        <v>0</v>
      </c>
      <c r="X35" s="4">
        <v>0.97529999999999994</v>
      </c>
      <c r="Y35" s="4">
        <v>11.8</v>
      </c>
      <c r="Z35" s="4">
        <v>877</v>
      </c>
      <c r="AA35" s="4">
        <v>907</v>
      </c>
      <c r="AB35" s="4">
        <v>847</v>
      </c>
      <c r="AC35" s="4">
        <v>57</v>
      </c>
      <c r="AD35" s="4">
        <v>5.72</v>
      </c>
      <c r="AE35" s="4">
        <v>0.13</v>
      </c>
      <c r="AF35" s="4">
        <v>991</v>
      </c>
      <c r="AG35" s="4">
        <v>-12.8</v>
      </c>
      <c r="AH35" s="4">
        <v>17</v>
      </c>
      <c r="AI35" s="4">
        <v>31</v>
      </c>
      <c r="AJ35" s="4">
        <v>188</v>
      </c>
      <c r="AK35" s="4">
        <v>139</v>
      </c>
      <c r="AL35" s="4">
        <v>2.7</v>
      </c>
      <c r="AM35" s="4">
        <v>195</v>
      </c>
      <c r="AN35" s="4" t="s">
        <v>155</v>
      </c>
      <c r="AO35" s="4">
        <v>2</v>
      </c>
      <c r="AP35" s="5">
        <v>0.68255787037037041</v>
      </c>
      <c r="AQ35" s="4">
        <v>47.158585000000002</v>
      </c>
      <c r="AR35" s="4">
        <v>-88.484787999999995</v>
      </c>
      <c r="AS35" s="4">
        <v>313.3</v>
      </c>
      <c r="AT35" s="4">
        <v>23.5</v>
      </c>
      <c r="AU35" s="4">
        <v>12</v>
      </c>
      <c r="AV35" s="4">
        <v>10</v>
      </c>
      <c r="AW35" s="4" t="s">
        <v>240</v>
      </c>
      <c r="AX35" s="4">
        <v>1.2</v>
      </c>
      <c r="AY35" s="4">
        <v>1.5</v>
      </c>
      <c r="AZ35" s="4">
        <v>2</v>
      </c>
      <c r="BA35" s="4">
        <v>14.023</v>
      </c>
      <c r="BB35" s="4">
        <v>14.17</v>
      </c>
      <c r="BC35" s="4">
        <v>1.01</v>
      </c>
      <c r="BD35" s="4">
        <v>14.465999999999999</v>
      </c>
      <c r="BE35" s="4">
        <v>3031.9870000000001</v>
      </c>
      <c r="BF35" s="4">
        <v>0</v>
      </c>
      <c r="BG35" s="4">
        <v>3.3359999999999999</v>
      </c>
      <c r="BH35" s="4">
        <v>0.57299999999999995</v>
      </c>
      <c r="BI35" s="4">
        <v>3.9089999999999998</v>
      </c>
      <c r="BJ35" s="4">
        <v>2.516</v>
      </c>
      <c r="BK35" s="4">
        <v>0.433</v>
      </c>
      <c r="BL35" s="4">
        <v>2.9489999999999998</v>
      </c>
      <c r="BM35" s="4">
        <v>0.2208</v>
      </c>
      <c r="BQ35" s="4">
        <v>163.54499999999999</v>
      </c>
      <c r="BR35" s="4">
        <v>8.2024E-2</v>
      </c>
      <c r="BS35" s="4">
        <v>-5</v>
      </c>
      <c r="BT35" s="4">
        <v>0.36359000000000002</v>
      </c>
      <c r="BU35" s="4">
        <v>2.004461</v>
      </c>
      <c r="BV35" s="4">
        <v>7.3445260000000001</v>
      </c>
      <c r="BW35" s="4">
        <f t="shared" si="9"/>
        <v>0.52957859620000003</v>
      </c>
      <c r="BY35" s="4">
        <f t="shared" si="10"/>
        <v>4479.1172744831592</v>
      </c>
      <c r="BZ35" s="4">
        <f t="shared" si="11"/>
        <v>0</v>
      </c>
      <c r="CA35" s="4">
        <f t="shared" si="12"/>
        <v>3.7168559966119998</v>
      </c>
      <c r="CB35" s="4">
        <f t="shared" si="13"/>
        <v>0.32618513674560001</v>
      </c>
    </row>
    <row r="36" spans="1:80" x14ac:dyDescent="0.25">
      <c r="A36" s="2">
        <v>42068</v>
      </c>
      <c r="B36" s="3">
        <v>1.5967592592592592E-2</v>
      </c>
      <c r="C36" s="4">
        <v>14.907999999999999</v>
      </c>
      <c r="D36" s="4">
        <v>8.0000000000000004E-4</v>
      </c>
      <c r="E36" s="4">
        <v>7.5918369999999999</v>
      </c>
      <c r="F36" s="4">
        <v>132.30000000000001</v>
      </c>
      <c r="G36" s="4">
        <v>34.1</v>
      </c>
      <c r="H36" s="4">
        <v>22</v>
      </c>
      <c r="J36" s="4">
        <v>0.87</v>
      </c>
      <c r="K36" s="4">
        <v>0.87470000000000003</v>
      </c>
      <c r="L36" s="4">
        <v>13.040699999999999</v>
      </c>
      <c r="M36" s="4">
        <v>6.9999999999999999E-4</v>
      </c>
      <c r="N36" s="4">
        <v>115.75960000000001</v>
      </c>
      <c r="O36" s="4">
        <v>29.828299999999999</v>
      </c>
      <c r="P36" s="4">
        <v>145.6</v>
      </c>
      <c r="Q36" s="4">
        <v>87.4114</v>
      </c>
      <c r="R36" s="4">
        <v>22.523700000000002</v>
      </c>
      <c r="S36" s="4">
        <v>109.9</v>
      </c>
      <c r="T36" s="4">
        <v>21.96</v>
      </c>
      <c r="W36" s="4">
        <v>0</v>
      </c>
      <c r="X36" s="4">
        <v>0.75839999999999996</v>
      </c>
      <c r="Y36" s="4">
        <v>11.8</v>
      </c>
      <c r="Z36" s="4">
        <v>879</v>
      </c>
      <c r="AA36" s="4">
        <v>909</v>
      </c>
      <c r="AB36" s="4">
        <v>848</v>
      </c>
      <c r="AC36" s="4">
        <v>57</v>
      </c>
      <c r="AD36" s="4">
        <v>6</v>
      </c>
      <c r="AE36" s="4">
        <v>0.14000000000000001</v>
      </c>
      <c r="AF36" s="4">
        <v>991</v>
      </c>
      <c r="AG36" s="4">
        <v>-12.2</v>
      </c>
      <c r="AH36" s="4">
        <v>17</v>
      </c>
      <c r="AI36" s="4">
        <v>31</v>
      </c>
      <c r="AJ36" s="4">
        <v>188</v>
      </c>
      <c r="AK36" s="4">
        <v>139</v>
      </c>
      <c r="AL36" s="4">
        <v>2.8</v>
      </c>
      <c r="AM36" s="4">
        <v>195</v>
      </c>
      <c r="AN36" s="4" t="s">
        <v>155</v>
      </c>
      <c r="AO36" s="4">
        <v>2</v>
      </c>
      <c r="AP36" s="5">
        <v>0.68256944444444445</v>
      </c>
      <c r="AQ36" s="4">
        <v>47.158597</v>
      </c>
      <c r="AR36" s="4">
        <v>-88.484662</v>
      </c>
      <c r="AS36" s="4">
        <v>313.10000000000002</v>
      </c>
      <c r="AT36" s="4">
        <v>22.2</v>
      </c>
      <c r="AU36" s="4">
        <v>12</v>
      </c>
      <c r="AV36" s="4">
        <v>11</v>
      </c>
      <c r="AW36" s="4" t="s">
        <v>235</v>
      </c>
      <c r="AX36" s="4">
        <v>1.2</v>
      </c>
      <c r="AY36" s="4">
        <v>1.5</v>
      </c>
      <c r="AZ36" s="4">
        <v>2</v>
      </c>
      <c r="BA36" s="4">
        <v>14.023</v>
      </c>
      <c r="BB36" s="4">
        <v>14.3</v>
      </c>
      <c r="BC36" s="4">
        <v>1.02</v>
      </c>
      <c r="BD36" s="4">
        <v>14.321</v>
      </c>
      <c r="BE36" s="4">
        <v>3032.0650000000001</v>
      </c>
      <c r="BF36" s="4">
        <v>9.8000000000000004E-2</v>
      </c>
      <c r="BG36" s="4">
        <v>2.819</v>
      </c>
      <c r="BH36" s="4">
        <v>0.72599999999999998</v>
      </c>
      <c r="BI36" s="4">
        <v>3.5449999999999999</v>
      </c>
      <c r="BJ36" s="4">
        <v>2.1280000000000001</v>
      </c>
      <c r="BK36" s="4">
        <v>0.54800000000000004</v>
      </c>
      <c r="BL36" s="4">
        <v>2.677</v>
      </c>
      <c r="BM36" s="4">
        <v>0.16880000000000001</v>
      </c>
      <c r="BQ36" s="4">
        <v>128.21899999999999</v>
      </c>
      <c r="BR36" s="4">
        <v>8.5389000000000007E-2</v>
      </c>
      <c r="BS36" s="4">
        <v>-5</v>
      </c>
      <c r="BT36" s="4">
        <v>0.36261100000000002</v>
      </c>
      <c r="BU36" s="4">
        <v>2.086684</v>
      </c>
      <c r="BV36" s="4">
        <v>7.3247499999999999</v>
      </c>
      <c r="BW36" s="4">
        <f t="shared" si="9"/>
        <v>0.55130191279999996</v>
      </c>
      <c r="BY36" s="4">
        <f t="shared" si="10"/>
        <v>4662.9706420530201</v>
      </c>
      <c r="BZ36" s="4">
        <f t="shared" si="11"/>
        <v>0.150712838584</v>
      </c>
      <c r="CA36" s="4">
        <f t="shared" si="12"/>
        <v>3.2726216378239998</v>
      </c>
      <c r="CB36" s="4">
        <f t="shared" si="13"/>
        <v>0.25959517503040003</v>
      </c>
    </row>
    <row r="37" spans="1:80" x14ac:dyDescent="0.25">
      <c r="A37" s="2">
        <v>42068</v>
      </c>
      <c r="B37" s="3">
        <v>1.5979166666666666E-2</v>
      </c>
      <c r="C37" s="4">
        <v>14.685</v>
      </c>
      <c r="D37" s="4">
        <v>1E-3</v>
      </c>
      <c r="E37" s="4">
        <v>10</v>
      </c>
      <c r="F37" s="4">
        <v>110.6</v>
      </c>
      <c r="G37" s="4">
        <v>28.5</v>
      </c>
      <c r="H37" s="4">
        <v>34.200000000000003</v>
      </c>
      <c r="J37" s="4">
        <v>0.62</v>
      </c>
      <c r="K37" s="4">
        <v>0.87639999999999996</v>
      </c>
      <c r="L37" s="4">
        <v>12.8704</v>
      </c>
      <c r="M37" s="4">
        <v>8.9999999999999998E-4</v>
      </c>
      <c r="N37" s="4">
        <v>96.922200000000004</v>
      </c>
      <c r="O37" s="4">
        <v>25.0136</v>
      </c>
      <c r="P37" s="4">
        <v>121.9</v>
      </c>
      <c r="Q37" s="4">
        <v>73.089500000000001</v>
      </c>
      <c r="R37" s="4">
        <v>18.8629</v>
      </c>
      <c r="S37" s="4">
        <v>92</v>
      </c>
      <c r="T37" s="4">
        <v>34.2348</v>
      </c>
      <c r="W37" s="4">
        <v>0</v>
      </c>
      <c r="X37" s="4">
        <v>0.54100000000000004</v>
      </c>
      <c r="Y37" s="4">
        <v>11.8</v>
      </c>
      <c r="Z37" s="4">
        <v>879</v>
      </c>
      <c r="AA37" s="4">
        <v>911</v>
      </c>
      <c r="AB37" s="4">
        <v>850</v>
      </c>
      <c r="AC37" s="4">
        <v>57</v>
      </c>
      <c r="AD37" s="4">
        <v>5.62</v>
      </c>
      <c r="AE37" s="4">
        <v>0.13</v>
      </c>
      <c r="AF37" s="4">
        <v>991</v>
      </c>
      <c r="AG37" s="4">
        <v>-13</v>
      </c>
      <c r="AH37" s="4">
        <v>17.202797</v>
      </c>
      <c r="AI37" s="4">
        <v>31</v>
      </c>
      <c r="AJ37" s="4">
        <v>188</v>
      </c>
      <c r="AK37" s="4">
        <v>138.80000000000001</v>
      </c>
      <c r="AL37" s="4">
        <v>2.9</v>
      </c>
      <c r="AM37" s="4">
        <v>195</v>
      </c>
      <c r="AN37" s="4" t="s">
        <v>155</v>
      </c>
      <c r="AO37" s="4">
        <v>2</v>
      </c>
      <c r="AP37" s="5">
        <v>0.68258101851851849</v>
      </c>
      <c r="AQ37" s="4">
        <v>47.158631</v>
      </c>
      <c r="AR37" s="4">
        <v>-88.484547000000006</v>
      </c>
      <c r="AS37" s="4">
        <v>312.8</v>
      </c>
      <c r="AT37" s="4">
        <v>21.1</v>
      </c>
      <c r="AU37" s="4">
        <v>12</v>
      </c>
      <c r="AV37" s="4">
        <v>12</v>
      </c>
      <c r="AW37" s="4" t="s">
        <v>225</v>
      </c>
      <c r="AX37" s="4">
        <v>1.2958000000000001</v>
      </c>
      <c r="AY37" s="4">
        <v>1.5958000000000001</v>
      </c>
      <c r="AZ37" s="4">
        <v>2.0958000000000001</v>
      </c>
      <c r="BA37" s="4">
        <v>14.023</v>
      </c>
      <c r="BB37" s="4">
        <v>14.5</v>
      </c>
      <c r="BC37" s="4">
        <v>1.03</v>
      </c>
      <c r="BD37" s="4">
        <v>14.098000000000001</v>
      </c>
      <c r="BE37" s="4">
        <v>3031.84</v>
      </c>
      <c r="BF37" s="4">
        <v>0.13100000000000001</v>
      </c>
      <c r="BG37" s="4">
        <v>2.391</v>
      </c>
      <c r="BH37" s="4">
        <v>0.61699999999999999</v>
      </c>
      <c r="BI37" s="4">
        <v>3.008</v>
      </c>
      <c r="BJ37" s="4">
        <v>1.8029999999999999</v>
      </c>
      <c r="BK37" s="4">
        <v>0.46500000000000002</v>
      </c>
      <c r="BL37" s="4">
        <v>2.2679999999999998</v>
      </c>
      <c r="BM37" s="4">
        <v>0.26669999999999999</v>
      </c>
      <c r="BQ37" s="4">
        <v>92.661000000000001</v>
      </c>
      <c r="BR37" s="4">
        <v>8.158E-2</v>
      </c>
      <c r="BS37" s="4">
        <v>-5</v>
      </c>
      <c r="BT37" s="4">
        <v>0.36499999999999999</v>
      </c>
      <c r="BU37" s="4">
        <v>1.993622</v>
      </c>
      <c r="BV37" s="4">
        <v>7.3730000000000002</v>
      </c>
      <c r="BW37" s="4">
        <f t="shared" si="9"/>
        <v>0.5267149324</v>
      </c>
      <c r="BY37" s="4">
        <f t="shared" si="10"/>
        <v>4454.6807353417598</v>
      </c>
      <c r="BZ37" s="4">
        <f t="shared" si="11"/>
        <v>0.19247822323400002</v>
      </c>
      <c r="CA37" s="4">
        <f t="shared" si="12"/>
        <v>2.6491468434419998</v>
      </c>
      <c r="CB37" s="4">
        <f t="shared" si="13"/>
        <v>0.39186215371380001</v>
      </c>
    </row>
    <row r="38" spans="1:80" x14ac:dyDescent="0.25">
      <c r="A38" s="2">
        <v>42068</v>
      </c>
      <c r="B38" s="3">
        <v>1.5990740740740739E-2</v>
      </c>
      <c r="C38" s="4">
        <v>14.071999999999999</v>
      </c>
      <c r="D38" s="4">
        <v>-1.6000000000000001E-3</v>
      </c>
      <c r="E38" s="4">
        <v>-16.194996</v>
      </c>
      <c r="F38" s="4">
        <v>103.1</v>
      </c>
      <c r="G38" s="4">
        <v>26.8</v>
      </c>
      <c r="H38" s="4">
        <v>4</v>
      </c>
      <c r="J38" s="4">
        <v>0.4</v>
      </c>
      <c r="K38" s="4">
        <v>0.88109999999999999</v>
      </c>
      <c r="L38" s="4">
        <v>12.3987</v>
      </c>
      <c r="M38" s="4">
        <v>0</v>
      </c>
      <c r="N38" s="4">
        <v>90.849599999999995</v>
      </c>
      <c r="O38" s="4">
        <v>23.6525</v>
      </c>
      <c r="P38" s="4">
        <v>114.5</v>
      </c>
      <c r="Q38" s="4">
        <v>68.505300000000005</v>
      </c>
      <c r="R38" s="4">
        <v>17.8352</v>
      </c>
      <c r="S38" s="4">
        <v>86.3</v>
      </c>
      <c r="T38" s="4">
        <v>4.0281000000000002</v>
      </c>
      <c r="W38" s="4">
        <v>0</v>
      </c>
      <c r="X38" s="4">
        <v>0.35239999999999999</v>
      </c>
      <c r="Y38" s="4">
        <v>11.8</v>
      </c>
      <c r="Z38" s="4">
        <v>879</v>
      </c>
      <c r="AA38" s="4">
        <v>914</v>
      </c>
      <c r="AB38" s="4">
        <v>849</v>
      </c>
      <c r="AC38" s="4">
        <v>56.8</v>
      </c>
      <c r="AD38" s="4">
        <v>5.6</v>
      </c>
      <c r="AE38" s="4">
        <v>0.13</v>
      </c>
      <c r="AF38" s="4">
        <v>991</v>
      </c>
      <c r="AG38" s="4">
        <v>-13</v>
      </c>
      <c r="AH38" s="4">
        <v>17.798202</v>
      </c>
      <c r="AI38" s="4">
        <v>31</v>
      </c>
      <c r="AJ38" s="4">
        <v>188</v>
      </c>
      <c r="AK38" s="4">
        <v>138.19999999999999</v>
      </c>
      <c r="AL38" s="4">
        <v>2.7</v>
      </c>
      <c r="AM38" s="4">
        <v>195</v>
      </c>
      <c r="AN38" s="4" t="s">
        <v>155</v>
      </c>
      <c r="AO38" s="4">
        <v>2</v>
      </c>
      <c r="AP38" s="5">
        <v>0.68259259259259253</v>
      </c>
      <c r="AQ38" s="4">
        <v>47.158678000000002</v>
      </c>
      <c r="AR38" s="4">
        <v>-88.484438999999995</v>
      </c>
      <c r="AS38" s="4">
        <v>312.39999999999998</v>
      </c>
      <c r="AT38" s="4">
        <v>20.9</v>
      </c>
      <c r="AU38" s="4">
        <v>12</v>
      </c>
      <c r="AV38" s="4">
        <v>12</v>
      </c>
      <c r="AW38" s="4" t="s">
        <v>225</v>
      </c>
      <c r="AX38" s="4">
        <v>1.3</v>
      </c>
      <c r="AY38" s="4">
        <v>1.6</v>
      </c>
      <c r="AZ38" s="4">
        <v>2.1</v>
      </c>
      <c r="BA38" s="4">
        <v>14.023</v>
      </c>
      <c r="BB38" s="4">
        <v>15.1</v>
      </c>
      <c r="BC38" s="4">
        <v>1.08</v>
      </c>
      <c r="BD38" s="4">
        <v>13.493</v>
      </c>
      <c r="BE38" s="4">
        <v>3033.116</v>
      </c>
      <c r="BF38" s="4">
        <v>0</v>
      </c>
      <c r="BG38" s="4">
        <v>2.327</v>
      </c>
      <c r="BH38" s="4">
        <v>0.60599999999999998</v>
      </c>
      <c r="BI38" s="4">
        <v>2.9329999999999998</v>
      </c>
      <c r="BJ38" s="4">
        <v>1.7549999999999999</v>
      </c>
      <c r="BK38" s="4">
        <v>0.45700000000000002</v>
      </c>
      <c r="BL38" s="4">
        <v>2.2120000000000002</v>
      </c>
      <c r="BM38" s="4">
        <v>3.2599999999999997E-2</v>
      </c>
      <c r="BQ38" s="4">
        <v>62.691000000000003</v>
      </c>
      <c r="BR38" s="4">
        <v>7.9027E-2</v>
      </c>
      <c r="BS38" s="4">
        <v>-5</v>
      </c>
      <c r="BT38" s="4">
        <v>0.36520200000000003</v>
      </c>
      <c r="BU38" s="4">
        <v>1.931222</v>
      </c>
      <c r="BV38" s="4">
        <v>7.3770759999999997</v>
      </c>
      <c r="BW38" s="4">
        <f t="shared" si="9"/>
        <v>0.51022885239999993</v>
      </c>
      <c r="BY38" s="4">
        <f t="shared" si="10"/>
        <v>4317.0661962932245</v>
      </c>
      <c r="BZ38" s="4">
        <f t="shared" si="11"/>
        <v>0</v>
      </c>
      <c r="CA38" s="4">
        <f t="shared" si="12"/>
        <v>2.49791012757</v>
      </c>
      <c r="CB38" s="4">
        <f t="shared" si="13"/>
        <v>4.6399926016399994E-2</v>
      </c>
    </row>
    <row r="39" spans="1:80" x14ac:dyDescent="0.25">
      <c r="A39" s="2">
        <v>42068</v>
      </c>
      <c r="B39" s="3">
        <v>1.6002314814814813E-2</v>
      </c>
      <c r="C39" s="4">
        <v>12.888</v>
      </c>
      <c r="D39" s="4">
        <v>-3.3E-3</v>
      </c>
      <c r="E39" s="4">
        <v>-33.303928999999997</v>
      </c>
      <c r="F39" s="4">
        <v>92.9</v>
      </c>
      <c r="G39" s="4">
        <v>26.7</v>
      </c>
      <c r="H39" s="4">
        <v>5.9</v>
      </c>
      <c r="J39" s="4">
        <v>0.3</v>
      </c>
      <c r="K39" s="4">
        <v>0.89029999999999998</v>
      </c>
      <c r="L39" s="4">
        <v>11.4748</v>
      </c>
      <c r="M39" s="4">
        <v>0</v>
      </c>
      <c r="N39" s="4">
        <v>82.707300000000004</v>
      </c>
      <c r="O39" s="4">
        <v>23.771699999999999</v>
      </c>
      <c r="P39" s="4">
        <v>106.5</v>
      </c>
      <c r="Q39" s="4">
        <v>62.348199999999999</v>
      </c>
      <c r="R39" s="4">
        <v>17.920100000000001</v>
      </c>
      <c r="S39" s="4">
        <v>80.3</v>
      </c>
      <c r="T39" s="4">
        <v>5.8727</v>
      </c>
      <c r="W39" s="4">
        <v>0</v>
      </c>
      <c r="X39" s="4">
        <v>0.2671</v>
      </c>
      <c r="Y39" s="4">
        <v>11.8</v>
      </c>
      <c r="Z39" s="4">
        <v>882</v>
      </c>
      <c r="AA39" s="4">
        <v>916</v>
      </c>
      <c r="AB39" s="4">
        <v>852</v>
      </c>
      <c r="AC39" s="4">
        <v>56</v>
      </c>
      <c r="AD39" s="4">
        <v>5.52</v>
      </c>
      <c r="AE39" s="4">
        <v>0.13</v>
      </c>
      <c r="AF39" s="4">
        <v>991</v>
      </c>
      <c r="AG39" s="4">
        <v>-13</v>
      </c>
      <c r="AH39" s="4">
        <v>17</v>
      </c>
      <c r="AI39" s="4">
        <v>31</v>
      </c>
      <c r="AJ39" s="4">
        <v>188</v>
      </c>
      <c r="AK39" s="4">
        <v>138.80000000000001</v>
      </c>
      <c r="AL39" s="4">
        <v>2.6</v>
      </c>
      <c r="AM39" s="4">
        <v>195</v>
      </c>
      <c r="AN39" s="4" t="s">
        <v>155</v>
      </c>
      <c r="AO39" s="4">
        <v>2</v>
      </c>
      <c r="AP39" s="5">
        <v>0.68260416666666668</v>
      </c>
      <c r="AQ39" s="4">
        <v>47.158726000000001</v>
      </c>
      <c r="AR39" s="4">
        <v>-88.484339000000006</v>
      </c>
      <c r="AS39" s="4">
        <v>312.10000000000002</v>
      </c>
      <c r="AT39" s="4">
        <v>20.6</v>
      </c>
      <c r="AU39" s="4">
        <v>12</v>
      </c>
      <c r="AV39" s="4">
        <v>12</v>
      </c>
      <c r="AW39" s="4" t="s">
        <v>225</v>
      </c>
      <c r="AX39" s="4">
        <v>1.3957040000000001</v>
      </c>
      <c r="AY39" s="4">
        <v>1.025774</v>
      </c>
      <c r="AZ39" s="4">
        <v>2.1</v>
      </c>
      <c r="BA39" s="4">
        <v>14.023</v>
      </c>
      <c r="BB39" s="4">
        <v>16.39</v>
      </c>
      <c r="BC39" s="4">
        <v>1.17</v>
      </c>
      <c r="BD39" s="4">
        <v>12.319000000000001</v>
      </c>
      <c r="BE39" s="4">
        <v>3033.8490000000002</v>
      </c>
      <c r="BF39" s="4">
        <v>0</v>
      </c>
      <c r="BG39" s="4">
        <v>2.29</v>
      </c>
      <c r="BH39" s="4">
        <v>0.65800000000000003</v>
      </c>
      <c r="BI39" s="4">
        <v>2.948</v>
      </c>
      <c r="BJ39" s="4">
        <v>1.726</v>
      </c>
      <c r="BK39" s="4">
        <v>0.496</v>
      </c>
      <c r="BL39" s="4">
        <v>2.222</v>
      </c>
      <c r="BM39" s="4">
        <v>5.1299999999999998E-2</v>
      </c>
      <c r="BQ39" s="4">
        <v>51.347000000000001</v>
      </c>
      <c r="BR39" s="4">
        <v>0.101642</v>
      </c>
      <c r="BS39" s="4">
        <v>-5</v>
      </c>
      <c r="BT39" s="4">
        <v>0.36640200000000001</v>
      </c>
      <c r="BU39" s="4">
        <v>2.4838849999999999</v>
      </c>
      <c r="BV39" s="4">
        <v>7.4013119999999999</v>
      </c>
      <c r="BW39" s="4">
        <f t="shared" si="9"/>
        <v>0.65624241699999997</v>
      </c>
      <c r="BY39" s="4">
        <f t="shared" si="10"/>
        <v>5553.8345012200052</v>
      </c>
      <c r="BZ39" s="4">
        <f t="shared" si="11"/>
        <v>0</v>
      </c>
      <c r="CA39" s="4">
        <f t="shared" si="12"/>
        <v>3.1596557208699996</v>
      </c>
      <c r="CB39" s="4">
        <f t="shared" si="13"/>
        <v>9.3910972468499998E-2</v>
      </c>
    </row>
    <row r="40" spans="1:80" x14ac:dyDescent="0.25">
      <c r="A40" s="2">
        <v>42068</v>
      </c>
      <c r="B40" s="3">
        <v>1.6013888888888887E-2</v>
      </c>
      <c r="C40" s="4">
        <v>12.237</v>
      </c>
      <c r="D40" s="4">
        <v>1.1999999999999999E-3</v>
      </c>
      <c r="E40" s="4">
        <v>11.665279</v>
      </c>
      <c r="F40" s="4">
        <v>112.7</v>
      </c>
      <c r="G40" s="4">
        <v>26.7</v>
      </c>
      <c r="H40" s="4">
        <v>0</v>
      </c>
      <c r="J40" s="4">
        <v>0.2</v>
      </c>
      <c r="K40" s="4">
        <v>0.89549999999999996</v>
      </c>
      <c r="L40" s="4">
        <v>10.958500000000001</v>
      </c>
      <c r="M40" s="4">
        <v>1E-3</v>
      </c>
      <c r="N40" s="4">
        <v>100.94970000000001</v>
      </c>
      <c r="O40" s="4">
        <v>23.910299999999999</v>
      </c>
      <c r="P40" s="4">
        <v>124.9</v>
      </c>
      <c r="Q40" s="4">
        <v>76.100099999999998</v>
      </c>
      <c r="R40" s="4">
        <v>18.0246</v>
      </c>
      <c r="S40" s="4">
        <v>94.1</v>
      </c>
      <c r="T40" s="4">
        <v>0</v>
      </c>
      <c r="W40" s="4">
        <v>0</v>
      </c>
      <c r="X40" s="4">
        <v>0.17910000000000001</v>
      </c>
      <c r="Y40" s="4">
        <v>11.9</v>
      </c>
      <c r="Z40" s="4">
        <v>886</v>
      </c>
      <c r="AA40" s="4">
        <v>919</v>
      </c>
      <c r="AB40" s="4">
        <v>855</v>
      </c>
      <c r="AC40" s="4">
        <v>56</v>
      </c>
      <c r="AD40" s="4">
        <v>5.52</v>
      </c>
      <c r="AE40" s="4">
        <v>0.13</v>
      </c>
      <c r="AF40" s="4">
        <v>991</v>
      </c>
      <c r="AG40" s="4">
        <v>-13</v>
      </c>
      <c r="AH40" s="4">
        <v>17</v>
      </c>
      <c r="AI40" s="4">
        <v>31</v>
      </c>
      <c r="AJ40" s="4">
        <v>188</v>
      </c>
      <c r="AK40" s="4">
        <v>138.19999999999999</v>
      </c>
      <c r="AL40" s="4">
        <v>2.8</v>
      </c>
      <c r="AM40" s="4">
        <v>195</v>
      </c>
      <c r="AN40" s="4" t="s">
        <v>155</v>
      </c>
      <c r="AO40" s="4">
        <v>2</v>
      </c>
      <c r="AP40" s="5">
        <v>0.68261574074074083</v>
      </c>
      <c r="AQ40" s="4">
        <v>47.158794999999998</v>
      </c>
      <c r="AR40" s="4">
        <v>-88.484261000000004</v>
      </c>
      <c r="AS40" s="4">
        <v>311.8</v>
      </c>
      <c r="AT40" s="4">
        <v>21.3</v>
      </c>
      <c r="AU40" s="4">
        <v>12</v>
      </c>
      <c r="AV40" s="4">
        <v>12</v>
      </c>
      <c r="AW40" s="4" t="s">
        <v>225</v>
      </c>
      <c r="AX40" s="4">
        <v>0.82522499999999999</v>
      </c>
      <c r="AY40" s="4">
        <v>1.095796</v>
      </c>
      <c r="AZ40" s="4">
        <v>1.4294290000000001</v>
      </c>
      <c r="BA40" s="4">
        <v>14.023</v>
      </c>
      <c r="BB40" s="4">
        <v>17.22</v>
      </c>
      <c r="BC40" s="4">
        <v>1.23</v>
      </c>
      <c r="BD40" s="4">
        <v>11.667</v>
      </c>
      <c r="BE40" s="4">
        <v>3034.2139999999999</v>
      </c>
      <c r="BF40" s="4">
        <v>0.184</v>
      </c>
      <c r="BG40" s="4">
        <v>2.927</v>
      </c>
      <c r="BH40" s="4">
        <v>0.69299999999999995</v>
      </c>
      <c r="BI40" s="4">
        <v>3.62</v>
      </c>
      <c r="BJ40" s="4">
        <v>2.2069999999999999</v>
      </c>
      <c r="BK40" s="4">
        <v>0.52300000000000002</v>
      </c>
      <c r="BL40" s="4">
        <v>2.7290000000000001</v>
      </c>
      <c r="BM40" s="4">
        <v>0</v>
      </c>
      <c r="BQ40" s="4">
        <v>36.058</v>
      </c>
      <c r="BR40" s="4">
        <v>0.1454</v>
      </c>
      <c r="BS40" s="4">
        <v>-5</v>
      </c>
      <c r="BT40" s="4">
        <v>0.36780000000000002</v>
      </c>
      <c r="BU40" s="4">
        <v>3.5532119999999998</v>
      </c>
      <c r="BV40" s="4">
        <v>7.4295600000000004</v>
      </c>
      <c r="BW40" s="4">
        <f t="shared" si="9"/>
        <v>0.93875861039999997</v>
      </c>
      <c r="BY40" s="4">
        <f t="shared" si="10"/>
        <v>7945.7485237862156</v>
      </c>
      <c r="BZ40" s="4">
        <f t="shared" si="11"/>
        <v>0.48184397289600001</v>
      </c>
      <c r="CA40" s="4">
        <f t="shared" si="12"/>
        <v>5.779508957507999</v>
      </c>
      <c r="CB40" s="4">
        <f t="shared" si="13"/>
        <v>0</v>
      </c>
    </row>
    <row r="41" spans="1:80" x14ac:dyDescent="0.25">
      <c r="A41" s="2">
        <v>42068</v>
      </c>
      <c r="B41" s="3">
        <v>1.6025462962962964E-2</v>
      </c>
      <c r="C41" s="4">
        <v>12.212</v>
      </c>
      <c r="D41" s="4">
        <v>2.8E-3</v>
      </c>
      <c r="E41" s="4">
        <v>28.318068</v>
      </c>
      <c r="F41" s="4">
        <v>176.6</v>
      </c>
      <c r="G41" s="4">
        <v>17.5</v>
      </c>
      <c r="H41" s="4">
        <v>0</v>
      </c>
      <c r="J41" s="4">
        <v>0.2</v>
      </c>
      <c r="K41" s="4">
        <v>0.89570000000000005</v>
      </c>
      <c r="L41" s="4">
        <v>10.9381</v>
      </c>
      <c r="M41" s="4">
        <v>2.5000000000000001E-3</v>
      </c>
      <c r="N41" s="4">
        <v>158.21039999999999</v>
      </c>
      <c r="O41" s="4">
        <v>15.6944</v>
      </c>
      <c r="P41" s="4">
        <v>173.9</v>
      </c>
      <c r="Q41" s="4">
        <v>119.2655</v>
      </c>
      <c r="R41" s="4">
        <v>11.831099999999999</v>
      </c>
      <c r="S41" s="4">
        <v>131.1</v>
      </c>
      <c r="T41" s="4">
        <v>0</v>
      </c>
      <c r="W41" s="4">
        <v>0</v>
      </c>
      <c r="X41" s="4">
        <v>0.17910000000000001</v>
      </c>
      <c r="Y41" s="4">
        <v>11.8</v>
      </c>
      <c r="Z41" s="4">
        <v>888</v>
      </c>
      <c r="AA41" s="4">
        <v>921</v>
      </c>
      <c r="AB41" s="4">
        <v>857</v>
      </c>
      <c r="AC41" s="4">
        <v>56</v>
      </c>
      <c r="AD41" s="4">
        <v>5.52</v>
      </c>
      <c r="AE41" s="4">
        <v>0.13</v>
      </c>
      <c r="AF41" s="4">
        <v>991</v>
      </c>
      <c r="AG41" s="4">
        <v>-13</v>
      </c>
      <c r="AH41" s="4">
        <v>17</v>
      </c>
      <c r="AI41" s="4">
        <v>31</v>
      </c>
      <c r="AJ41" s="4">
        <v>188.2</v>
      </c>
      <c r="AK41" s="4">
        <v>139</v>
      </c>
      <c r="AL41" s="4">
        <v>2.8</v>
      </c>
      <c r="AM41" s="4">
        <v>195</v>
      </c>
      <c r="AN41" s="4" t="s">
        <v>155</v>
      </c>
      <c r="AO41" s="4">
        <v>2</v>
      </c>
      <c r="AP41" s="5">
        <v>0.68262731481481476</v>
      </c>
      <c r="AQ41" s="4">
        <v>47.158864999999999</v>
      </c>
      <c r="AR41" s="4">
        <v>-88.484209000000007</v>
      </c>
      <c r="AS41" s="4">
        <v>311.5</v>
      </c>
      <c r="AT41" s="4">
        <v>19.399999999999999</v>
      </c>
      <c r="AU41" s="4">
        <v>12</v>
      </c>
      <c r="AV41" s="4">
        <v>12</v>
      </c>
      <c r="AW41" s="4" t="s">
        <v>225</v>
      </c>
      <c r="AX41" s="4">
        <v>0.8</v>
      </c>
      <c r="AY41" s="4">
        <v>1.1000000000000001</v>
      </c>
      <c r="AZ41" s="4">
        <v>1.4</v>
      </c>
      <c r="BA41" s="4">
        <v>14.023</v>
      </c>
      <c r="BB41" s="4">
        <v>17.25</v>
      </c>
      <c r="BC41" s="4">
        <v>1.23</v>
      </c>
      <c r="BD41" s="4">
        <v>11.645</v>
      </c>
      <c r="BE41" s="4">
        <v>3033.819</v>
      </c>
      <c r="BF41" s="4">
        <v>0.44800000000000001</v>
      </c>
      <c r="BG41" s="4">
        <v>4.5949999999999998</v>
      </c>
      <c r="BH41" s="4">
        <v>0.45600000000000002</v>
      </c>
      <c r="BI41" s="4">
        <v>5.0510000000000002</v>
      </c>
      <c r="BJ41" s="4">
        <v>3.464</v>
      </c>
      <c r="BK41" s="4">
        <v>0.34399999999999997</v>
      </c>
      <c r="BL41" s="4">
        <v>3.8079999999999998</v>
      </c>
      <c r="BM41" s="4">
        <v>0</v>
      </c>
      <c r="BQ41" s="4">
        <v>36.127000000000002</v>
      </c>
      <c r="BR41" s="4">
        <v>0.15239900000000001</v>
      </c>
      <c r="BS41" s="4">
        <v>-5</v>
      </c>
      <c r="BT41" s="4">
        <v>0.3674</v>
      </c>
      <c r="BU41" s="4">
        <v>3.72424</v>
      </c>
      <c r="BV41" s="4">
        <v>7.4214719999999996</v>
      </c>
      <c r="BW41" s="4">
        <f t="shared" si="9"/>
        <v>0.98394420799999993</v>
      </c>
      <c r="BY41" s="4">
        <f t="shared" si="10"/>
        <v>8327.1198434767193</v>
      </c>
      <c r="BZ41" s="4">
        <f t="shared" si="11"/>
        <v>1.2296546662400001</v>
      </c>
      <c r="CA41" s="4">
        <f t="shared" si="12"/>
        <v>9.5078655443199995</v>
      </c>
      <c r="CB41" s="4">
        <f t="shared" si="13"/>
        <v>0</v>
      </c>
    </row>
    <row r="42" spans="1:80" x14ac:dyDescent="0.25">
      <c r="A42" s="2">
        <v>42068</v>
      </c>
      <c r="B42" s="3">
        <v>1.6037037037037037E-2</v>
      </c>
      <c r="C42" s="4">
        <v>12.305</v>
      </c>
      <c r="D42" s="4">
        <v>2.3E-3</v>
      </c>
      <c r="E42" s="4">
        <v>22.508333</v>
      </c>
      <c r="F42" s="4">
        <v>256.60000000000002</v>
      </c>
      <c r="G42" s="4">
        <v>16.3</v>
      </c>
      <c r="H42" s="4">
        <v>0</v>
      </c>
      <c r="J42" s="4">
        <v>0.53</v>
      </c>
      <c r="K42" s="4">
        <v>0.89490000000000003</v>
      </c>
      <c r="L42" s="4">
        <v>11.012600000000001</v>
      </c>
      <c r="M42" s="4">
        <v>2E-3</v>
      </c>
      <c r="N42" s="4">
        <v>229.66130000000001</v>
      </c>
      <c r="O42" s="4">
        <v>14.607200000000001</v>
      </c>
      <c r="P42" s="4">
        <v>244.3</v>
      </c>
      <c r="Q42" s="4">
        <v>173.12819999999999</v>
      </c>
      <c r="R42" s="4">
        <v>11.0115</v>
      </c>
      <c r="S42" s="4">
        <v>184.1</v>
      </c>
      <c r="T42" s="4">
        <v>0</v>
      </c>
      <c r="W42" s="4">
        <v>0</v>
      </c>
      <c r="X42" s="4">
        <v>0.4708</v>
      </c>
      <c r="Y42" s="4">
        <v>11.9</v>
      </c>
      <c r="Z42" s="4">
        <v>887</v>
      </c>
      <c r="AA42" s="4">
        <v>916</v>
      </c>
      <c r="AB42" s="4">
        <v>857</v>
      </c>
      <c r="AC42" s="4">
        <v>56</v>
      </c>
      <c r="AD42" s="4">
        <v>5.52</v>
      </c>
      <c r="AE42" s="4">
        <v>0.13</v>
      </c>
      <c r="AF42" s="4">
        <v>991</v>
      </c>
      <c r="AG42" s="4">
        <v>-13</v>
      </c>
      <c r="AH42" s="4">
        <v>17</v>
      </c>
      <c r="AI42" s="4">
        <v>31</v>
      </c>
      <c r="AJ42" s="4">
        <v>188.8</v>
      </c>
      <c r="AK42" s="4">
        <v>139</v>
      </c>
      <c r="AL42" s="4">
        <v>2.7</v>
      </c>
      <c r="AM42" s="4">
        <v>195</v>
      </c>
      <c r="AN42" s="4" t="s">
        <v>155</v>
      </c>
      <c r="AO42" s="4">
        <v>2</v>
      </c>
      <c r="AP42" s="5">
        <v>0.68263888888888891</v>
      </c>
      <c r="AQ42" s="4">
        <v>47.158935</v>
      </c>
      <c r="AR42" s="4">
        <v>-88.484159000000005</v>
      </c>
      <c r="AS42" s="4">
        <v>311.2</v>
      </c>
      <c r="AT42" s="4">
        <v>19.3</v>
      </c>
      <c r="AU42" s="4">
        <v>12</v>
      </c>
      <c r="AV42" s="4">
        <v>12</v>
      </c>
      <c r="AW42" s="4" t="s">
        <v>225</v>
      </c>
      <c r="AX42" s="4">
        <v>0.8</v>
      </c>
      <c r="AY42" s="4">
        <v>1.1958</v>
      </c>
      <c r="AZ42" s="4">
        <v>1.4958</v>
      </c>
      <c r="BA42" s="4">
        <v>14.023</v>
      </c>
      <c r="BB42" s="4">
        <v>17.12</v>
      </c>
      <c r="BC42" s="4">
        <v>1.22</v>
      </c>
      <c r="BD42" s="4">
        <v>11.739000000000001</v>
      </c>
      <c r="BE42" s="4">
        <v>3033.893</v>
      </c>
      <c r="BF42" s="4">
        <v>0.35299999999999998</v>
      </c>
      <c r="BG42" s="4">
        <v>6.6260000000000003</v>
      </c>
      <c r="BH42" s="4">
        <v>0.42099999999999999</v>
      </c>
      <c r="BI42" s="4">
        <v>7.0469999999999997</v>
      </c>
      <c r="BJ42" s="4">
        <v>4.9950000000000001</v>
      </c>
      <c r="BK42" s="4">
        <v>0.318</v>
      </c>
      <c r="BL42" s="4">
        <v>5.3120000000000003</v>
      </c>
      <c r="BM42" s="4">
        <v>0</v>
      </c>
      <c r="BQ42" s="4">
        <v>94.302999999999997</v>
      </c>
      <c r="BR42" s="4">
        <v>0.157801</v>
      </c>
      <c r="BS42" s="4">
        <v>-5</v>
      </c>
      <c r="BT42" s="4">
        <v>0.36899999999999999</v>
      </c>
      <c r="BU42" s="4">
        <v>3.8562569999999998</v>
      </c>
      <c r="BV42" s="4">
        <v>7.4538000000000002</v>
      </c>
      <c r="BW42" s="4">
        <f t="shared" si="9"/>
        <v>1.0188230993999998</v>
      </c>
      <c r="BY42" s="4">
        <f t="shared" si="10"/>
        <v>8622.5102143352378</v>
      </c>
      <c r="BZ42" s="4">
        <f t="shared" si="11"/>
        <v>1.0032476773769998</v>
      </c>
      <c r="CA42" s="4">
        <f t="shared" si="12"/>
        <v>14.196096737954999</v>
      </c>
      <c r="CB42" s="4">
        <f t="shared" si="13"/>
        <v>0</v>
      </c>
    </row>
    <row r="43" spans="1:80" x14ac:dyDescent="0.25">
      <c r="A43" s="2">
        <v>42068</v>
      </c>
      <c r="B43" s="3">
        <v>1.6048611111111111E-2</v>
      </c>
      <c r="C43" s="4">
        <v>12.202</v>
      </c>
      <c r="D43" s="4">
        <v>2E-3</v>
      </c>
      <c r="E43" s="4">
        <v>20</v>
      </c>
      <c r="F43" s="4">
        <v>370.8</v>
      </c>
      <c r="G43" s="4">
        <v>16.399999999999999</v>
      </c>
      <c r="H43" s="4">
        <v>0</v>
      </c>
      <c r="J43" s="4">
        <v>0.96</v>
      </c>
      <c r="K43" s="4">
        <v>0.89580000000000004</v>
      </c>
      <c r="L43" s="4">
        <v>10.930400000000001</v>
      </c>
      <c r="M43" s="4">
        <v>1.8E-3</v>
      </c>
      <c r="N43" s="4">
        <v>332.1628</v>
      </c>
      <c r="O43" s="4">
        <v>14.671099999999999</v>
      </c>
      <c r="P43" s="4">
        <v>346.8</v>
      </c>
      <c r="Q43" s="4">
        <v>250.3981</v>
      </c>
      <c r="R43" s="4">
        <v>11.059699999999999</v>
      </c>
      <c r="S43" s="4">
        <v>261.5</v>
      </c>
      <c r="T43" s="4">
        <v>0</v>
      </c>
      <c r="W43" s="4">
        <v>0</v>
      </c>
      <c r="X43" s="4">
        <v>0.85799999999999998</v>
      </c>
      <c r="Y43" s="4">
        <v>11.8</v>
      </c>
      <c r="Z43" s="4">
        <v>887</v>
      </c>
      <c r="AA43" s="4">
        <v>918</v>
      </c>
      <c r="AB43" s="4">
        <v>856</v>
      </c>
      <c r="AC43" s="4">
        <v>56</v>
      </c>
      <c r="AD43" s="4">
        <v>5.52</v>
      </c>
      <c r="AE43" s="4">
        <v>0.13</v>
      </c>
      <c r="AF43" s="4">
        <v>991</v>
      </c>
      <c r="AG43" s="4">
        <v>-13</v>
      </c>
      <c r="AH43" s="4">
        <v>17</v>
      </c>
      <c r="AI43" s="4">
        <v>31</v>
      </c>
      <c r="AJ43" s="4">
        <v>188</v>
      </c>
      <c r="AK43" s="4">
        <v>139</v>
      </c>
      <c r="AL43" s="4">
        <v>2.8</v>
      </c>
      <c r="AM43" s="4">
        <v>195</v>
      </c>
      <c r="AN43" s="4" t="s">
        <v>155</v>
      </c>
      <c r="AO43" s="4">
        <v>2</v>
      </c>
      <c r="AP43" s="5">
        <v>0.68265046296296295</v>
      </c>
      <c r="AQ43" s="4">
        <v>47.159056999999997</v>
      </c>
      <c r="AR43" s="4">
        <v>-88.484115000000003</v>
      </c>
      <c r="AS43" s="4">
        <v>310.10000000000002</v>
      </c>
      <c r="AT43" s="4">
        <v>24.9</v>
      </c>
      <c r="AU43" s="4">
        <v>12</v>
      </c>
      <c r="AV43" s="4">
        <v>12</v>
      </c>
      <c r="AW43" s="4" t="s">
        <v>225</v>
      </c>
      <c r="AX43" s="4">
        <v>0.89580000000000004</v>
      </c>
      <c r="AY43" s="4">
        <v>1.2958000000000001</v>
      </c>
      <c r="AZ43" s="4">
        <v>1.5958000000000001</v>
      </c>
      <c r="BA43" s="4">
        <v>14.023</v>
      </c>
      <c r="BB43" s="4">
        <v>17.260000000000002</v>
      </c>
      <c r="BC43" s="4">
        <v>1.23</v>
      </c>
      <c r="BD43" s="4">
        <v>11.634</v>
      </c>
      <c r="BE43" s="4">
        <v>3034.0340000000001</v>
      </c>
      <c r="BF43" s="4">
        <v>0.317</v>
      </c>
      <c r="BG43" s="4">
        <v>9.6549999999999994</v>
      </c>
      <c r="BH43" s="4">
        <v>0.42599999999999999</v>
      </c>
      <c r="BI43" s="4">
        <v>10.082000000000001</v>
      </c>
      <c r="BJ43" s="4">
        <v>7.2789999999999999</v>
      </c>
      <c r="BK43" s="4">
        <v>0.32100000000000001</v>
      </c>
      <c r="BL43" s="4">
        <v>7.6</v>
      </c>
      <c r="BM43" s="4">
        <v>0</v>
      </c>
      <c r="BQ43" s="4">
        <v>173.16900000000001</v>
      </c>
      <c r="BR43" s="4">
        <v>0.157</v>
      </c>
      <c r="BS43" s="4">
        <v>-5</v>
      </c>
      <c r="BT43" s="4">
        <v>0.36880000000000002</v>
      </c>
      <c r="BU43" s="4">
        <v>3.8366880000000001</v>
      </c>
      <c r="BV43" s="4">
        <v>7.4497640000000001</v>
      </c>
      <c r="BW43" s="4">
        <f t="shared" si="9"/>
        <v>1.0136529696000001</v>
      </c>
      <c r="BY43" s="4">
        <f t="shared" si="10"/>
        <v>8579.1530356319054</v>
      </c>
      <c r="BZ43" s="4">
        <f t="shared" si="11"/>
        <v>0.89636158075200001</v>
      </c>
      <c r="CA43" s="4">
        <f t="shared" si="12"/>
        <v>20.582384688624</v>
      </c>
      <c r="CB43" s="4">
        <f t="shared" si="13"/>
        <v>0</v>
      </c>
    </row>
    <row r="44" spans="1:80" x14ac:dyDescent="0.25">
      <c r="A44" s="2">
        <v>42068</v>
      </c>
      <c r="B44" s="3">
        <v>1.6060185185185184E-2</v>
      </c>
      <c r="C44" s="4">
        <v>11.959</v>
      </c>
      <c r="D44" s="4">
        <v>2.3999999999999998E-3</v>
      </c>
      <c r="E44" s="4">
        <v>24.170141999999998</v>
      </c>
      <c r="F44" s="4">
        <v>437.1</v>
      </c>
      <c r="G44" s="4">
        <v>16.399999999999999</v>
      </c>
      <c r="H44" s="4">
        <v>15.5</v>
      </c>
      <c r="J44" s="4">
        <v>1.48</v>
      </c>
      <c r="K44" s="4">
        <v>0.89770000000000005</v>
      </c>
      <c r="L44" s="4">
        <v>10.735200000000001</v>
      </c>
      <c r="M44" s="4">
        <v>2.2000000000000001E-3</v>
      </c>
      <c r="N44" s="4">
        <v>392.39589999999998</v>
      </c>
      <c r="O44" s="4">
        <v>14.722200000000001</v>
      </c>
      <c r="P44" s="4">
        <v>407.1</v>
      </c>
      <c r="Q44" s="4">
        <v>295.80430000000001</v>
      </c>
      <c r="R44" s="4">
        <v>11.0982</v>
      </c>
      <c r="S44" s="4">
        <v>306.89999999999998</v>
      </c>
      <c r="T44" s="4">
        <v>15.541700000000001</v>
      </c>
      <c r="W44" s="4">
        <v>0</v>
      </c>
      <c r="X44" s="4">
        <v>1.3303</v>
      </c>
      <c r="Y44" s="4">
        <v>11.8</v>
      </c>
      <c r="Z44" s="4">
        <v>889</v>
      </c>
      <c r="AA44" s="4">
        <v>923</v>
      </c>
      <c r="AB44" s="4">
        <v>859</v>
      </c>
      <c r="AC44" s="4">
        <v>56</v>
      </c>
      <c r="AD44" s="4">
        <v>5.52</v>
      </c>
      <c r="AE44" s="4">
        <v>0.13</v>
      </c>
      <c r="AF44" s="4">
        <v>991</v>
      </c>
      <c r="AG44" s="4">
        <v>-13</v>
      </c>
      <c r="AH44" s="4">
        <v>17</v>
      </c>
      <c r="AI44" s="4">
        <v>31</v>
      </c>
      <c r="AJ44" s="4">
        <v>188</v>
      </c>
      <c r="AK44" s="4">
        <v>138.80000000000001</v>
      </c>
      <c r="AL44" s="4">
        <v>2.7</v>
      </c>
      <c r="AM44" s="4">
        <v>195</v>
      </c>
      <c r="AN44" s="4" t="s">
        <v>155</v>
      </c>
      <c r="AO44" s="4">
        <v>2</v>
      </c>
      <c r="AP44" s="5">
        <v>0.68266203703703709</v>
      </c>
      <c r="AQ44" s="4">
        <v>47.159173000000003</v>
      </c>
      <c r="AR44" s="4">
        <v>-88.484112999999994</v>
      </c>
      <c r="AS44" s="4">
        <v>309.60000000000002</v>
      </c>
      <c r="AT44" s="4">
        <v>28.3</v>
      </c>
      <c r="AU44" s="4">
        <v>12</v>
      </c>
      <c r="AV44" s="4">
        <v>12</v>
      </c>
      <c r="AW44" s="4" t="s">
        <v>225</v>
      </c>
      <c r="AX44" s="4">
        <v>0.9</v>
      </c>
      <c r="AY44" s="4">
        <v>1.3</v>
      </c>
      <c r="AZ44" s="4">
        <v>1.6</v>
      </c>
      <c r="BA44" s="4">
        <v>14.023</v>
      </c>
      <c r="BB44" s="4">
        <v>17.59</v>
      </c>
      <c r="BC44" s="4">
        <v>1.25</v>
      </c>
      <c r="BD44" s="4">
        <v>11.397</v>
      </c>
      <c r="BE44" s="4">
        <v>3033.6790000000001</v>
      </c>
      <c r="BF44" s="4">
        <v>0.39</v>
      </c>
      <c r="BG44" s="4">
        <v>11.612</v>
      </c>
      <c r="BH44" s="4">
        <v>0.436</v>
      </c>
      <c r="BI44" s="4">
        <v>12.048</v>
      </c>
      <c r="BJ44" s="4">
        <v>8.7539999999999996</v>
      </c>
      <c r="BK44" s="4">
        <v>0.32800000000000001</v>
      </c>
      <c r="BL44" s="4">
        <v>9.0820000000000007</v>
      </c>
      <c r="BM44" s="4">
        <v>0.1452</v>
      </c>
      <c r="BQ44" s="4">
        <v>273.339</v>
      </c>
      <c r="BR44" s="4">
        <v>0.17333399999999999</v>
      </c>
      <c r="BS44" s="4">
        <v>-5</v>
      </c>
      <c r="BT44" s="4">
        <v>0.36859799999999998</v>
      </c>
      <c r="BU44" s="4">
        <v>4.2358580000000003</v>
      </c>
      <c r="BV44" s="4">
        <v>7.4456709999999999</v>
      </c>
      <c r="BW44" s="4">
        <f t="shared" si="9"/>
        <v>1.1191136836</v>
      </c>
      <c r="BY44" s="4">
        <f t="shared" si="10"/>
        <v>9470.6220611859353</v>
      </c>
      <c r="BZ44" s="4">
        <f t="shared" si="11"/>
        <v>1.2175126649400001</v>
      </c>
      <c r="CA44" s="4">
        <f t="shared" si="12"/>
        <v>27.328476586883998</v>
      </c>
      <c r="CB44" s="4">
        <f t="shared" si="13"/>
        <v>0.45328933063920002</v>
      </c>
    </row>
    <row r="45" spans="1:80" x14ac:dyDescent="0.25">
      <c r="A45" s="2">
        <v>42068</v>
      </c>
      <c r="B45" s="3">
        <v>1.6071759259259261E-2</v>
      </c>
      <c r="C45" s="4">
        <v>12.042</v>
      </c>
      <c r="D45" s="4">
        <v>3.0000000000000001E-3</v>
      </c>
      <c r="E45" s="4">
        <v>30</v>
      </c>
      <c r="F45" s="4">
        <v>510.4</v>
      </c>
      <c r="G45" s="4">
        <v>16.3</v>
      </c>
      <c r="H45" s="4">
        <v>14.3</v>
      </c>
      <c r="J45" s="4">
        <v>2.0499999999999998</v>
      </c>
      <c r="K45" s="4">
        <v>0.89710000000000001</v>
      </c>
      <c r="L45" s="4">
        <v>10.8026</v>
      </c>
      <c r="M45" s="4">
        <v>2.7000000000000001E-3</v>
      </c>
      <c r="N45" s="4">
        <v>457.82889999999998</v>
      </c>
      <c r="O45" s="4">
        <v>14.641999999999999</v>
      </c>
      <c r="P45" s="4">
        <v>472.5</v>
      </c>
      <c r="Q45" s="4">
        <v>345.13040000000001</v>
      </c>
      <c r="R45" s="4">
        <v>11.037800000000001</v>
      </c>
      <c r="S45" s="4">
        <v>356.2</v>
      </c>
      <c r="T45" s="4">
        <v>14.3048</v>
      </c>
      <c r="W45" s="4">
        <v>0</v>
      </c>
      <c r="X45" s="4">
        <v>1.8408</v>
      </c>
      <c r="Y45" s="4">
        <v>11.8</v>
      </c>
      <c r="Z45" s="4">
        <v>891</v>
      </c>
      <c r="AA45" s="4">
        <v>923</v>
      </c>
      <c r="AB45" s="4">
        <v>861</v>
      </c>
      <c r="AC45" s="4">
        <v>56</v>
      </c>
      <c r="AD45" s="4">
        <v>5.52</v>
      </c>
      <c r="AE45" s="4">
        <v>0.13</v>
      </c>
      <c r="AF45" s="4">
        <v>991</v>
      </c>
      <c r="AG45" s="4">
        <v>-13</v>
      </c>
      <c r="AH45" s="4">
        <v>17</v>
      </c>
      <c r="AI45" s="4">
        <v>31</v>
      </c>
      <c r="AJ45" s="4">
        <v>188</v>
      </c>
      <c r="AK45" s="4">
        <v>138</v>
      </c>
      <c r="AL45" s="4">
        <v>2.9</v>
      </c>
      <c r="AM45" s="4">
        <v>195</v>
      </c>
      <c r="AN45" s="4" t="s">
        <v>155</v>
      </c>
      <c r="AO45" s="4">
        <v>2</v>
      </c>
      <c r="AP45" s="5">
        <v>0.68267361111111102</v>
      </c>
      <c r="AQ45" s="4">
        <v>47.159289999999999</v>
      </c>
      <c r="AR45" s="4">
        <v>-88.484122999999997</v>
      </c>
      <c r="AS45" s="4">
        <v>309.8</v>
      </c>
      <c r="AT45" s="4">
        <v>28.5</v>
      </c>
      <c r="AU45" s="4">
        <v>12</v>
      </c>
      <c r="AV45" s="4">
        <v>12</v>
      </c>
      <c r="AW45" s="4" t="s">
        <v>225</v>
      </c>
      <c r="AX45" s="4">
        <v>0.80420000000000003</v>
      </c>
      <c r="AY45" s="4">
        <v>1.3957999999999999</v>
      </c>
      <c r="AZ45" s="4">
        <v>1.6958</v>
      </c>
      <c r="BA45" s="4">
        <v>14.023</v>
      </c>
      <c r="BB45" s="4">
        <v>17.47</v>
      </c>
      <c r="BC45" s="4">
        <v>1.25</v>
      </c>
      <c r="BD45" s="4">
        <v>11.474</v>
      </c>
      <c r="BE45" s="4">
        <v>3033.5030000000002</v>
      </c>
      <c r="BF45" s="4">
        <v>0.48099999999999998</v>
      </c>
      <c r="BG45" s="4">
        <v>13.462999999999999</v>
      </c>
      <c r="BH45" s="4">
        <v>0.43099999999999999</v>
      </c>
      <c r="BI45" s="4">
        <v>13.894</v>
      </c>
      <c r="BJ45" s="4">
        <v>10.148999999999999</v>
      </c>
      <c r="BK45" s="4">
        <v>0.32500000000000001</v>
      </c>
      <c r="BL45" s="4">
        <v>10.474</v>
      </c>
      <c r="BM45" s="4">
        <v>0.1328</v>
      </c>
      <c r="BQ45" s="4">
        <v>375.858</v>
      </c>
      <c r="BR45" s="4">
        <v>0.24302000000000001</v>
      </c>
      <c r="BS45" s="4">
        <v>-5</v>
      </c>
      <c r="BT45" s="4">
        <v>0.37059799999999998</v>
      </c>
      <c r="BU45" s="4">
        <v>5.9388030000000001</v>
      </c>
      <c r="BV45" s="4">
        <v>7.4860790000000001</v>
      </c>
      <c r="BW45" s="4">
        <f t="shared" si="9"/>
        <v>1.5690317525999999</v>
      </c>
      <c r="BY45" s="4">
        <f t="shared" si="10"/>
        <v>13277.332640361934</v>
      </c>
      <c r="BZ45" s="4">
        <f t="shared" si="11"/>
        <v>2.1052878470909997</v>
      </c>
      <c r="CA45" s="4">
        <f t="shared" si="12"/>
        <v>44.421135883838993</v>
      </c>
      <c r="CB45" s="4">
        <f t="shared" si="13"/>
        <v>0.5812520293008</v>
      </c>
    </row>
    <row r="46" spans="1:80" x14ac:dyDescent="0.25">
      <c r="A46" s="2">
        <v>42068</v>
      </c>
      <c r="B46" s="3">
        <v>1.6083333333333335E-2</v>
      </c>
      <c r="C46" s="4">
        <v>12.02</v>
      </c>
      <c r="D46" s="4">
        <v>3.0000000000000001E-3</v>
      </c>
      <c r="E46" s="4">
        <v>30</v>
      </c>
      <c r="F46" s="4">
        <v>502.8</v>
      </c>
      <c r="G46" s="4">
        <v>16.100000000000001</v>
      </c>
      <c r="H46" s="4">
        <v>10</v>
      </c>
      <c r="J46" s="4">
        <v>2.5499999999999998</v>
      </c>
      <c r="K46" s="4">
        <v>0.89729999999999999</v>
      </c>
      <c r="L46" s="4">
        <v>10.785</v>
      </c>
      <c r="M46" s="4">
        <v>2.7000000000000001E-3</v>
      </c>
      <c r="N46" s="4">
        <v>451.1395</v>
      </c>
      <c r="O46" s="4">
        <v>14.4655</v>
      </c>
      <c r="P46" s="4">
        <v>465.6</v>
      </c>
      <c r="Q46" s="4">
        <v>340.08760000000001</v>
      </c>
      <c r="R46" s="4">
        <v>10.9047</v>
      </c>
      <c r="S46" s="4">
        <v>351</v>
      </c>
      <c r="T46" s="4">
        <v>10</v>
      </c>
      <c r="W46" s="4">
        <v>0</v>
      </c>
      <c r="X46" s="4">
        <v>2.2887</v>
      </c>
      <c r="Y46" s="4">
        <v>11.8</v>
      </c>
      <c r="Z46" s="4">
        <v>891</v>
      </c>
      <c r="AA46" s="4">
        <v>923</v>
      </c>
      <c r="AB46" s="4">
        <v>860</v>
      </c>
      <c r="AC46" s="4">
        <v>56</v>
      </c>
      <c r="AD46" s="4">
        <v>5.52</v>
      </c>
      <c r="AE46" s="4">
        <v>0.13</v>
      </c>
      <c r="AF46" s="4">
        <v>991</v>
      </c>
      <c r="AG46" s="4">
        <v>-13</v>
      </c>
      <c r="AH46" s="4">
        <v>17</v>
      </c>
      <c r="AI46" s="4">
        <v>31</v>
      </c>
      <c r="AJ46" s="4">
        <v>188.2</v>
      </c>
      <c r="AK46" s="4">
        <v>138.19999999999999</v>
      </c>
      <c r="AL46" s="4">
        <v>2.9</v>
      </c>
      <c r="AM46" s="4">
        <v>195</v>
      </c>
      <c r="AN46" s="4" t="s">
        <v>155</v>
      </c>
      <c r="AO46" s="4">
        <v>2</v>
      </c>
      <c r="AP46" s="5">
        <v>0.68268518518518517</v>
      </c>
      <c r="AQ46" s="4">
        <v>47.159412000000003</v>
      </c>
      <c r="AR46" s="4">
        <v>-88.484127000000001</v>
      </c>
      <c r="AS46" s="4">
        <v>309.8</v>
      </c>
      <c r="AT46" s="4">
        <v>29.2</v>
      </c>
      <c r="AU46" s="4">
        <v>12</v>
      </c>
      <c r="AV46" s="4">
        <v>12</v>
      </c>
      <c r="AW46" s="4" t="s">
        <v>225</v>
      </c>
      <c r="AX46" s="4">
        <v>0.8</v>
      </c>
      <c r="AY46" s="4">
        <v>1.4</v>
      </c>
      <c r="AZ46" s="4">
        <v>1.7</v>
      </c>
      <c r="BA46" s="4">
        <v>14.023</v>
      </c>
      <c r="BB46" s="4">
        <v>17.5</v>
      </c>
      <c r="BC46" s="4">
        <v>1.25</v>
      </c>
      <c r="BD46" s="4">
        <v>11.451000000000001</v>
      </c>
      <c r="BE46" s="4">
        <v>3033.6410000000001</v>
      </c>
      <c r="BF46" s="4">
        <v>0.48199999999999998</v>
      </c>
      <c r="BG46" s="4">
        <v>13.289</v>
      </c>
      <c r="BH46" s="4">
        <v>0.42599999999999999</v>
      </c>
      <c r="BI46" s="4">
        <v>13.715</v>
      </c>
      <c r="BJ46" s="4">
        <v>10.018000000000001</v>
      </c>
      <c r="BK46" s="4">
        <v>0.32100000000000001</v>
      </c>
      <c r="BL46" s="4">
        <v>10.339</v>
      </c>
      <c r="BM46" s="4">
        <v>9.2999999999999999E-2</v>
      </c>
      <c r="BQ46" s="4">
        <v>468.08800000000002</v>
      </c>
      <c r="BR46" s="4">
        <v>0.256747</v>
      </c>
      <c r="BS46" s="4">
        <v>-5</v>
      </c>
      <c r="BT46" s="4">
        <v>0.36899999999999999</v>
      </c>
      <c r="BU46" s="4">
        <v>6.2742610000000001</v>
      </c>
      <c r="BV46" s="4">
        <v>7.4538000000000002</v>
      </c>
      <c r="BW46" s="4">
        <f t="shared" si="9"/>
        <v>1.6576597561999999</v>
      </c>
      <c r="BY46" s="4">
        <f t="shared" si="10"/>
        <v>14027.951440339837</v>
      </c>
      <c r="BZ46" s="4">
        <f t="shared" si="11"/>
        <v>2.2288308320740002</v>
      </c>
      <c r="CA46" s="4">
        <f t="shared" si="12"/>
        <v>46.324537916426003</v>
      </c>
      <c r="CB46" s="4">
        <f t="shared" si="13"/>
        <v>0.43004412320099999</v>
      </c>
    </row>
    <row r="47" spans="1:80" x14ac:dyDescent="0.25">
      <c r="A47" s="2">
        <v>42068</v>
      </c>
      <c r="B47" s="3">
        <v>1.6094907407407408E-2</v>
      </c>
      <c r="C47" s="4">
        <v>12.016</v>
      </c>
      <c r="D47" s="4">
        <v>3.0000000000000001E-3</v>
      </c>
      <c r="E47" s="4">
        <v>30</v>
      </c>
      <c r="F47" s="4">
        <v>527.70000000000005</v>
      </c>
      <c r="G47" s="4">
        <v>15.8</v>
      </c>
      <c r="H47" s="4">
        <v>46.1</v>
      </c>
      <c r="J47" s="4">
        <v>2.89</v>
      </c>
      <c r="K47" s="4">
        <v>0.89729999999999999</v>
      </c>
      <c r="L47" s="4">
        <v>10.781599999999999</v>
      </c>
      <c r="M47" s="4">
        <v>2.7000000000000001E-3</v>
      </c>
      <c r="N47" s="4">
        <v>473.46140000000003</v>
      </c>
      <c r="O47" s="4">
        <v>14.1967</v>
      </c>
      <c r="P47" s="4">
        <v>487.7</v>
      </c>
      <c r="Q47" s="4">
        <v>356.91480000000001</v>
      </c>
      <c r="R47" s="4">
        <v>10.702</v>
      </c>
      <c r="S47" s="4">
        <v>367.6</v>
      </c>
      <c r="T47" s="4">
        <v>46.091999999999999</v>
      </c>
      <c r="W47" s="4">
        <v>0</v>
      </c>
      <c r="X47" s="4">
        <v>2.5910000000000002</v>
      </c>
      <c r="Y47" s="4">
        <v>11.8</v>
      </c>
      <c r="Z47" s="4">
        <v>892</v>
      </c>
      <c r="AA47" s="4">
        <v>924</v>
      </c>
      <c r="AB47" s="4">
        <v>861</v>
      </c>
      <c r="AC47" s="4">
        <v>56</v>
      </c>
      <c r="AD47" s="4">
        <v>5.52</v>
      </c>
      <c r="AE47" s="4">
        <v>0.13</v>
      </c>
      <c r="AF47" s="4">
        <v>991</v>
      </c>
      <c r="AG47" s="4">
        <v>-13</v>
      </c>
      <c r="AH47" s="4">
        <v>17</v>
      </c>
      <c r="AI47" s="4">
        <v>31</v>
      </c>
      <c r="AJ47" s="4">
        <v>189</v>
      </c>
      <c r="AK47" s="4">
        <v>139</v>
      </c>
      <c r="AL47" s="4">
        <v>3</v>
      </c>
      <c r="AM47" s="4">
        <v>195</v>
      </c>
      <c r="AN47" s="4" t="s">
        <v>155</v>
      </c>
      <c r="AO47" s="4">
        <v>2</v>
      </c>
      <c r="AP47" s="5">
        <v>0.68269675925925932</v>
      </c>
      <c r="AQ47" s="4">
        <v>47.159542000000002</v>
      </c>
      <c r="AR47" s="4">
        <v>-88.484140999999994</v>
      </c>
      <c r="AS47" s="4">
        <v>310.2</v>
      </c>
      <c r="AT47" s="4">
        <v>30.7</v>
      </c>
      <c r="AU47" s="4">
        <v>12</v>
      </c>
      <c r="AV47" s="4">
        <v>12</v>
      </c>
      <c r="AW47" s="4" t="s">
        <v>225</v>
      </c>
      <c r="AX47" s="4">
        <v>0.89580000000000004</v>
      </c>
      <c r="AY47" s="4">
        <v>1.5915999999999999</v>
      </c>
      <c r="AZ47" s="4">
        <v>1.7958000000000001</v>
      </c>
      <c r="BA47" s="4">
        <v>14.023</v>
      </c>
      <c r="BB47" s="4">
        <v>17.5</v>
      </c>
      <c r="BC47" s="4">
        <v>1.25</v>
      </c>
      <c r="BD47" s="4">
        <v>11.448</v>
      </c>
      <c r="BE47" s="4">
        <v>3032.625</v>
      </c>
      <c r="BF47" s="4">
        <v>0.48199999999999998</v>
      </c>
      <c r="BG47" s="4">
        <v>13.946</v>
      </c>
      <c r="BH47" s="4">
        <v>0.41799999999999998</v>
      </c>
      <c r="BI47" s="4">
        <v>14.364000000000001</v>
      </c>
      <c r="BJ47" s="4">
        <v>10.513</v>
      </c>
      <c r="BK47" s="4">
        <v>0.315</v>
      </c>
      <c r="BL47" s="4">
        <v>10.827999999999999</v>
      </c>
      <c r="BM47" s="4">
        <v>0.42870000000000003</v>
      </c>
      <c r="BQ47" s="4">
        <v>529.90099999999995</v>
      </c>
      <c r="BR47" s="4">
        <v>0.244535</v>
      </c>
      <c r="BS47" s="4">
        <v>-5</v>
      </c>
      <c r="BT47" s="4">
        <v>0.36940800000000001</v>
      </c>
      <c r="BU47" s="4">
        <v>5.975835</v>
      </c>
      <c r="BV47" s="4">
        <v>7.4620329999999999</v>
      </c>
      <c r="BW47" s="4">
        <f t="shared" si="9"/>
        <v>1.5788156069999999</v>
      </c>
      <c r="BY47" s="4">
        <f t="shared" si="10"/>
        <v>13356.257896636875</v>
      </c>
      <c r="BZ47" s="4">
        <f t="shared" si="11"/>
        <v>2.12281977039</v>
      </c>
      <c r="CA47" s="4">
        <f t="shared" si="12"/>
        <v>46.301253622635002</v>
      </c>
      <c r="CB47" s="4">
        <f t="shared" si="13"/>
        <v>1.8880764223365003</v>
      </c>
    </row>
    <row r="48" spans="1:80" x14ac:dyDescent="0.25">
      <c r="A48" s="2">
        <v>42068</v>
      </c>
      <c r="B48" s="3">
        <v>1.6106481481481482E-2</v>
      </c>
      <c r="C48" s="4">
        <v>12.076000000000001</v>
      </c>
      <c r="D48" s="4">
        <v>3.0000000000000001E-3</v>
      </c>
      <c r="E48" s="4">
        <v>30</v>
      </c>
      <c r="F48" s="4">
        <v>553.70000000000005</v>
      </c>
      <c r="G48" s="4">
        <v>15.8</v>
      </c>
      <c r="H48" s="4">
        <v>24.3</v>
      </c>
      <c r="J48" s="4">
        <v>3.2</v>
      </c>
      <c r="K48" s="4">
        <v>0.89680000000000004</v>
      </c>
      <c r="L48" s="4">
        <v>10.830399999999999</v>
      </c>
      <c r="M48" s="4">
        <v>2.7000000000000001E-3</v>
      </c>
      <c r="N48" s="4">
        <v>496.59030000000001</v>
      </c>
      <c r="O48" s="4">
        <v>14.1701</v>
      </c>
      <c r="P48" s="4">
        <v>510.8</v>
      </c>
      <c r="Q48" s="4">
        <v>374.3503</v>
      </c>
      <c r="R48" s="4">
        <v>10.682</v>
      </c>
      <c r="S48" s="4">
        <v>385</v>
      </c>
      <c r="T48" s="4">
        <v>24.332599999999999</v>
      </c>
      <c r="W48" s="4">
        <v>0</v>
      </c>
      <c r="X48" s="4">
        <v>2.8698999999999999</v>
      </c>
      <c r="Y48" s="4">
        <v>11.8</v>
      </c>
      <c r="Z48" s="4">
        <v>893</v>
      </c>
      <c r="AA48" s="4">
        <v>925</v>
      </c>
      <c r="AB48" s="4">
        <v>862</v>
      </c>
      <c r="AC48" s="4">
        <v>56</v>
      </c>
      <c r="AD48" s="4">
        <v>5.52</v>
      </c>
      <c r="AE48" s="4">
        <v>0.13</v>
      </c>
      <c r="AF48" s="4">
        <v>991</v>
      </c>
      <c r="AG48" s="4">
        <v>-13</v>
      </c>
      <c r="AH48" s="4">
        <v>17</v>
      </c>
      <c r="AI48" s="4">
        <v>31</v>
      </c>
      <c r="AJ48" s="4">
        <v>188.8</v>
      </c>
      <c r="AK48" s="4">
        <v>139</v>
      </c>
      <c r="AL48" s="4">
        <v>3.1</v>
      </c>
      <c r="AM48" s="4">
        <v>195</v>
      </c>
      <c r="AN48" s="4" t="s">
        <v>155</v>
      </c>
      <c r="AO48" s="4">
        <v>2</v>
      </c>
      <c r="AP48" s="5">
        <v>0.68270833333333336</v>
      </c>
      <c r="AQ48" s="4">
        <v>47.159675999999997</v>
      </c>
      <c r="AR48" s="4">
        <v>-88.48415</v>
      </c>
      <c r="AS48" s="4">
        <v>310.8</v>
      </c>
      <c r="AT48" s="4">
        <v>31.9</v>
      </c>
      <c r="AU48" s="4">
        <v>12</v>
      </c>
      <c r="AV48" s="4">
        <v>12</v>
      </c>
      <c r="AW48" s="4" t="s">
        <v>225</v>
      </c>
      <c r="AX48" s="4">
        <v>0.9</v>
      </c>
      <c r="AY48" s="4">
        <v>1.6</v>
      </c>
      <c r="AZ48" s="4">
        <v>1.8</v>
      </c>
      <c r="BA48" s="4">
        <v>14.023</v>
      </c>
      <c r="BB48" s="4">
        <v>17.43</v>
      </c>
      <c r="BC48" s="4">
        <v>1.24</v>
      </c>
      <c r="BD48" s="4">
        <v>11.502000000000001</v>
      </c>
      <c r="BE48" s="4">
        <v>3033.1950000000002</v>
      </c>
      <c r="BF48" s="4">
        <v>0.48</v>
      </c>
      <c r="BG48" s="4">
        <v>14.564</v>
      </c>
      <c r="BH48" s="4">
        <v>0.41599999999999998</v>
      </c>
      <c r="BI48" s="4">
        <v>14.98</v>
      </c>
      <c r="BJ48" s="4">
        <v>10.978999999999999</v>
      </c>
      <c r="BK48" s="4">
        <v>0.313</v>
      </c>
      <c r="BL48" s="4">
        <v>11.292</v>
      </c>
      <c r="BM48" s="4">
        <v>0.22539999999999999</v>
      </c>
      <c r="BQ48" s="4">
        <v>584.41300000000001</v>
      </c>
      <c r="BR48" s="4">
        <v>0.23039200000000001</v>
      </c>
      <c r="BS48" s="4">
        <v>-5</v>
      </c>
      <c r="BT48" s="4">
        <v>0.37059399999999998</v>
      </c>
      <c r="BU48" s="4">
        <v>5.6301949999999996</v>
      </c>
      <c r="BV48" s="4">
        <v>7.4860069999999999</v>
      </c>
      <c r="BW48" s="4">
        <f t="shared" si="9"/>
        <v>1.4874975189999999</v>
      </c>
      <c r="BY48" s="4">
        <f t="shared" si="10"/>
        <v>12586.102261069425</v>
      </c>
      <c r="BZ48" s="4">
        <f t="shared" si="11"/>
        <v>1.9917377831999996</v>
      </c>
      <c r="CA48" s="4">
        <f t="shared" si="12"/>
        <v>45.556852336984996</v>
      </c>
      <c r="CB48" s="4">
        <f t="shared" si="13"/>
        <v>0.93528686736099986</v>
      </c>
    </row>
    <row r="49" spans="1:80" x14ac:dyDescent="0.25">
      <c r="A49" s="2">
        <v>42068</v>
      </c>
      <c r="B49" s="3">
        <v>1.6118055555555556E-2</v>
      </c>
      <c r="C49" s="4">
        <v>12.19</v>
      </c>
      <c r="D49" s="4">
        <v>2.3999999999999998E-3</v>
      </c>
      <c r="E49" s="4">
        <v>24.171524000000002</v>
      </c>
      <c r="F49" s="4">
        <v>592.4</v>
      </c>
      <c r="G49" s="4">
        <v>11.7</v>
      </c>
      <c r="H49" s="4">
        <v>25.9</v>
      </c>
      <c r="J49" s="4">
        <v>3.38</v>
      </c>
      <c r="K49" s="4">
        <v>0.89590000000000003</v>
      </c>
      <c r="L49" s="4">
        <v>10.9217</v>
      </c>
      <c r="M49" s="4">
        <v>2.2000000000000001E-3</v>
      </c>
      <c r="N49" s="4">
        <v>530.73540000000003</v>
      </c>
      <c r="O49" s="4">
        <v>10.5259</v>
      </c>
      <c r="P49" s="4">
        <v>541.29999999999995</v>
      </c>
      <c r="Q49" s="4">
        <v>400.09030000000001</v>
      </c>
      <c r="R49" s="4">
        <v>7.9348999999999998</v>
      </c>
      <c r="S49" s="4">
        <v>408</v>
      </c>
      <c r="T49" s="4">
        <v>25.927800000000001</v>
      </c>
      <c r="W49" s="4">
        <v>0</v>
      </c>
      <c r="X49" s="4">
        <v>3.0261</v>
      </c>
      <c r="Y49" s="4">
        <v>11.8</v>
      </c>
      <c r="Z49" s="4">
        <v>892</v>
      </c>
      <c r="AA49" s="4">
        <v>925</v>
      </c>
      <c r="AB49" s="4">
        <v>860</v>
      </c>
      <c r="AC49" s="4">
        <v>56</v>
      </c>
      <c r="AD49" s="4">
        <v>5.52</v>
      </c>
      <c r="AE49" s="4">
        <v>0.13</v>
      </c>
      <c r="AF49" s="4">
        <v>991</v>
      </c>
      <c r="AG49" s="4">
        <v>-13</v>
      </c>
      <c r="AH49" s="4">
        <v>17</v>
      </c>
      <c r="AI49" s="4">
        <v>31</v>
      </c>
      <c r="AJ49" s="4">
        <v>188.2</v>
      </c>
      <c r="AK49" s="4">
        <v>139</v>
      </c>
      <c r="AL49" s="4">
        <v>3.1</v>
      </c>
      <c r="AM49" s="4">
        <v>195</v>
      </c>
      <c r="AN49" s="4" t="s">
        <v>155</v>
      </c>
      <c r="AO49" s="4">
        <v>2</v>
      </c>
      <c r="AP49" s="5">
        <v>0.6827199074074074</v>
      </c>
      <c r="AQ49" s="4">
        <v>47.159815999999999</v>
      </c>
      <c r="AR49" s="4">
        <v>-88.484160000000003</v>
      </c>
      <c r="AS49" s="4">
        <v>311.3</v>
      </c>
      <c r="AT49" s="4">
        <v>33</v>
      </c>
      <c r="AU49" s="4">
        <v>12</v>
      </c>
      <c r="AV49" s="4">
        <v>12</v>
      </c>
      <c r="AW49" s="4" t="s">
        <v>225</v>
      </c>
      <c r="AX49" s="4">
        <v>0.9</v>
      </c>
      <c r="AY49" s="4">
        <v>1.6</v>
      </c>
      <c r="AZ49" s="4">
        <v>1.8</v>
      </c>
      <c r="BA49" s="4">
        <v>14.023</v>
      </c>
      <c r="BB49" s="4">
        <v>17.27</v>
      </c>
      <c r="BC49" s="4">
        <v>1.23</v>
      </c>
      <c r="BD49" s="4">
        <v>11.616</v>
      </c>
      <c r="BE49" s="4">
        <v>3033.2150000000001</v>
      </c>
      <c r="BF49" s="4">
        <v>0.38300000000000001</v>
      </c>
      <c r="BG49" s="4">
        <v>15.436</v>
      </c>
      <c r="BH49" s="4">
        <v>0.30599999999999999</v>
      </c>
      <c r="BI49" s="4">
        <v>15.742000000000001</v>
      </c>
      <c r="BJ49" s="4">
        <v>11.635999999999999</v>
      </c>
      <c r="BK49" s="4">
        <v>0.23100000000000001</v>
      </c>
      <c r="BL49" s="4">
        <v>11.867000000000001</v>
      </c>
      <c r="BM49" s="4">
        <v>0.23810000000000001</v>
      </c>
      <c r="BQ49" s="4">
        <v>611.08799999999997</v>
      </c>
      <c r="BR49" s="4">
        <v>0.22678899999999999</v>
      </c>
      <c r="BS49" s="4">
        <v>-5</v>
      </c>
      <c r="BT49" s="4">
        <v>0.36940400000000001</v>
      </c>
      <c r="BU49" s="4">
        <v>5.5421610000000001</v>
      </c>
      <c r="BV49" s="4">
        <v>7.4619530000000003</v>
      </c>
      <c r="BW49" s="4">
        <f t="shared" si="9"/>
        <v>1.4642389361999999</v>
      </c>
      <c r="BY49" s="4">
        <f t="shared" si="10"/>
        <v>12389.387051802256</v>
      </c>
      <c r="BZ49" s="4">
        <f t="shared" si="11"/>
        <v>1.564391327631</v>
      </c>
      <c r="CA49" s="4">
        <f t="shared" si="12"/>
        <v>47.52808743685199</v>
      </c>
      <c r="CB49" s="4">
        <f t="shared" si="13"/>
        <v>0.9725367496317</v>
      </c>
    </row>
    <row r="50" spans="1:80" x14ac:dyDescent="0.25">
      <c r="A50" s="2">
        <v>42068</v>
      </c>
      <c r="B50" s="3">
        <v>1.6129629629629629E-2</v>
      </c>
      <c r="C50" s="4">
        <v>12.289</v>
      </c>
      <c r="D50" s="4">
        <v>2E-3</v>
      </c>
      <c r="E50" s="4">
        <v>20</v>
      </c>
      <c r="F50" s="4">
        <v>602</v>
      </c>
      <c r="G50" s="4">
        <v>10.6</v>
      </c>
      <c r="H50" s="4">
        <v>14.2</v>
      </c>
      <c r="J50" s="4">
        <v>3.5</v>
      </c>
      <c r="K50" s="4">
        <v>0.89510000000000001</v>
      </c>
      <c r="L50" s="4">
        <v>11.0001</v>
      </c>
      <c r="M50" s="4">
        <v>1.8E-3</v>
      </c>
      <c r="N50" s="4">
        <v>538.91300000000001</v>
      </c>
      <c r="O50" s="4">
        <v>9.4884000000000004</v>
      </c>
      <c r="P50" s="4">
        <v>548.4</v>
      </c>
      <c r="Q50" s="4">
        <v>406.25490000000002</v>
      </c>
      <c r="R50" s="4">
        <v>7.1528</v>
      </c>
      <c r="S50" s="4">
        <v>413.4</v>
      </c>
      <c r="T50" s="4">
        <v>14.2033</v>
      </c>
      <c r="W50" s="4">
        <v>0</v>
      </c>
      <c r="X50" s="4">
        <v>3.133</v>
      </c>
      <c r="Y50" s="4">
        <v>11.9</v>
      </c>
      <c r="Z50" s="4">
        <v>889</v>
      </c>
      <c r="AA50" s="4">
        <v>924</v>
      </c>
      <c r="AB50" s="4">
        <v>860</v>
      </c>
      <c r="AC50" s="4">
        <v>56</v>
      </c>
      <c r="AD50" s="4">
        <v>5.52</v>
      </c>
      <c r="AE50" s="4">
        <v>0.13</v>
      </c>
      <c r="AF50" s="4">
        <v>991</v>
      </c>
      <c r="AG50" s="4">
        <v>-13</v>
      </c>
      <c r="AH50" s="4">
        <v>17</v>
      </c>
      <c r="AI50" s="4">
        <v>31</v>
      </c>
      <c r="AJ50" s="4">
        <v>188.8</v>
      </c>
      <c r="AK50" s="4">
        <v>139</v>
      </c>
      <c r="AL50" s="4">
        <v>3</v>
      </c>
      <c r="AM50" s="4">
        <v>195</v>
      </c>
      <c r="AN50" s="4" t="s">
        <v>155</v>
      </c>
      <c r="AO50" s="4">
        <v>2</v>
      </c>
      <c r="AP50" s="5">
        <v>0.68273148148148144</v>
      </c>
      <c r="AQ50" s="4">
        <v>47.159964000000002</v>
      </c>
      <c r="AR50" s="4">
        <v>-88.484160000000003</v>
      </c>
      <c r="AS50" s="4">
        <v>311.8</v>
      </c>
      <c r="AT50" s="4">
        <v>34.799999999999997</v>
      </c>
      <c r="AU50" s="4">
        <v>12</v>
      </c>
      <c r="AV50" s="4">
        <v>11</v>
      </c>
      <c r="AW50" s="4" t="s">
        <v>225</v>
      </c>
      <c r="AX50" s="4">
        <v>1.2831999999999999</v>
      </c>
      <c r="AY50" s="4">
        <v>1.0251999999999999</v>
      </c>
      <c r="AZ50" s="4">
        <v>2.4706000000000001</v>
      </c>
      <c r="BA50" s="4">
        <v>14.023</v>
      </c>
      <c r="BB50" s="4">
        <v>17.14</v>
      </c>
      <c r="BC50" s="4">
        <v>1.22</v>
      </c>
      <c r="BD50" s="4">
        <v>11.715</v>
      </c>
      <c r="BE50" s="4">
        <v>3033.5740000000001</v>
      </c>
      <c r="BF50" s="4">
        <v>0.314</v>
      </c>
      <c r="BG50" s="4">
        <v>15.564</v>
      </c>
      <c r="BH50" s="4">
        <v>0.27400000000000002</v>
      </c>
      <c r="BI50" s="4">
        <v>15.837999999999999</v>
      </c>
      <c r="BJ50" s="4">
        <v>11.733000000000001</v>
      </c>
      <c r="BK50" s="4">
        <v>0.20699999999999999</v>
      </c>
      <c r="BL50" s="4">
        <v>11.939</v>
      </c>
      <c r="BM50" s="4">
        <v>0.1295</v>
      </c>
      <c r="BQ50" s="4">
        <v>628.21900000000005</v>
      </c>
      <c r="BR50" s="4">
        <v>0.22039400000000001</v>
      </c>
      <c r="BS50" s="4">
        <v>-5</v>
      </c>
      <c r="BT50" s="4">
        <v>0.371</v>
      </c>
      <c r="BU50" s="4">
        <v>5.3858689999999996</v>
      </c>
      <c r="BV50" s="4">
        <v>7.4942000000000002</v>
      </c>
      <c r="BW50" s="4">
        <f t="shared" si="9"/>
        <v>1.4229465897999998</v>
      </c>
      <c r="BY50" s="4">
        <f t="shared" si="10"/>
        <v>12041.424506199022</v>
      </c>
      <c r="BZ50" s="4">
        <f t="shared" si="11"/>
        <v>1.2463870322419999</v>
      </c>
      <c r="CA50" s="4">
        <f t="shared" si="12"/>
        <v>46.572799520048996</v>
      </c>
      <c r="CB50" s="4">
        <f t="shared" si="13"/>
        <v>0.51403541616350001</v>
      </c>
    </row>
    <row r="51" spans="1:80" x14ac:dyDescent="0.25">
      <c r="A51" s="2">
        <v>42068</v>
      </c>
      <c r="B51" s="3">
        <v>1.6141203703703703E-2</v>
      </c>
      <c r="C51" s="4">
        <v>12.281000000000001</v>
      </c>
      <c r="D51" s="4">
        <v>1.4E-3</v>
      </c>
      <c r="E51" s="4">
        <v>14.423076999999999</v>
      </c>
      <c r="F51" s="4">
        <v>647.20000000000005</v>
      </c>
      <c r="G51" s="4">
        <v>17.600000000000001</v>
      </c>
      <c r="H51" s="4">
        <v>0</v>
      </c>
      <c r="J51" s="4">
        <v>3.6</v>
      </c>
      <c r="K51" s="4">
        <v>0.8952</v>
      </c>
      <c r="L51" s="4">
        <v>10.9937</v>
      </c>
      <c r="M51" s="4">
        <v>1.2999999999999999E-3</v>
      </c>
      <c r="N51" s="4">
        <v>579.39449999999999</v>
      </c>
      <c r="O51" s="4">
        <v>15.773300000000001</v>
      </c>
      <c r="P51" s="4">
        <v>595.20000000000005</v>
      </c>
      <c r="Q51" s="4">
        <v>436.77159999999998</v>
      </c>
      <c r="R51" s="4">
        <v>11.890599999999999</v>
      </c>
      <c r="S51" s="4">
        <v>448.7</v>
      </c>
      <c r="T51" s="4">
        <v>0</v>
      </c>
      <c r="W51" s="4">
        <v>0</v>
      </c>
      <c r="X51" s="4">
        <v>3.2227000000000001</v>
      </c>
      <c r="Y51" s="4">
        <v>11.8</v>
      </c>
      <c r="Z51" s="4">
        <v>887</v>
      </c>
      <c r="AA51" s="4">
        <v>921</v>
      </c>
      <c r="AB51" s="4">
        <v>856</v>
      </c>
      <c r="AC51" s="4">
        <v>56</v>
      </c>
      <c r="AD51" s="4">
        <v>5.52</v>
      </c>
      <c r="AE51" s="4">
        <v>0.13</v>
      </c>
      <c r="AF51" s="4">
        <v>991</v>
      </c>
      <c r="AG51" s="4">
        <v>-13</v>
      </c>
      <c r="AH51" s="4">
        <v>17</v>
      </c>
      <c r="AI51" s="4">
        <v>31</v>
      </c>
      <c r="AJ51" s="4">
        <v>188.2</v>
      </c>
      <c r="AK51" s="4">
        <v>139</v>
      </c>
      <c r="AL51" s="4">
        <v>2.9</v>
      </c>
      <c r="AM51" s="4">
        <v>195</v>
      </c>
      <c r="AN51" s="4" t="s">
        <v>155</v>
      </c>
      <c r="AO51" s="4">
        <v>2</v>
      </c>
      <c r="AP51" s="5">
        <v>0.68274305555555559</v>
      </c>
      <c r="AQ51" s="4">
        <v>47.160111999999998</v>
      </c>
      <c r="AR51" s="4">
        <v>-88.484162999999995</v>
      </c>
      <c r="AS51" s="4">
        <v>312</v>
      </c>
      <c r="AT51" s="4">
        <v>35.700000000000003</v>
      </c>
      <c r="AU51" s="4">
        <v>12</v>
      </c>
      <c r="AV51" s="4">
        <v>11</v>
      </c>
      <c r="AW51" s="4" t="s">
        <v>226</v>
      </c>
      <c r="AX51" s="4">
        <v>1.3</v>
      </c>
      <c r="AY51" s="4">
        <v>1</v>
      </c>
      <c r="AZ51" s="4">
        <v>2.5</v>
      </c>
      <c r="BA51" s="4">
        <v>14.023</v>
      </c>
      <c r="BB51" s="4">
        <v>17.16</v>
      </c>
      <c r="BC51" s="4">
        <v>1.22</v>
      </c>
      <c r="BD51" s="4">
        <v>11.708</v>
      </c>
      <c r="BE51" s="4">
        <v>3034.1109999999999</v>
      </c>
      <c r="BF51" s="4">
        <v>0.22700000000000001</v>
      </c>
      <c r="BG51" s="4">
        <v>16.745999999999999</v>
      </c>
      <c r="BH51" s="4">
        <v>0.45600000000000002</v>
      </c>
      <c r="BI51" s="4">
        <v>17.201000000000001</v>
      </c>
      <c r="BJ51" s="4">
        <v>12.622999999999999</v>
      </c>
      <c r="BK51" s="4">
        <v>0.34399999999999997</v>
      </c>
      <c r="BL51" s="4">
        <v>12.967000000000001</v>
      </c>
      <c r="BM51" s="4">
        <v>0</v>
      </c>
      <c r="BQ51" s="4">
        <v>646.70399999999995</v>
      </c>
      <c r="BR51" s="4">
        <v>0.21479899999999999</v>
      </c>
      <c r="BS51" s="4">
        <v>-5</v>
      </c>
      <c r="BT51" s="4">
        <v>0.371</v>
      </c>
      <c r="BU51" s="4">
        <v>5.249155</v>
      </c>
      <c r="BV51" s="4">
        <v>7.4942000000000002</v>
      </c>
      <c r="BW51" s="4">
        <f t="shared" si="9"/>
        <v>1.3868267509999999</v>
      </c>
      <c r="BY51" s="4">
        <f t="shared" si="10"/>
        <v>11737.844448613085</v>
      </c>
      <c r="BZ51" s="4">
        <f t="shared" si="11"/>
        <v>0.87817838234500001</v>
      </c>
      <c r="CA51" s="4">
        <f t="shared" si="12"/>
        <v>48.833681587405003</v>
      </c>
      <c r="CB51" s="4">
        <f t="shared" si="13"/>
        <v>0</v>
      </c>
    </row>
    <row r="52" spans="1:80" x14ac:dyDescent="0.25">
      <c r="A52" s="2">
        <v>42068</v>
      </c>
      <c r="B52" s="3">
        <v>1.615277777777778E-2</v>
      </c>
      <c r="C52" s="4">
        <v>11.849</v>
      </c>
      <c r="D52" s="4">
        <v>2.0000000000000001E-4</v>
      </c>
      <c r="E52" s="4">
        <v>1.665279</v>
      </c>
      <c r="F52" s="4">
        <v>609.79999999999995</v>
      </c>
      <c r="G52" s="4">
        <v>19.7</v>
      </c>
      <c r="H52" s="4">
        <v>15.7</v>
      </c>
      <c r="J52" s="4">
        <v>3.6</v>
      </c>
      <c r="K52" s="4">
        <v>0.89859999999999995</v>
      </c>
      <c r="L52" s="4">
        <v>10.648099999999999</v>
      </c>
      <c r="M52" s="4">
        <v>1E-4</v>
      </c>
      <c r="N52" s="4">
        <v>547.96130000000005</v>
      </c>
      <c r="O52" s="4">
        <v>17.683199999999999</v>
      </c>
      <c r="P52" s="4">
        <v>565.6</v>
      </c>
      <c r="Q52" s="4">
        <v>413.07589999999999</v>
      </c>
      <c r="R52" s="4">
        <v>13.330299999999999</v>
      </c>
      <c r="S52" s="4">
        <v>426.4</v>
      </c>
      <c r="T52" s="4">
        <v>15.749000000000001</v>
      </c>
      <c r="W52" s="4">
        <v>0</v>
      </c>
      <c r="X52" s="4">
        <v>3.2351000000000001</v>
      </c>
      <c r="Y52" s="4">
        <v>11.8</v>
      </c>
      <c r="Z52" s="4">
        <v>886</v>
      </c>
      <c r="AA52" s="4">
        <v>919</v>
      </c>
      <c r="AB52" s="4">
        <v>854</v>
      </c>
      <c r="AC52" s="4">
        <v>56</v>
      </c>
      <c r="AD52" s="4">
        <v>5.52</v>
      </c>
      <c r="AE52" s="4">
        <v>0.13</v>
      </c>
      <c r="AF52" s="4">
        <v>991</v>
      </c>
      <c r="AG52" s="4">
        <v>-13</v>
      </c>
      <c r="AH52" s="4">
        <v>17</v>
      </c>
      <c r="AI52" s="4">
        <v>31</v>
      </c>
      <c r="AJ52" s="4">
        <v>189</v>
      </c>
      <c r="AK52" s="4">
        <v>139</v>
      </c>
      <c r="AL52" s="4">
        <v>2.9</v>
      </c>
      <c r="AM52" s="4">
        <v>195</v>
      </c>
      <c r="AN52" s="4" t="s">
        <v>155</v>
      </c>
      <c r="AO52" s="4">
        <v>2</v>
      </c>
      <c r="AP52" s="5">
        <v>0.68275462962962974</v>
      </c>
      <c r="AQ52" s="4">
        <v>47.160259000000003</v>
      </c>
      <c r="AR52" s="4">
        <v>-88.484165000000004</v>
      </c>
      <c r="AS52" s="4">
        <v>312.10000000000002</v>
      </c>
      <c r="AT52" s="4">
        <v>35.799999999999997</v>
      </c>
      <c r="AU52" s="4">
        <v>12</v>
      </c>
      <c r="AV52" s="4">
        <v>11</v>
      </c>
      <c r="AW52" s="4" t="s">
        <v>226</v>
      </c>
      <c r="AX52" s="4">
        <v>1.3</v>
      </c>
      <c r="AY52" s="4">
        <v>1</v>
      </c>
      <c r="AZ52" s="4">
        <v>1.7336</v>
      </c>
      <c r="BA52" s="4">
        <v>14.023</v>
      </c>
      <c r="BB52" s="4">
        <v>17.75</v>
      </c>
      <c r="BC52" s="4">
        <v>1.27</v>
      </c>
      <c r="BD52" s="4">
        <v>11.281000000000001</v>
      </c>
      <c r="BE52" s="4">
        <v>3034.335</v>
      </c>
      <c r="BF52" s="4">
        <v>2.7E-2</v>
      </c>
      <c r="BG52" s="4">
        <v>16.352</v>
      </c>
      <c r="BH52" s="4">
        <v>0.52800000000000002</v>
      </c>
      <c r="BI52" s="4">
        <v>16.88</v>
      </c>
      <c r="BJ52" s="4">
        <v>12.327</v>
      </c>
      <c r="BK52" s="4">
        <v>0.39800000000000002</v>
      </c>
      <c r="BL52" s="4">
        <v>12.725</v>
      </c>
      <c r="BM52" s="4">
        <v>0.1484</v>
      </c>
      <c r="BQ52" s="4">
        <v>670.30399999999997</v>
      </c>
      <c r="BR52" s="4">
        <v>0.208647</v>
      </c>
      <c r="BS52" s="4">
        <v>-5</v>
      </c>
      <c r="BT52" s="4">
        <v>0.37060199999999999</v>
      </c>
      <c r="BU52" s="4">
        <v>5.0988110000000004</v>
      </c>
      <c r="BV52" s="4">
        <v>7.4861599999999999</v>
      </c>
      <c r="BW52" s="4">
        <f t="shared" si="9"/>
        <v>1.3471058662000002</v>
      </c>
      <c r="BY52" s="4">
        <f t="shared" si="10"/>
        <v>11402.495997979846</v>
      </c>
      <c r="BZ52" s="4">
        <f t="shared" si="11"/>
        <v>0.10146124008900001</v>
      </c>
      <c r="CA52" s="4">
        <f t="shared" si="12"/>
        <v>46.322692836189006</v>
      </c>
      <c r="CB52" s="4">
        <f t="shared" si="13"/>
        <v>0.55766103811880008</v>
      </c>
    </row>
    <row r="53" spans="1:80" x14ac:dyDescent="0.25">
      <c r="A53" s="2">
        <v>42068</v>
      </c>
      <c r="B53" s="3">
        <v>1.6164351851851853E-2</v>
      </c>
      <c r="C53" s="4">
        <v>11.826000000000001</v>
      </c>
      <c r="D53" s="4">
        <v>1.8E-3</v>
      </c>
      <c r="E53" s="4">
        <v>18.318068</v>
      </c>
      <c r="F53" s="4">
        <v>549.70000000000005</v>
      </c>
      <c r="G53" s="4">
        <v>19.7</v>
      </c>
      <c r="H53" s="4">
        <v>10</v>
      </c>
      <c r="J53" s="4">
        <v>3.6</v>
      </c>
      <c r="K53" s="4">
        <v>0.89880000000000004</v>
      </c>
      <c r="L53" s="4">
        <v>10.6289</v>
      </c>
      <c r="M53" s="4">
        <v>1.6000000000000001E-3</v>
      </c>
      <c r="N53" s="4">
        <v>494.0487</v>
      </c>
      <c r="O53" s="4">
        <v>17.7056</v>
      </c>
      <c r="P53" s="4">
        <v>511.8</v>
      </c>
      <c r="Q53" s="4">
        <v>372.43439999999998</v>
      </c>
      <c r="R53" s="4">
        <v>13.347300000000001</v>
      </c>
      <c r="S53" s="4">
        <v>385.8</v>
      </c>
      <c r="T53" s="4">
        <v>10</v>
      </c>
      <c r="W53" s="4">
        <v>0</v>
      </c>
      <c r="X53" s="4">
        <v>3.2355999999999998</v>
      </c>
      <c r="Y53" s="4">
        <v>11.8</v>
      </c>
      <c r="Z53" s="4">
        <v>888</v>
      </c>
      <c r="AA53" s="4">
        <v>922</v>
      </c>
      <c r="AB53" s="4">
        <v>857</v>
      </c>
      <c r="AC53" s="4">
        <v>56</v>
      </c>
      <c r="AD53" s="4">
        <v>5.52</v>
      </c>
      <c r="AE53" s="4">
        <v>0.13</v>
      </c>
      <c r="AF53" s="4">
        <v>991</v>
      </c>
      <c r="AG53" s="4">
        <v>-13</v>
      </c>
      <c r="AH53" s="4">
        <v>17</v>
      </c>
      <c r="AI53" s="4">
        <v>31</v>
      </c>
      <c r="AJ53" s="4">
        <v>189</v>
      </c>
      <c r="AK53" s="4">
        <v>139</v>
      </c>
      <c r="AL53" s="4">
        <v>2.7</v>
      </c>
      <c r="AM53" s="4">
        <v>195</v>
      </c>
      <c r="AN53" s="4" t="s">
        <v>155</v>
      </c>
      <c r="AO53" s="4">
        <v>2</v>
      </c>
      <c r="AP53" s="5">
        <v>0.68276620370370367</v>
      </c>
      <c r="AQ53" s="4">
        <v>47.160401</v>
      </c>
      <c r="AR53" s="4">
        <v>-88.484149000000002</v>
      </c>
      <c r="AS53" s="4">
        <v>312.3</v>
      </c>
      <c r="AT53" s="4">
        <v>35.299999999999997</v>
      </c>
      <c r="AU53" s="4">
        <v>12</v>
      </c>
      <c r="AV53" s="4">
        <v>11</v>
      </c>
      <c r="AW53" s="4" t="s">
        <v>226</v>
      </c>
      <c r="AX53" s="4">
        <v>1.3</v>
      </c>
      <c r="AY53" s="4">
        <v>1.2874000000000001</v>
      </c>
      <c r="AZ53" s="4">
        <v>1.8915999999999999</v>
      </c>
      <c r="BA53" s="4">
        <v>14.023</v>
      </c>
      <c r="BB53" s="4">
        <v>17.78</v>
      </c>
      <c r="BC53" s="4">
        <v>1.27</v>
      </c>
      <c r="BD53" s="4">
        <v>11.263999999999999</v>
      </c>
      <c r="BE53" s="4">
        <v>3034.09</v>
      </c>
      <c r="BF53" s="4">
        <v>0.29899999999999999</v>
      </c>
      <c r="BG53" s="4">
        <v>14.769</v>
      </c>
      <c r="BH53" s="4">
        <v>0.52900000000000003</v>
      </c>
      <c r="BI53" s="4">
        <v>15.298</v>
      </c>
      <c r="BJ53" s="4">
        <v>11.132999999999999</v>
      </c>
      <c r="BK53" s="4">
        <v>0.39900000000000002</v>
      </c>
      <c r="BL53" s="4">
        <v>11.532</v>
      </c>
      <c r="BM53" s="4">
        <v>9.4399999999999998E-2</v>
      </c>
      <c r="BQ53" s="4">
        <v>671.56299999999999</v>
      </c>
      <c r="BR53" s="4">
        <v>0.18293999999999999</v>
      </c>
      <c r="BS53" s="4">
        <v>-5</v>
      </c>
      <c r="BT53" s="4">
        <v>0.36860199999999999</v>
      </c>
      <c r="BU53" s="4">
        <v>4.4705969999999997</v>
      </c>
      <c r="BV53" s="4">
        <v>7.4457599999999999</v>
      </c>
      <c r="BW53" s="4">
        <f t="shared" si="9"/>
        <v>1.1811317273999999</v>
      </c>
      <c r="BY53" s="4">
        <f t="shared" si="10"/>
        <v>9996.8107213250096</v>
      </c>
      <c r="BZ53" s="4">
        <f t="shared" si="11"/>
        <v>0.98515416671099987</v>
      </c>
      <c r="CA53" s="4">
        <f t="shared" si="12"/>
        <v>36.681342267536991</v>
      </c>
      <c r="CB53" s="4">
        <f t="shared" si="13"/>
        <v>0.31103195096159997</v>
      </c>
    </row>
    <row r="54" spans="1:80" x14ac:dyDescent="0.25">
      <c r="A54" s="2">
        <v>42068</v>
      </c>
      <c r="B54" s="3">
        <v>1.6175925925925923E-2</v>
      </c>
      <c r="C54" s="4">
        <v>11.903</v>
      </c>
      <c r="D54" s="4">
        <v>2E-3</v>
      </c>
      <c r="E54" s="4">
        <v>20</v>
      </c>
      <c r="F54" s="4">
        <v>487.1</v>
      </c>
      <c r="G54" s="4">
        <v>20.8</v>
      </c>
      <c r="H54" s="4">
        <v>18.3</v>
      </c>
      <c r="J54" s="4">
        <v>3.6</v>
      </c>
      <c r="K54" s="4">
        <v>0.89810000000000001</v>
      </c>
      <c r="L54" s="4">
        <v>10.6898</v>
      </c>
      <c r="M54" s="4">
        <v>1.8E-3</v>
      </c>
      <c r="N54" s="4">
        <v>437.40929999999997</v>
      </c>
      <c r="O54" s="4">
        <v>18.6601</v>
      </c>
      <c r="P54" s="4">
        <v>456.1</v>
      </c>
      <c r="Q54" s="4">
        <v>329.7373</v>
      </c>
      <c r="R54" s="4">
        <v>14.066800000000001</v>
      </c>
      <c r="S54" s="4">
        <v>343.8</v>
      </c>
      <c r="T54" s="4">
        <v>18.339500000000001</v>
      </c>
      <c r="W54" s="4">
        <v>0</v>
      </c>
      <c r="X54" s="4">
        <v>3.2330999999999999</v>
      </c>
      <c r="Y54" s="4">
        <v>11.7</v>
      </c>
      <c r="Z54" s="4">
        <v>892</v>
      </c>
      <c r="AA54" s="4">
        <v>924</v>
      </c>
      <c r="AB54" s="4">
        <v>860</v>
      </c>
      <c r="AC54" s="4">
        <v>56</v>
      </c>
      <c r="AD54" s="4">
        <v>5.52</v>
      </c>
      <c r="AE54" s="4">
        <v>0.13</v>
      </c>
      <c r="AF54" s="4">
        <v>991</v>
      </c>
      <c r="AG54" s="4">
        <v>-13</v>
      </c>
      <c r="AH54" s="4">
        <v>17</v>
      </c>
      <c r="AI54" s="4">
        <v>31</v>
      </c>
      <c r="AJ54" s="4">
        <v>189</v>
      </c>
      <c r="AK54" s="4">
        <v>139</v>
      </c>
      <c r="AL54" s="4">
        <v>2.5</v>
      </c>
      <c r="AM54" s="4">
        <v>195</v>
      </c>
      <c r="AN54" s="4" t="s">
        <v>155</v>
      </c>
      <c r="AO54" s="4">
        <v>2</v>
      </c>
      <c r="AP54" s="5">
        <v>0.68277777777777782</v>
      </c>
      <c r="AQ54" s="4">
        <v>47.160533999999998</v>
      </c>
      <c r="AR54" s="4">
        <v>-88.484111999999996</v>
      </c>
      <c r="AS54" s="4">
        <v>312.39999999999998</v>
      </c>
      <c r="AT54" s="4">
        <v>34.299999999999997</v>
      </c>
      <c r="AU54" s="4">
        <v>12</v>
      </c>
      <c r="AV54" s="4">
        <v>11</v>
      </c>
      <c r="AW54" s="4" t="s">
        <v>226</v>
      </c>
      <c r="AX54" s="4">
        <v>1.3957999999999999</v>
      </c>
      <c r="AY54" s="4">
        <v>1.7789999999999999</v>
      </c>
      <c r="AZ54" s="4">
        <v>2.379</v>
      </c>
      <c r="BA54" s="4">
        <v>14.023</v>
      </c>
      <c r="BB54" s="4">
        <v>17.670000000000002</v>
      </c>
      <c r="BC54" s="4">
        <v>1.26</v>
      </c>
      <c r="BD54" s="4">
        <v>11.35</v>
      </c>
      <c r="BE54" s="4">
        <v>3033.7489999999998</v>
      </c>
      <c r="BF54" s="4">
        <v>0.32400000000000001</v>
      </c>
      <c r="BG54" s="4">
        <v>13</v>
      </c>
      <c r="BH54" s="4">
        <v>0.55500000000000005</v>
      </c>
      <c r="BI54" s="4">
        <v>13.554</v>
      </c>
      <c r="BJ54" s="4">
        <v>9.8000000000000007</v>
      </c>
      <c r="BK54" s="4">
        <v>0.41799999999999998</v>
      </c>
      <c r="BL54" s="4">
        <v>10.218</v>
      </c>
      <c r="BM54" s="4">
        <v>0.1721</v>
      </c>
      <c r="BQ54" s="4">
        <v>667.14800000000002</v>
      </c>
      <c r="BR54" s="4">
        <v>0.23915900000000001</v>
      </c>
      <c r="BS54" s="4">
        <v>-5</v>
      </c>
      <c r="BT54" s="4">
        <v>0.36759700000000001</v>
      </c>
      <c r="BU54" s="4">
        <v>5.8444479999999999</v>
      </c>
      <c r="BV54" s="4">
        <v>7.425459</v>
      </c>
      <c r="BW54" s="4">
        <f t="shared" si="9"/>
        <v>1.5441031615999998</v>
      </c>
      <c r="BY54" s="4">
        <f t="shared" si="10"/>
        <v>13067.443559081823</v>
      </c>
      <c r="BZ54" s="4">
        <f t="shared" si="11"/>
        <v>1.3955840490239999</v>
      </c>
      <c r="CA54" s="4">
        <f t="shared" si="12"/>
        <v>42.212110124800006</v>
      </c>
      <c r="CB54" s="4">
        <f t="shared" si="13"/>
        <v>0.74129634208959994</v>
      </c>
    </row>
    <row r="55" spans="1:80" x14ac:dyDescent="0.25">
      <c r="A55" s="2">
        <v>42068</v>
      </c>
      <c r="B55" s="3">
        <v>1.6187499999999997E-2</v>
      </c>
      <c r="C55" s="4">
        <v>11.96</v>
      </c>
      <c r="D55" s="4">
        <v>2E-3</v>
      </c>
      <c r="E55" s="4">
        <v>20</v>
      </c>
      <c r="F55" s="4">
        <v>450.5</v>
      </c>
      <c r="G55" s="4">
        <v>18.100000000000001</v>
      </c>
      <c r="H55" s="4">
        <v>44.2</v>
      </c>
      <c r="J55" s="4">
        <v>3.6</v>
      </c>
      <c r="K55" s="4">
        <v>0.89759999999999995</v>
      </c>
      <c r="L55" s="4">
        <v>10.735099999999999</v>
      </c>
      <c r="M55" s="4">
        <v>1.8E-3</v>
      </c>
      <c r="N55" s="4">
        <v>404.38959999999997</v>
      </c>
      <c r="O55" s="4">
        <v>16.289400000000001</v>
      </c>
      <c r="P55" s="4">
        <v>420.7</v>
      </c>
      <c r="Q55" s="4">
        <v>304.84559999999999</v>
      </c>
      <c r="R55" s="4">
        <v>12.2796</v>
      </c>
      <c r="S55" s="4">
        <v>317.10000000000002</v>
      </c>
      <c r="T55" s="4">
        <v>44.225999999999999</v>
      </c>
      <c r="W55" s="4">
        <v>0</v>
      </c>
      <c r="X55" s="4">
        <v>3.2313000000000001</v>
      </c>
      <c r="Y55" s="4">
        <v>11.9</v>
      </c>
      <c r="Z55" s="4">
        <v>893</v>
      </c>
      <c r="AA55" s="4">
        <v>922</v>
      </c>
      <c r="AB55" s="4">
        <v>861</v>
      </c>
      <c r="AC55" s="4">
        <v>56</v>
      </c>
      <c r="AD55" s="4">
        <v>5.52</v>
      </c>
      <c r="AE55" s="4">
        <v>0.13</v>
      </c>
      <c r="AF55" s="4">
        <v>991</v>
      </c>
      <c r="AG55" s="4">
        <v>-13</v>
      </c>
      <c r="AH55" s="4">
        <v>17</v>
      </c>
      <c r="AI55" s="4">
        <v>31</v>
      </c>
      <c r="AJ55" s="4">
        <v>189</v>
      </c>
      <c r="AK55" s="4">
        <v>139</v>
      </c>
      <c r="AL55" s="4">
        <v>2.5</v>
      </c>
      <c r="AM55" s="4">
        <v>195</v>
      </c>
      <c r="AN55" s="4" t="s">
        <v>155</v>
      </c>
      <c r="AO55" s="4">
        <v>2</v>
      </c>
      <c r="AP55" s="5">
        <v>0.68278935185185186</v>
      </c>
      <c r="AQ55" s="4">
        <v>47.160662000000002</v>
      </c>
      <c r="AR55" s="4">
        <v>-88.484054</v>
      </c>
      <c r="AS55" s="4">
        <v>312.10000000000002</v>
      </c>
      <c r="AT55" s="4">
        <v>33.5</v>
      </c>
      <c r="AU55" s="4">
        <v>12</v>
      </c>
      <c r="AV55" s="4">
        <v>11</v>
      </c>
      <c r="AW55" s="4" t="s">
        <v>226</v>
      </c>
      <c r="AX55" s="4">
        <v>1.4957039999999999</v>
      </c>
      <c r="AY55" s="4">
        <v>2.278521</v>
      </c>
      <c r="AZ55" s="4">
        <v>2.8785210000000001</v>
      </c>
      <c r="BA55" s="4">
        <v>14.023</v>
      </c>
      <c r="BB55" s="4">
        <v>17.579999999999998</v>
      </c>
      <c r="BC55" s="4">
        <v>1.25</v>
      </c>
      <c r="BD55" s="4">
        <v>11.41</v>
      </c>
      <c r="BE55" s="4">
        <v>3032.9720000000002</v>
      </c>
      <c r="BF55" s="4">
        <v>0.32300000000000001</v>
      </c>
      <c r="BG55" s="4">
        <v>11.965</v>
      </c>
      <c r="BH55" s="4">
        <v>0.48199999999999998</v>
      </c>
      <c r="BI55" s="4">
        <v>12.446999999999999</v>
      </c>
      <c r="BJ55" s="4">
        <v>9.0190000000000001</v>
      </c>
      <c r="BK55" s="4">
        <v>0.36299999999999999</v>
      </c>
      <c r="BL55" s="4">
        <v>9.3829999999999991</v>
      </c>
      <c r="BM55" s="4">
        <v>0.41320000000000001</v>
      </c>
      <c r="BQ55" s="4">
        <v>663.80200000000002</v>
      </c>
      <c r="BR55" s="4">
        <v>0.27857399999999999</v>
      </c>
      <c r="BS55" s="4">
        <v>-5</v>
      </c>
      <c r="BT55" s="4">
        <v>0.36960199999999999</v>
      </c>
      <c r="BU55" s="4">
        <v>6.8076420000000004</v>
      </c>
      <c r="BV55" s="4">
        <v>7.4659519999999997</v>
      </c>
      <c r="BW55" s="4">
        <f t="shared" si="9"/>
        <v>1.7985790164</v>
      </c>
      <c r="BY55" s="4">
        <f t="shared" si="10"/>
        <v>15217.124640581689</v>
      </c>
      <c r="BZ55" s="4">
        <f t="shared" si="11"/>
        <v>1.6205659857420001</v>
      </c>
      <c r="CA55" s="4">
        <f t="shared" si="12"/>
        <v>45.250416796926004</v>
      </c>
      <c r="CB55" s="4">
        <f t="shared" si="13"/>
        <v>2.0731203260328002</v>
      </c>
    </row>
    <row r="56" spans="1:80" x14ac:dyDescent="0.25">
      <c r="A56" s="2">
        <v>42068</v>
      </c>
      <c r="B56" s="3">
        <v>1.6199074074074074E-2</v>
      </c>
      <c r="C56" s="4">
        <v>12.06</v>
      </c>
      <c r="D56" s="4">
        <v>2E-3</v>
      </c>
      <c r="E56" s="4">
        <v>20</v>
      </c>
      <c r="F56" s="4">
        <v>460.1</v>
      </c>
      <c r="G56" s="4">
        <v>17.3</v>
      </c>
      <c r="H56" s="4">
        <v>24.1</v>
      </c>
      <c r="J56" s="4">
        <v>3.6</v>
      </c>
      <c r="K56" s="4">
        <v>0.89680000000000004</v>
      </c>
      <c r="L56" s="4">
        <v>10.815300000000001</v>
      </c>
      <c r="M56" s="4">
        <v>1.8E-3</v>
      </c>
      <c r="N56" s="4">
        <v>412.59199999999998</v>
      </c>
      <c r="O56" s="4">
        <v>15.5343</v>
      </c>
      <c r="P56" s="4">
        <v>428.1</v>
      </c>
      <c r="Q56" s="4">
        <v>311.02890000000002</v>
      </c>
      <c r="R56" s="4">
        <v>11.7104</v>
      </c>
      <c r="S56" s="4">
        <v>322.7</v>
      </c>
      <c r="T56" s="4">
        <v>24.0962</v>
      </c>
      <c r="W56" s="4">
        <v>0</v>
      </c>
      <c r="X56" s="4">
        <v>3.2284000000000002</v>
      </c>
      <c r="Y56" s="4">
        <v>11.8</v>
      </c>
      <c r="Z56" s="4">
        <v>893</v>
      </c>
      <c r="AA56" s="4">
        <v>924</v>
      </c>
      <c r="AB56" s="4">
        <v>861</v>
      </c>
      <c r="AC56" s="4">
        <v>56</v>
      </c>
      <c r="AD56" s="4">
        <v>5.52</v>
      </c>
      <c r="AE56" s="4">
        <v>0.13</v>
      </c>
      <c r="AF56" s="4">
        <v>991</v>
      </c>
      <c r="AG56" s="4">
        <v>-13</v>
      </c>
      <c r="AH56" s="4">
        <v>17</v>
      </c>
      <c r="AI56" s="4">
        <v>31</v>
      </c>
      <c r="AJ56" s="4">
        <v>189</v>
      </c>
      <c r="AK56" s="4">
        <v>139</v>
      </c>
      <c r="AL56" s="4">
        <v>2.4</v>
      </c>
      <c r="AM56" s="4">
        <v>195</v>
      </c>
      <c r="AN56" s="4" t="s">
        <v>155</v>
      </c>
      <c r="AO56" s="4">
        <v>2</v>
      </c>
      <c r="AP56" s="5">
        <v>0.68280092592592589</v>
      </c>
      <c r="AQ56" s="4">
        <v>47.160794000000003</v>
      </c>
      <c r="AR56" s="4">
        <v>-88.483986000000002</v>
      </c>
      <c r="AS56" s="4">
        <v>312.60000000000002</v>
      </c>
      <c r="AT56" s="4">
        <v>33.9</v>
      </c>
      <c r="AU56" s="4">
        <v>12</v>
      </c>
      <c r="AV56" s="4">
        <v>11</v>
      </c>
      <c r="AW56" s="4" t="s">
        <v>226</v>
      </c>
      <c r="AX56" s="4">
        <v>1.5</v>
      </c>
      <c r="AY56" s="4">
        <v>2.5873870000000001</v>
      </c>
      <c r="AZ56" s="4">
        <v>3.1873870000000002</v>
      </c>
      <c r="BA56" s="4">
        <v>14.023</v>
      </c>
      <c r="BB56" s="4">
        <v>17.45</v>
      </c>
      <c r="BC56" s="4">
        <v>1.24</v>
      </c>
      <c r="BD56" s="4">
        <v>11.509</v>
      </c>
      <c r="BE56" s="4">
        <v>3033.4679999999998</v>
      </c>
      <c r="BF56" s="4">
        <v>0.32</v>
      </c>
      <c r="BG56" s="4">
        <v>12.119</v>
      </c>
      <c r="BH56" s="4">
        <v>0.45600000000000002</v>
      </c>
      <c r="BI56" s="4">
        <v>12.574999999999999</v>
      </c>
      <c r="BJ56" s="4">
        <v>9.1359999999999992</v>
      </c>
      <c r="BK56" s="4">
        <v>0.34399999999999997</v>
      </c>
      <c r="BL56" s="4">
        <v>9.48</v>
      </c>
      <c r="BM56" s="4">
        <v>0.2235</v>
      </c>
      <c r="BQ56" s="4">
        <v>658.40499999999997</v>
      </c>
      <c r="BR56" s="4">
        <v>0.30158299999999999</v>
      </c>
      <c r="BS56" s="4">
        <v>-5</v>
      </c>
      <c r="BT56" s="4">
        <v>0.36799999999999999</v>
      </c>
      <c r="BU56" s="4">
        <v>7.3699320000000004</v>
      </c>
      <c r="BV56" s="4">
        <v>7.4336000000000002</v>
      </c>
      <c r="BW56" s="4">
        <f t="shared" si="9"/>
        <v>1.9471360343999999</v>
      </c>
      <c r="BY56" s="4">
        <f t="shared" si="10"/>
        <v>16476.705775637711</v>
      </c>
      <c r="BZ56" s="4">
        <f t="shared" si="11"/>
        <v>1.7381247628799998</v>
      </c>
      <c r="CA56" s="4">
        <f t="shared" si="12"/>
        <v>49.623461980223993</v>
      </c>
      <c r="CB56" s="4">
        <f t="shared" si="13"/>
        <v>1.2139715140740002</v>
      </c>
    </row>
    <row r="57" spans="1:80" x14ac:dyDescent="0.25">
      <c r="A57" s="2">
        <v>42068</v>
      </c>
      <c r="B57" s="3">
        <v>1.6210648148148148E-2</v>
      </c>
      <c r="C57" s="4">
        <v>12.06</v>
      </c>
      <c r="D57" s="4">
        <v>2E-3</v>
      </c>
      <c r="E57" s="4">
        <v>20</v>
      </c>
      <c r="F57" s="4">
        <v>507.1</v>
      </c>
      <c r="G57" s="4">
        <v>17.100000000000001</v>
      </c>
      <c r="H57" s="4">
        <v>51.2</v>
      </c>
      <c r="J57" s="4">
        <v>3.7</v>
      </c>
      <c r="K57" s="4">
        <v>0.89680000000000004</v>
      </c>
      <c r="L57" s="4">
        <v>10.8154</v>
      </c>
      <c r="M57" s="4">
        <v>1.8E-3</v>
      </c>
      <c r="N57" s="4">
        <v>454.72699999999998</v>
      </c>
      <c r="O57" s="4">
        <v>15.355</v>
      </c>
      <c r="P57" s="4">
        <v>470.1</v>
      </c>
      <c r="Q57" s="4">
        <v>342.79199999999997</v>
      </c>
      <c r="R57" s="4">
        <v>11.575200000000001</v>
      </c>
      <c r="S57" s="4">
        <v>354.4</v>
      </c>
      <c r="T57" s="4">
        <v>51.182299999999998</v>
      </c>
      <c r="W57" s="4">
        <v>0</v>
      </c>
      <c r="X57" s="4">
        <v>3.3182</v>
      </c>
      <c r="Y57" s="4">
        <v>11.8</v>
      </c>
      <c r="Z57" s="4">
        <v>893</v>
      </c>
      <c r="AA57" s="4">
        <v>925</v>
      </c>
      <c r="AB57" s="4">
        <v>860</v>
      </c>
      <c r="AC57" s="4">
        <v>56</v>
      </c>
      <c r="AD57" s="4">
        <v>5.52</v>
      </c>
      <c r="AE57" s="4">
        <v>0.13</v>
      </c>
      <c r="AF57" s="4">
        <v>991</v>
      </c>
      <c r="AG57" s="4">
        <v>-13</v>
      </c>
      <c r="AH57" s="4">
        <v>17</v>
      </c>
      <c r="AI57" s="4">
        <v>31</v>
      </c>
      <c r="AJ57" s="4">
        <v>189</v>
      </c>
      <c r="AK57" s="4">
        <v>139.19999999999999</v>
      </c>
      <c r="AL57" s="4">
        <v>2.5</v>
      </c>
      <c r="AM57" s="4">
        <v>195</v>
      </c>
      <c r="AN57" s="4" t="s">
        <v>155</v>
      </c>
      <c r="AO57" s="4">
        <v>2</v>
      </c>
      <c r="AP57" s="5">
        <v>0.68281249999999993</v>
      </c>
      <c r="AQ57" s="4">
        <v>47.160932000000003</v>
      </c>
      <c r="AR57" s="4">
        <v>-88.483936999999997</v>
      </c>
      <c r="AS57" s="4">
        <v>313.10000000000002</v>
      </c>
      <c r="AT57" s="4">
        <v>35.1</v>
      </c>
      <c r="AU57" s="4">
        <v>12</v>
      </c>
      <c r="AV57" s="4">
        <v>11</v>
      </c>
      <c r="AW57" s="4" t="s">
        <v>226</v>
      </c>
      <c r="AX57" s="4">
        <v>1.0209999999999999</v>
      </c>
      <c r="AY57" s="4">
        <v>2.6</v>
      </c>
      <c r="AZ57" s="4">
        <v>2.8168000000000002</v>
      </c>
      <c r="BA57" s="4">
        <v>14.023</v>
      </c>
      <c r="BB57" s="4">
        <v>17.440000000000001</v>
      </c>
      <c r="BC57" s="4">
        <v>1.24</v>
      </c>
      <c r="BD57" s="4">
        <v>11.507999999999999</v>
      </c>
      <c r="BE57" s="4">
        <v>3032.7060000000001</v>
      </c>
      <c r="BF57" s="4">
        <v>0.32</v>
      </c>
      <c r="BG57" s="4">
        <v>13.353</v>
      </c>
      <c r="BH57" s="4">
        <v>0.45100000000000001</v>
      </c>
      <c r="BI57" s="4">
        <v>13.804</v>
      </c>
      <c r="BJ57" s="4">
        <v>10.066000000000001</v>
      </c>
      <c r="BK57" s="4">
        <v>0.34</v>
      </c>
      <c r="BL57" s="4">
        <v>10.406000000000001</v>
      </c>
      <c r="BM57" s="4">
        <v>0.47460000000000002</v>
      </c>
      <c r="BQ57" s="4">
        <v>676.524</v>
      </c>
      <c r="BR57" s="4">
        <v>0.28062700000000002</v>
      </c>
      <c r="BS57" s="4">
        <v>-5</v>
      </c>
      <c r="BT57" s="4">
        <v>0.368205</v>
      </c>
      <c r="BU57" s="4">
        <v>6.857831</v>
      </c>
      <c r="BV57" s="4">
        <v>7.4377370000000003</v>
      </c>
      <c r="BW57" s="4">
        <f t="shared" si="9"/>
        <v>1.8118389501999999</v>
      </c>
      <c r="BY57" s="4">
        <f t="shared" si="10"/>
        <v>15327.967707645583</v>
      </c>
      <c r="BZ57" s="4">
        <f t="shared" si="11"/>
        <v>1.61735086304</v>
      </c>
      <c r="CA57" s="4">
        <f t="shared" si="12"/>
        <v>50.875793085501996</v>
      </c>
      <c r="CB57" s="4">
        <f t="shared" si="13"/>
        <v>2.3987334987461999</v>
      </c>
    </row>
    <row r="58" spans="1:80" x14ac:dyDescent="0.25">
      <c r="A58" s="2">
        <v>42068</v>
      </c>
      <c r="B58" s="3">
        <v>1.6222222222222221E-2</v>
      </c>
      <c r="C58" s="4">
        <v>11.91</v>
      </c>
      <c r="D58" s="4">
        <v>2.0999999999999999E-3</v>
      </c>
      <c r="E58" s="4">
        <v>20.915842000000001</v>
      </c>
      <c r="F58" s="4">
        <v>564.79999999999995</v>
      </c>
      <c r="G58" s="4">
        <v>17.100000000000001</v>
      </c>
      <c r="H58" s="4">
        <v>40.1</v>
      </c>
      <c r="J58" s="4">
        <v>3.8</v>
      </c>
      <c r="K58" s="4">
        <v>0.89800000000000002</v>
      </c>
      <c r="L58" s="4">
        <v>10.6959</v>
      </c>
      <c r="M58" s="4">
        <v>1.9E-3</v>
      </c>
      <c r="N58" s="4">
        <v>507.2552</v>
      </c>
      <c r="O58" s="4">
        <v>15.3566</v>
      </c>
      <c r="P58" s="4">
        <v>522.6</v>
      </c>
      <c r="Q58" s="4">
        <v>382.39150000000001</v>
      </c>
      <c r="R58" s="4">
        <v>11.576499999999999</v>
      </c>
      <c r="S58" s="4">
        <v>394</v>
      </c>
      <c r="T58" s="4">
        <v>40.1</v>
      </c>
      <c r="W58" s="4">
        <v>0</v>
      </c>
      <c r="X58" s="4">
        <v>3.4125999999999999</v>
      </c>
      <c r="Y58" s="4">
        <v>11.8</v>
      </c>
      <c r="Z58" s="4">
        <v>892</v>
      </c>
      <c r="AA58" s="4">
        <v>926</v>
      </c>
      <c r="AB58" s="4">
        <v>860</v>
      </c>
      <c r="AC58" s="4">
        <v>56</v>
      </c>
      <c r="AD58" s="4">
        <v>5.52</v>
      </c>
      <c r="AE58" s="4">
        <v>0.13</v>
      </c>
      <c r="AF58" s="4">
        <v>991</v>
      </c>
      <c r="AG58" s="4">
        <v>-13</v>
      </c>
      <c r="AH58" s="4">
        <v>16.796203999999999</v>
      </c>
      <c r="AI58" s="4">
        <v>31</v>
      </c>
      <c r="AJ58" s="4">
        <v>189</v>
      </c>
      <c r="AK58" s="4">
        <v>140</v>
      </c>
      <c r="AL58" s="4">
        <v>2.7</v>
      </c>
      <c r="AM58" s="4">
        <v>195</v>
      </c>
      <c r="AN58" s="4" t="s">
        <v>155</v>
      </c>
      <c r="AO58" s="4">
        <v>2</v>
      </c>
      <c r="AP58" s="5">
        <v>0.68282407407407408</v>
      </c>
      <c r="AQ58" s="4">
        <v>47.161082</v>
      </c>
      <c r="AR58" s="4">
        <v>-88.483908</v>
      </c>
      <c r="AS58" s="4">
        <v>313.10000000000002</v>
      </c>
      <c r="AT58" s="4">
        <v>36.1</v>
      </c>
      <c r="AU58" s="4">
        <v>12</v>
      </c>
      <c r="AV58" s="4">
        <v>11</v>
      </c>
      <c r="AW58" s="4" t="s">
        <v>226</v>
      </c>
      <c r="AX58" s="4">
        <v>1</v>
      </c>
      <c r="AY58" s="4">
        <v>2.6</v>
      </c>
      <c r="AZ58" s="4">
        <v>2.8</v>
      </c>
      <c r="BA58" s="4">
        <v>14.023</v>
      </c>
      <c r="BB58" s="4">
        <v>17.649999999999999</v>
      </c>
      <c r="BC58" s="4">
        <v>1.26</v>
      </c>
      <c r="BD58" s="4">
        <v>11.353</v>
      </c>
      <c r="BE58" s="4">
        <v>3033.1010000000001</v>
      </c>
      <c r="BF58" s="4">
        <v>0.33900000000000002</v>
      </c>
      <c r="BG58" s="4">
        <v>15.064</v>
      </c>
      <c r="BH58" s="4">
        <v>0.45600000000000002</v>
      </c>
      <c r="BI58" s="4">
        <v>15.52</v>
      </c>
      <c r="BJ58" s="4">
        <v>11.356</v>
      </c>
      <c r="BK58" s="4">
        <v>0.34399999999999997</v>
      </c>
      <c r="BL58" s="4">
        <v>11.7</v>
      </c>
      <c r="BM58" s="4">
        <v>0.376</v>
      </c>
      <c r="BQ58" s="4">
        <v>703.64099999999996</v>
      </c>
      <c r="BR58" s="4">
        <v>0.26361600000000002</v>
      </c>
      <c r="BS58" s="4">
        <v>-5</v>
      </c>
      <c r="BT58" s="4">
        <v>0.36859199999999998</v>
      </c>
      <c r="BU58" s="4">
        <v>6.4421249999999999</v>
      </c>
      <c r="BV58" s="4">
        <v>7.4455669999999996</v>
      </c>
      <c r="BW58" s="4">
        <f t="shared" si="9"/>
        <v>1.702009425</v>
      </c>
      <c r="BY58" s="4">
        <f t="shared" si="10"/>
        <v>14400.696829583625</v>
      </c>
      <c r="BZ58" s="4">
        <f t="shared" si="11"/>
        <v>1.6095198363750001</v>
      </c>
      <c r="CA58" s="4">
        <f t="shared" si="12"/>
        <v>53.916540595499995</v>
      </c>
      <c r="CB58" s="4">
        <f t="shared" si="13"/>
        <v>1.7851901429999999</v>
      </c>
    </row>
    <row r="59" spans="1:80" x14ac:dyDescent="0.25">
      <c r="A59" s="2">
        <v>42068</v>
      </c>
      <c r="B59" s="3">
        <v>1.6233796296296295E-2</v>
      </c>
      <c r="C59" s="4">
        <v>11.813000000000001</v>
      </c>
      <c r="D59" s="4">
        <v>2.8999999999999998E-3</v>
      </c>
      <c r="E59" s="4">
        <v>29.166667</v>
      </c>
      <c r="F59" s="4">
        <v>594.9</v>
      </c>
      <c r="G59" s="4">
        <v>14.1</v>
      </c>
      <c r="H59" s="4">
        <v>43.2</v>
      </c>
      <c r="J59" s="4">
        <v>3.8</v>
      </c>
      <c r="K59" s="4">
        <v>0.89880000000000004</v>
      </c>
      <c r="L59" s="4">
        <v>10.618</v>
      </c>
      <c r="M59" s="4">
        <v>2.5999999999999999E-3</v>
      </c>
      <c r="N59" s="4">
        <v>534.66589999999997</v>
      </c>
      <c r="O59" s="4">
        <v>12.6858</v>
      </c>
      <c r="P59" s="4">
        <v>547.4</v>
      </c>
      <c r="Q59" s="4">
        <v>403.06130000000002</v>
      </c>
      <c r="R59" s="4">
        <v>9.5632000000000001</v>
      </c>
      <c r="S59" s="4">
        <v>412.6</v>
      </c>
      <c r="T59" s="4">
        <v>43.227800000000002</v>
      </c>
      <c r="W59" s="4">
        <v>0</v>
      </c>
      <c r="X59" s="4">
        <v>3.4155000000000002</v>
      </c>
      <c r="Y59" s="4">
        <v>11.8</v>
      </c>
      <c r="Z59" s="4">
        <v>893</v>
      </c>
      <c r="AA59" s="4">
        <v>928</v>
      </c>
      <c r="AB59" s="4">
        <v>860</v>
      </c>
      <c r="AC59" s="4">
        <v>56</v>
      </c>
      <c r="AD59" s="4">
        <v>5.53</v>
      </c>
      <c r="AE59" s="4">
        <v>0.13</v>
      </c>
      <c r="AF59" s="4">
        <v>990</v>
      </c>
      <c r="AG59" s="4">
        <v>-13</v>
      </c>
      <c r="AH59" s="4">
        <v>16</v>
      </c>
      <c r="AI59" s="4">
        <v>31</v>
      </c>
      <c r="AJ59" s="4">
        <v>189</v>
      </c>
      <c r="AK59" s="4">
        <v>140</v>
      </c>
      <c r="AL59" s="4">
        <v>2.7</v>
      </c>
      <c r="AM59" s="4">
        <v>195</v>
      </c>
      <c r="AN59" s="4" t="s">
        <v>155</v>
      </c>
      <c r="AO59" s="4">
        <v>2</v>
      </c>
      <c r="AP59" s="5">
        <v>0.68283564814814823</v>
      </c>
      <c r="AQ59" s="4">
        <v>47.161234</v>
      </c>
      <c r="AR59" s="4">
        <v>-88.483902999999998</v>
      </c>
      <c r="AS59" s="4">
        <v>313.60000000000002</v>
      </c>
      <c r="AT59" s="4">
        <v>36.700000000000003</v>
      </c>
      <c r="AU59" s="4">
        <v>12</v>
      </c>
      <c r="AV59" s="4">
        <v>11</v>
      </c>
      <c r="AW59" s="4" t="s">
        <v>226</v>
      </c>
      <c r="AX59" s="4">
        <v>1</v>
      </c>
      <c r="AY59" s="4">
        <v>2.6</v>
      </c>
      <c r="AZ59" s="4">
        <v>2.8</v>
      </c>
      <c r="BA59" s="4">
        <v>14.023</v>
      </c>
      <c r="BB59" s="4">
        <v>17.79</v>
      </c>
      <c r="BC59" s="4">
        <v>1.27</v>
      </c>
      <c r="BD59" s="4">
        <v>11.259</v>
      </c>
      <c r="BE59" s="4">
        <v>3032.8690000000001</v>
      </c>
      <c r="BF59" s="4">
        <v>0.47699999999999998</v>
      </c>
      <c r="BG59" s="4">
        <v>15.993</v>
      </c>
      <c r="BH59" s="4">
        <v>0.379</v>
      </c>
      <c r="BI59" s="4">
        <v>16.373000000000001</v>
      </c>
      <c r="BJ59" s="4">
        <v>12.055999999999999</v>
      </c>
      <c r="BK59" s="4">
        <v>0.28599999999999998</v>
      </c>
      <c r="BL59" s="4">
        <v>12.343</v>
      </c>
      <c r="BM59" s="4">
        <v>0.4083</v>
      </c>
      <c r="BQ59" s="4">
        <v>709.351</v>
      </c>
      <c r="BR59" s="4">
        <v>0.31913000000000002</v>
      </c>
      <c r="BS59" s="4">
        <v>-5</v>
      </c>
      <c r="BT59" s="4">
        <v>0.367203</v>
      </c>
      <c r="BU59" s="4">
        <v>7.7987339999999996</v>
      </c>
      <c r="BV59" s="4">
        <v>7.4174920000000002</v>
      </c>
      <c r="BW59" s="4">
        <f t="shared" si="9"/>
        <v>2.0604255227999997</v>
      </c>
      <c r="BY59" s="4">
        <f t="shared" si="10"/>
        <v>17431.9209392425</v>
      </c>
      <c r="BZ59" s="4">
        <f t="shared" si="11"/>
        <v>2.7416371389659995</v>
      </c>
      <c r="CA59" s="4">
        <f t="shared" si="12"/>
        <v>69.293872845647996</v>
      </c>
      <c r="CB59" s="4">
        <f t="shared" si="13"/>
        <v>2.3467724189513999</v>
      </c>
    </row>
    <row r="60" spans="1:80" x14ac:dyDescent="0.25">
      <c r="A60" s="2">
        <v>42068</v>
      </c>
      <c r="B60" s="3">
        <v>1.6245370370370372E-2</v>
      </c>
      <c r="C60" s="4">
        <v>11.78</v>
      </c>
      <c r="D60" s="4">
        <v>3.0000000000000001E-3</v>
      </c>
      <c r="E60" s="4">
        <v>30</v>
      </c>
      <c r="F60" s="4">
        <v>622.6</v>
      </c>
      <c r="G60" s="4">
        <v>13.2</v>
      </c>
      <c r="H60" s="4">
        <v>64.3</v>
      </c>
      <c r="J60" s="4">
        <v>3.8</v>
      </c>
      <c r="K60" s="4">
        <v>0.89910000000000001</v>
      </c>
      <c r="L60" s="4">
        <v>10.5914</v>
      </c>
      <c r="M60" s="4">
        <v>2.7000000000000001E-3</v>
      </c>
      <c r="N60" s="4">
        <v>559.82010000000002</v>
      </c>
      <c r="O60" s="4">
        <v>11.8682</v>
      </c>
      <c r="P60" s="4">
        <v>571.70000000000005</v>
      </c>
      <c r="Q60" s="4">
        <v>422.02390000000003</v>
      </c>
      <c r="R60" s="4">
        <v>8.9468999999999994</v>
      </c>
      <c r="S60" s="4">
        <v>431</v>
      </c>
      <c r="T60" s="4">
        <v>64.322699999999998</v>
      </c>
      <c r="W60" s="4">
        <v>0</v>
      </c>
      <c r="X60" s="4">
        <v>3.4165999999999999</v>
      </c>
      <c r="Y60" s="4">
        <v>11.8</v>
      </c>
      <c r="Z60" s="4">
        <v>894</v>
      </c>
      <c r="AA60" s="4">
        <v>927</v>
      </c>
      <c r="AB60" s="4">
        <v>861</v>
      </c>
      <c r="AC60" s="4">
        <v>56</v>
      </c>
      <c r="AD60" s="4">
        <v>5.53</v>
      </c>
      <c r="AE60" s="4">
        <v>0.13</v>
      </c>
      <c r="AF60" s="4">
        <v>990</v>
      </c>
      <c r="AG60" s="4">
        <v>-13</v>
      </c>
      <c r="AH60" s="4">
        <v>16</v>
      </c>
      <c r="AI60" s="4">
        <v>31</v>
      </c>
      <c r="AJ60" s="4">
        <v>189</v>
      </c>
      <c r="AK60" s="4">
        <v>140</v>
      </c>
      <c r="AL60" s="4">
        <v>2.8</v>
      </c>
      <c r="AM60" s="4">
        <v>195</v>
      </c>
      <c r="AN60" s="4" t="s">
        <v>155</v>
      </c>
      <c r="AO60" s="4">
        <v>2</v>
      </c>
      <c r="AP60" s="5">
        <v>0.68284722222222216</v>
      </c>
      <c r="AQ60" s="4">
        <v>47.161386</v>
      </c>
      <c r="AR60" s="4">
        <v>-88.483920999999995</v>
      </c>
      <c r="AS60" s="4">
        <v>314.39999999999998</v>
      </c>
      <c r="AT60" s="4">
        <v>37.1</v>
      </c>
      <c r="AU60" s="4">
        <v>12</v>
      </c>
      <c r="AV60" s="4">
        <v>11</v>
      </c>
      <c r="AW60" s="4" t="s">
        <v>226</v>
      </c>
      <c r="AX60" s="4">
        <v>1</v>
      </c>
      <c r="AY60" s="4">
        <v>2.6</v>
      </c>
      <c r="AZ60" s="4">
        <v>2.8</v>
      </c>
      <c r="BA60" s="4">
        <v>14.023</v>
      </c>
      <c r="BB60" s="4">
        <v>17.829999999999998</v>
      </c>
      <c r="BC60" s="4">
        <v>1.27</v>
      </c>
      <c r="BD60" s="4">
        <v>11.222</v>
      </c>
      <c r="BE60" s="4">
        <v>3032.2660000000001</v>
      </c>
      <c r="BF60" s="4">
        <v>0.49099999999999999</v>
      </c>
      <c r="BG60" s="4">
        <v>16.783999999999999</v>
      </c>
      <c r="BH60" s="4">
        <v>0.35599999999999998</v>
      </c>
      <c r="BI60" s="4">
        <v>17.14</v>
      </c>
      <c r="BJ60" s="4">
        <v>12.653</v>
      </c>
      <c r="BK60" s="4">
        <v>0.26800000000000002</v>
      </c>
      <c r="BL60" s="4">
        <v>12.920999999999999</v>
      </c>
      <c r="BM60" s="4">
        <v>0.60899999999999999</v>
      </c>
      <c r="BQ60" s="4">
        <v>711.22</v>
      </c>
      <c r="BR60" s="4">
        <v>0.35116900000000001</v>
      </c>
      <c r="BS60" s="4">
        <v>-5</v>
      </c>
      <c r="BT60" s="4">
        <v>0.36779899999999999</v>
      </c>
      <c r="BU60" s="4">
        <v>8.5816890000000008</v>
      </c>
      <c r="BV60" s="4">
        <v>7.4295439999999999</v>
      </c>
      <c r="BW60" s="4">
        <f t="shared" si="9"/>
        <v>2.2672822338</v>
      </c>
      <c r="BY60" s="4">
        <f t="shared" si="10"/>
        <v>19178.18730385094</v>
      </c>
      <c r="BZ60" s="4">
        <f t="shared" si="11"/>
        <v>3.1054300533630004</v>
      </c>
      <c r="CA60" s="4">
        <f t="shared" si="12"/>
        <v>80.026489745829011</v>
      </c>
      <c r="CB60" s="4">
        <f t="shared" si="13"/>
        <v>3.8517452189369998</v>
      </c>
    </row>
    <row r="61" spans="1:80" x14ac:dyDescent="0.25">
      <c r="A61" s="2">
        <v>42068</v>
      </c>
      <c r="B61" s="3">
        <v>1.6256944444444445E-2</v>
      </c>
      <c r="C61" s="4">
        <v>11.749000000000001</v>
      </c>
      <c r="D61" s="4">
        <v>3.0000000000000001E-3</v>
      </c>
      <c r="E61" s="4">
        <v>30</v>
      </c>
      <c r="F61" s="4">
        <v>624.70000000000005</v>
      </c>
      <c r="G61" s="4">
        <v>13.2</v>
      </c>
      <c r="H61" s="4">
        <v>40.1</v>
      </c>
      <c r="J61" s="4">
        <v>3.8</v>
      </c>
      <c r="K61" s="4">
        <v>0.89929999999999999</v>
      </c>
      <c r="L61" s="4">
        <v>10.5662</v>
      </c>
      <c r="M61" s="4">
        <v>2.7000000000000001E-3</v>
      </c>
      <c r="N61" s="4">
        <v>561.79759999999999</v>
      </c>
      <c r="O61" s="4">
        <v>11.870699999999999</v>
      </c>
      <c r="P61" s="4">
        <v>573.70000000000005</v>
      </c>
      <c r="Q61" s="4">
        <v>423.51459999999997</v>
      </c>
      <c r="R61" s="4">
        <v>8.9488000000000003</v>
      </c>
      <c r="S61" s="4">
        <v>432.5</v>
      </c>
      <c r="T61" s="4">
        <v>40.1</v>
      </c>
      <c r="W61" s="4">
        <v>0</v>
      </c>
      <c r="X61" s="4">
        <v>3.4173</v>
      </c>
      <c r="Y61" s="4">
        <v>11.8</v>
      </c>
      <c r="Z61" s="4">
        <v>896</v>
      </c>
      <c r="AA61" s="4">
        <v>928</v>
      </c>
      <c r="AB61" s="4">
        <v>861</v>
      </c>
      <c r="AC61" s="4">
        <v>56</v>
      </c>
      <c r="AD61" s="4">
        <v>5.53</v>
      </c>
      <c r="AE61" s="4">
        <v>0.13</v>
      </c>
      <c r="AF61" s="4">
        <v>990</v>
      </c>
      <c r="AG61" s="4">
        <v>-13</v>
      </c>
      <c r="AH61" s="4">
        <v>16</v>
      </c>
      <c r="AI61" s="4">
        <v>31</v>
      </c>
      <c r="AJ61" s="4">
        <v>189</v>
      </c>
      <c r="AK61" s="4">
        <v>140</v>
      </c>
      <c r="AL61" s="4">
        <v>2.6</v>
      </c>
      <c r="AM61" s="4">
        <v>195</v>
      </c>
      <c r="AN61" s="4" t="s">
        <v>155</v>
      </c>
      <c r="AO61" s="4">
        <v>2</v>
      </c>
      <c r="AP61" s="5">
        <v>0.68285879629629631</v>
      </c>
      <c r="AQ61" s="4">
        <v>47.161540000000002</v>
      </c>
      <c r="AR61" s="4">
        <v>-88.483959999999996</v>
      </c>
      <c r="AS61" s="4">
        <v>314.5</v>
      </c>
      <c r="AT61" s="4">
        <v>37.700000000000003</v>
      </c>
      <c r="AU61" s="4">
        <v>12</v>
      </c>
      <c r="AV61" s="4">
        <v>11</v>
      </c>
      <c r="AW61" s="4" t="s">
        <v>226</v>
      </c>
      <c r="AX61" s="4">
        <v>1</v>
      </c>
      <c r="AY61" s="4">
        <v>2.6</v>
      </c>
      <c r="AZ61" s="4">
        <v>2.8</v>
      </c>
      <c r="BA61" s="4">
        <v>14.023</v>
      </c>
      <c r="BB61" s="4">
        <v>17.88</v>
      </c>
      <c r="BC61" s="4">
        <v>1.28</v>
      </c>
      <c r="BD61" s="4">
        <v>11.198</v>
      </c>
      <c r="BE61" s="4">
        <v>3032.9839999999999</v>
      </c>
      <c r="BF61" s="4">
        <v>0.49299999999999999</v>
      </c>
      <c r="BG61" s="4">
        <v>16.888000000000002</v>
      </c>
      <c r="BH61" s="4">
        <v>0.35699999999999998</v>
      </c>
      <c r="BI61" s="4">
        <v>17.244</v>
      </c>
      <c r="BJ61" s="4">
        <v>12.731</v>
      </c>
      <c r="BK61" s="4">
        <v>0.26900000000000002</v>
      </c>
      <c r="BL61" s="4">
        <v>13</v>
      </c>
      <c r="BM61" s="4">
        <v>0.38059999999999999</v>
      </c>
      <c r="BQ61" s="4">
        <v>713.24099999999999</v>
      </c>
      <c r="BR61" s="4">
        <v>0.31359999999999999</v>
      </c>
      <c r="BS61" s="4">
        <v>-5</v>
      </c>
      <c r="BT61" s="4">
        <v>0.36659999999999998</v>
      </c>
      <c r="BU61" s="4">
        <v>7.6635999999999997</v>
      </c>
      <c r="BV61" s="4">
        <v>7.4053199999999997</v>
      </c>
      <c r="BW61" s="4">
        <f t="shared" si="9"/>
        <v>2.02472312</v>
      </c>
      <c r="BY61" s="4">
        <f t="shared" si="10"/>
        <v>17130.515646428801</v>
      </c>
      <c r="BZ61" s="4">
        <f t="shared" si="11"/>
        <v>2.7845000875999997</v>
      </c>
      <c r="CA61" s="4">
        <f t="shared" si="12"/>
        <v>71.905619909199999</v>
      </c>
      <c r="CB61" s="4">
        <f t="shared" si="13"/>
        <v>2.1496566599199998</v>
      </c>
    </row>
    <row r="62" spans="1:80" x14ac:dyDescent="0.25">
      <c r="A62" s="2">
        <v>42068</v>
      </c>
      <c r="B62" s="3">
        <v>1.6268518518518519E-2</v>
      </c>
      <c r="C62" s="4">
        <v>11.686</v>
      </c>
      <c r="D62" s="4">
        <v>4.7000000000000002E-3</v>
      </c>
      <c r="E62" s="4">
        <v>47.326388999999999</v>
      </c>
      <c r="F62" s="4">
        <v>602.70000000000005</v>
      </c>
      <c r="G62" s="4">
        <v>13.2</v>
      </c>
      <c r="H62" s="4">
        <v>60.1</v>
      </c>
      <c r="J62" s="4">
        <v>3.8</v>
      </c>
      <c r="K62" s="4">
        <v>0.89980000000000004</v>
      </c>
      <c r="L62" s="4">
        <v>10.5144</v>
      </c>
      <c r="M62" s="4">
        <v>4.3E-3</v>
      </c>
      <c r="N62" s="4">
        <v>542.28309999999999</v>
      </c>
      <c r="O62" s="4">
        <v>11.876899999999999</v>
      </c>
      <c r="P62" s="4">
        <v>554.20000000000005</v>
      </c>
      <c r="Q62" s="4">
        <v>408.80349999999999</v>
      </c>
      <c r="R62" s="4">
        <v>8.9535</v>
      </c>
      <c r="S62" s="4">
        <v>417.8</v>
      </c>
      <c r="T62" s="4">
        <v>60.1</v>
      </c>
      <c r="W62" s="4">
        <v>0</v>
      </c>
      <c r="X62" s="4">
        <v>3.4190999999999998</v>
      </c>
      <c r="Y62" s="4">
        <v>11.8</v>
      </c>
      <c r="Z62" s="4">
        <v>895</v>
      </c>
      <c r="AA62" s="4">
        <v>923</v>
      </c>
      <c r="AB62" s="4">
        <v>861</v>
      </c>
      <c r="AC62" s="4">
        <v>56</v>
      </c>
      <c r="AD62" s="4">
        <v>5.53</v>
      </c>
      <c r="AE62" s="4">
        <v>0.13</v>
      </c>
      <c r="AF62" s="4">
        <v>990</v>
      </c>
      <c r="AG62" s="4">
        <v>-13</v>
      </c>
      <c r="AH62" s="4">
        <v>16.2</v>
      </c>
      <c r="AI62" s="4">
        <v>31</v>
      </c>
      <c r="AJ62" s="4">
        <v>189</v>
      </c>
      <c r="AK62" s="4">
        <v>140</v>
      </c>
      <c r="AL62" s="4">
        <v>2.5</v>
      </c>
      <c r="AM62" s="4">
        <v>195</v>
      </c>
      <c r="AN62" s="4" t="s">
        <v>155</v>
      </c>
      <c r="AO62" s="4">
        <v>2</v>
      </c>
      <c r="AP62" s="5">
        <v>0.68287037037037035</v>
      </c>
      <c r="AQ62" s="4">
        <v>47.161695999999999</v>
      </c>
      <c r="AR62" s="4">
        <v>-88.484024000000005</v>
      </c>
      <c r="AS62" s="4">
        <v>314.39999999999998</v>
      </c>
      <c r="AT62" s="4">
        <v>38.799999999999997</v>
      </c>
      <c r="AU62" s="4">
        <v>12</v>
      </c>
      <c r="AV62" s="4">
        <v>10</v>
      </c>
      <c r="AW62" s="4" t="s">
        <v>237</v>
      </c>
      <c r="AX62" s="4">
        <v>1</v>
      </c>
      <c r="AY62" s="4">
        <v>2.2168000000000001</v>
      </c>
      <c r="AZ62" s="4">
        <v>2.5125999999999999</v>
      </c>
      <c r="BA62" s="4">
        <v>14.023</v>
      </c>
      <c r="BB62" s="4">
        <v>17.97</v>
      </c>
      <c r="BC62" s="4">
        <v>1.28</v>
      </c>
      <c r="BD62" s="4">
        <v>11.14</v>
      </c>
      <c r="BE62" s="4">
        <v>3032.0010000000002</v>
      </c>
      <c r="BF62" s="4">
        <v>0.78200000000000003</v>
      </c>
      <c r="BG62" s="4">
        <v>16.376000000000001</v>
      </c>
      <c r="BH62" s="4">
        <v>0.35899999999999999</v>
      </c>
      <c r="BI62" s="4">
        <v>16.734999999999999</v>
      </c>
      <c r="BJ62" s="4">
        <v>12.345000000000001</v>
      </c>
      <c r="BK62" s="4">
        <v>0.27</v>
      </c>
      <c r="BL62" s="4">
        <v>12.616</v>
      </c>
      <c r="BM62" s="4">
        <v>0.57310000000000005</v>
      </c>
      <c r="BQ62" s="4">
        <v>716.899</v>
      </c>
      <c r="BR62" s="4">
        <v>0.30499999999999999</v>
      </c>
      <c r="BS62" s="4">
        <v>-5</v>
      </c>
      <c r="BT62" s="4">
        <v>0.36499999999999999</v>
      </c>
      <c r="BU62" s="4">
        <v>7.4534370000000001</v>
      </c>
      <c r="BV62" s="4">
        <v>7.3730000000000002</v>
      </c>
      <c r="BW62" s="4">
        <f t="shared" si="9"/>
        <v>1.9691980553999999</v>
      </c>
      <c r="BY62" s="4">
        <f t="shared" si="10"/>
        <v>16655.336558391071</v>
      </c>
      <c r="BZ62" s="4">
        <f t="shared" si="11"/>
        <v>4.2956691599579999</v>
      </c>
      <c r="CA62" s="4">
        <f t="shared" si="12"/>
        <v>67.813344986805006</v>
      </c>
      <c r="CB62" s="4">
        <f t="shared" si="13"/>
        <v>3.1481432168438999</v>
      </c>
    </row>
    <row r="63" spans="1:80" x14ac:dyDescent="0.25">
      <c r="A63" s="2">
        <v>42068</v>
      </c>
      <c r="B63" s="3">
        <v>1.6280092592592593E-2</v>
      </c>
      <c r="C63" s="4">
        <v>11.843999999999999</v>
      </c>
      <c r="D63" s="4">
        <v>6.7000000000000002E-3</v>
      </c>
      <c r="E63" s="4">
        <v>67.206119000000001</v>
      </c>
      <c r="F63" s="4">
        <v>548.9</v>
      </c>
      <c r="G63" s="4">
        <v>15.1</v>
      </c>
      <c r="H63" s="4">
        <v>48.1</v>
      </c>
      <c r="J63" s="4">
        <v>3.8</v>
      </c>
      <c r="K63" s="4">
        <v>0.89849999999999997</v>
      </c>
      <c r="L63" s="4">
        <v>10.642099999999999</v>
      </c>
      <c r="M63" s="4">
        <v>6.0000000000000001E-3</v>
      </c>
      <c r="N63" s="4">
        <v>493.15969999999999</v>
      </c>
      <c r="O63" s="4">
        <v>13.5425</v>
      </c>
      <c r="P63" s="4">
        <v>506.7</v>
      </c>
      <c r="Q63" s="4">
        <v>371.7715</v>
      </c>
      <c r="R63" s="4">
        <v>10.209099999999999</v>
      </c>
      <c r="S63" s="4">
        <v>382</v>
      </c>
      <c r="T63" s="4">
        <v>48.14</v>
      </c>
      <c r="W63" s="4">
        <v>0</v>
      </c>
      <c r="X63" s="4">
        <v>3.4144000000000001</v>
      </c>
      <c r="Y63" s="4">
        <v>11.8</v>
      </c>
      <c r="Z63" s="4">
        <v>897</v>
      </c>
      <c r="AA63" s="4">
        <v>928</v>
      </c>
      <c r="AB63" s="4">
        <v>864</v>
      </c>
      <c r="AC63" s="4">
        <v>56</v>
      </c>
      <c r="AD63" s="4">
        <v>5.53</v>
      </c>
      <c r="AE63" s="4">
        <v>0.13</v>
      </c>
      <c r="AF63" s="4">
        <v>990</v>
      </c>
      <c r="AG63" s="4">
        <v>-13</v>
      </c>
      <c r="AH63" s="4">
        <v>17</v>
      </c>
      <c r="AI63" s="4">
        <v>31</v>
      </c>
      <c r="AJ63" s="4">
        <v>189</v>
      </c>
      <c r="AK63" s="4">
        <v>140</v>
      </c>
      <c r="AL63" s="4">
        <v>2.7</v>
      </c>
      <c r="AM63" s="4">
        <v>195</v>
      </c>
      <c r="AN63" s="4" t="s">
        <v>155</v>
      </c>
      <c r="AO63" s="4">
        <v>2</v>
      </c>
      <c r="AP63" s="5">
        <v>0.6828819444444445</v>
      </c>
      <c r="AQ63" s="4">
        <v>47.161853000000001</v>
      </c>
      <c r="AR63" s="4">
        <v>-88.484108000000006</v>
      </c>
      <c r="AS63" s="4">
        <v>314.60000000000002</v>
      </c>
      <c r="AT63" s="4">
        <v>39.799999999999997</v>
      </c>
      <c r="AU63" s="4">
        <v>12</v>
      </c>
      <c r="AV63" s="4">
        <v>10</v>
      </c>
      <c r="AW63" s="4" t="s">
        <v>237</v>
      </c>
      <c r="AX63" s="4">
        <v>1</v>
      </c>
      <c r="AY63" s="4">
        <v>2.2000000000000002</v>
      </c>
      <c r="AZ63" s="4">
        <v>2.4041999999999999</v>
      </c>
      <c r="BA63" s="4">
        <v>14.023</v>
      </c>
      <c r="BB63" s="4">
        <v>17.739999999999998</v>
      </c>
      <c r="BC63" s="4">
        <v>1.26</v>
      </c>
      <c r="BD63" s="4">
        <v>11.294</v>
      </c>
      <c r="BE63" s="4">
        <v>3031.7310000000002</v>
      </c>
      <c r="BF63" s="4">
        <v>1.095</v>
      </c>
      <c r="BG63" s="4">
        <v>14.712999999999999</v>
      </c>
      <c r="BH63" s="4">
        <v>0.40400000000000003</v>
      </c>
      <c r="BI63" s="4">
        <v>15.117000000000001</v>
      </c>
      <c r="BJ63" s="4">
        <v>11.090999999999999</v>
      </c>
      <c r="BK63" s="4">
        <v>0.30499999999999999</v>
      </c>
      <c r="BL63" s="4">
        <v>11.396000000000001</v>
      </c>
      <c r="BM63" s="4">
        <v>0.45350000000000001</v>
      </c>
      <c r="BQ63" s="4">
        <v>707.25199999999995</v>
      </c>
      <c r="BR63" s="4">
        <v>0.38658599999999999</v>
      </c>
      <c r="BS63" s="4">
        <v>-5</v>
      </c>
      <c r="BT63" s="4">
        <v>0.36440099999999997</v>
      </c>
      <c r="BU63" s="4">
        <v>9.4472050000000003</v>
      </c>
      <c r="BV63" s="4">
        <v>7.3608919999999998</v>
      </c>
      <c r="BW63" s="4">
        <f t="shared" si="9"/>
        <v>2.495951561</v>
      </c>
      <c r="BY63" s="4">
        <f t="shared" si="10"/>
        <v>21108.700200987139</v>
      </c>
      <c r="BZ63" s="4">
        <f t="shared" si="11"/>
        <v>7.624036143075001</v>
      </c>
      <c r="CA63" s="4">
        <f t="shared" si="12"/>
        <v>77.222086632735</v>
      </c>
      <c r="CB63" s="4">
        <f t="shared" si="13"/>
        <v>3.1575346035475005</v>
      </c>
    </row>
    <row r="64" spans="1:80" x14ac:dyDescent="0.25">
      <c r="A64" s="2">
        <v>42068</v>
      </c>
      <c r="B64" s="3">
        <v>1.6291666666666666E-2</v>
      </c>
      <c r="C64" s="4">
        <v>11.994999999999999</v>
      </c>
      <c r="D64" s="4">
        <v>6.1000000000000004E-3</v>
      </c>
      <c r="E64" s="4">
        <v>60.870646999999998</v>
      </c>
      <c r="F64" s="4">
        <v>507.3</v>
      </c>
      <c r="G64" s="4">
        <v>15.5</v>
      </c>
      <c r="H64" s="4">
        <v>45.6</v>
      </c>
      <c r="J64" s="4">
        <v>3.9</v>
      </c>
      <c r="K64" s="4">
        <v>0.89729999999999999</v>
      </c>
      <c r="L64" s="4">
        <v>10.763</v>
      </c>
      <c r="M64" s="4">
        <v>5.4999999999999997E-3</v>
      </c>
      <c r="N64" s="4">
        <v>455.1583</v>
      </c>
      <c r="O64" s="4">
        <v>13.927899999999999</v>
      </c>
      <c r="P64" s="4">
        <v>469.1</v>
      </c>
      <c r="Q64" s="4">
        <v>343.12400000000002</v>
      </c>
      <c r="R64" s="4">
        <v>10.499700000000001</v>
      </c>
      <c r="S64" s="4">
        <v>353.6</v>
      </c>
      <c r="T64" s="4">
        <v>45.588000000000001</v>
      </c>
      <c r="W64" s="4">
        <v>0</v>
      </c>
      <c r="X64" s="4">
        <v>3.4994999999999998</v>
      </c>
      <c r="Y64" s="4">
        <v>11.7</v>
      </c>
      <c r="Z64" s="4">
        <v>899</v>
      </c>
      <c r="AA64" s="4">
        <v>930</v>
      </c>
      <c r="AB64" s="4">
        <v>867</v>
      </c>
      <c r="AC64" s="4">
        <v>56</v>
      </c>
      <c r="AD64" s="4">
        <v>5.53</v>
      </c>
      <c r="AE64" s="4">
        <v>0.13</v>
      </c>
      <c r="AF64" s="4">
        <v>990</v>
      </c>
      <c r="AG64" s="4">
        <v>-13</v>
      </c>
      <c r="AH64" s="4">
        <v>17</v>
      </c>
      <c r="AI64" s="4">
        <v>31</v>
      </c>
      <c r="AJ64" s="4">
        <v>189</v>
      </c>
      <c r="AK64" s="4">
        <v>140</v>
      </c>
      <c r="AL64" s="4">
        <v>2.6</v>
      </c>
      <c r="AM64" s="4">
        <v>195</v>
      </c>
      <c r="AN64" s="4" t="s">
        <v>155</v>
      </c>
      <c r="AO64" s="4">
        <v>2</v>
      </c>
      <c r="AP64" s="5">
        <v>0.68289351851851843</v>
      </c>
      <c r="AQ64" s="4">
        <v>47.162013000000002</v>
      </c>
      <c r="AR64" s="4">
        <v>-88.48415</v>
      </c>
      <c r="AS64" s="4">
        <v>315</v>
      </c>
      <c r="AT64" s="4">
        <v>39.700000000000003</v>
      </c>
      <c r="AU64" s="4">
        <v>12</v>
      </c>
      <c r="AV64" s="4">
        <v>10</v>
      </c>
      <c r="AW64" s="4" t="s">
        <v>237</v>
      </c>
      <c r="AX64" s="4">
        <v>1</v>
      </c>
      <c r="AY64" s="4">
        <v>2.2000000000000002</v>
      </c>
      <c r="AZ64" s="4">
        <v>2.4</v>
      </c>
      <c r="BA64" s="4">
        <v>14.023</v>
      </c>
      <c r="BB64" s="4">
        <v>17.53</v>
      </c>
      <c r="BC64" s="4">
        <v>1.25</v>
      </c>
      <c r="BD64" s="4">
        <v>11.445</v>
      </c>
      <c r="BE64" s="4">
        <v>3031.873</v>
      </c>
      <c r="BF64" s="4">
        <v>0.97899999999999998</v>
      </c>
      <c r="BG64" s="4">
        <v>13.427</v>
      </c>
      <c r="BH64" s="4">
        <v>0.41099999999999998</v>
      </c>
      <c r="BI64" s="4">
        <v>13.837999999999999</v>
      </c>
      <c r="BJ64" s="4">
        <v>10.122</v>
      </c>
      <c r="BK64" s="4">
        <v>0.31</v>
      </c>
      <c r="BL64" s="4">
        <v>10.432</v>
      </c>
      <c r="BM64" s="4">
        <v>0.42470000000000002</v>
      </c>
      <c r="BQ64" s="4">
        <v>716.76900000000001</v>
      </c>
      <c r="BR64" s="4">
        <v>0.458729</v>
      </c>
      <c r="BS64" s="4">
        <v>-5</v>
      </c>
      <c r="BT64" s="4">
        <v>0.36219899999999999</v>
      </c>
      <c r="BU64" s="4">
        <v>11.210184</v>
      </c>
      <c r="BV64" s="4">
        <v>7.3164239999999996</v>
      </c>
      <c r="BW64" s="4">
        <f t="shared" si="9"/>
        <v>2.9617306127999998</v>
      </c>
      <c r="BY64" s="4">
        <f t="shared" si="10"/>
        <v>25049.048541443786</v>
      </c>
      <c r="BZ64" s="4">
        <f t="shared" si="11"/>
        <v>8.088405590232</v>
      </c>
      <c r="CA64" s="4">
        <f t="shared" si="12"/>
        <v>83.627008564175995</v>
      </c>
      <c r="CB64" s="4">
        <f t="shared" si="13"/>
        <v>3.5088313117176</v>
      </c>
    </row>
    <row r="65" spans="1:80" x14ac:dyDescent="0.25">
      <c r="A65" s="2">
        <v>42068</v>
      </c>
      <c r="B65" s="3">
        <v>1.630324074074074E-2</v>
      </c>
      <c r="C65" s="4">
        <v>12.063000000000001</v>
      </c>
      <c r="D65" s="4">
        <v>6.8999999999999999E-3</v>
      </c>
      <c r="E65" s="4">
        <v>69.162520999999998</v>
      </c>
      <c r="F65" s="4">
        <v>485.3</v>
      </c>
      <c r="G65" s="4">
        <v>15.3</v>
      </c>
      <c r="H65" s="4">
        <v>59.4</v>
      </c>
      <c r="J65" s="4">
        <v>3.98</v>
      </c>
      <c r="K65" s="4">
        <v>0.89680000000000004</v>
      </c>
      <c r="L65" s="4">
        <v>10.8185</v>
      </c>
      <c r="M65" s="4">
        <v>6.1999999999999998E-3</v>
      </c>
      <c r="N65" s="4">
        <v>435.18630000000002</v>
      </c>
      <c r="O65" s="4">
        <v>13.721299999999999</v>
      </c>
      <c r="P65" s="4">
        <v>448.9</v>
      </c>
      <c r="Q65" s="4">
        <v>328.06790000000001</v>
      </c>
      <c r="R65" s="4">
        <v>10.3439</v>
      </c>
      <c r="S65" s="4">
        <v>338.4</v>
      </c>
      <c r="T65" s="4">
        <v>59.415799999999997</v>
      </c>
      <c r="W65" s="4">
        <v>0</v>
      </c>
      <c r="X65" s="4">
        <v>3.5672000000000001</v>
      </c>
      <c r="Y65" s="4">
        <v>11.8</v>
      </c>
      <c r="Z65" s="4">
        <v>901</v>
      </c>
      <c r="AA65" s="4">
        <v>933</v>
      </c>
      <c r="AB65" s="4">
        <v>870</v>
      </c>
      <c r="AC65" s="4">
        <v>56</v>
      </c>
      <c r="AD65" s="4">
        <v>5.53</v>
      </c>
      <c r="AE65" s="4">
        <v>0.13</v>
      </c>
      <c r="AF65" s="4">
        <v>990</v>
      </c>
      <c r="AG65" s="4">
        <v>-13</v>
      </c>
      <c r="AH65" s="4">
        <v>17</v>
      </c>
      <c r="AI65" s="4">
        <v>31</v>
      </c>
      <c r="AJ65" s="4">
        <v>189</v>
      </c>
      <c r="AK65" s="4">
        <v>140</v>
      </c>
      <c r="AL65" s="4">
        <v>2.9</v>
      </c>
      <c r="AM65" s="4">
        <v>195</v>
      </c>
      <c r="AN65" s="4" t="s">
        <v>155</v>
      </c>
      <c r="AO65" s="4">
        <v>2</v>
      </c>
      <c r="AP65" s="5">
        <v>0.68290509259259258</v>
      </c>
      <c r="AQ65" s="4">
        <v>47.162179999999999</v>
      </c>
      <c r="AR65" s="4">
        <v>-88.484142000000006</v>
      </c>
      <c r="AS65" s="4">
        <v>316</v>
      </c>
      <c r="AT65" s="4">
        <v>40.299999999999997</v>
      </c>
      <c r="AU65" s="4">
        <v>12</v>
      </c>
      <c r="AV65" s="4">
        <v>10</v>
      </c>
      <c r="AW65" s="4" t="s">
        <v>237</v>
      </c>
      <c r="AX65" s="4">
        <v>1</v>
      </c>
      <c r="AY65" s="4">
        <v>2.2000000000000002</v>
      </c>
      <c r="AZ65" s="4">
        <v>2.4</v>
      </c>
      <c r="BA65" s="4">
        <v>14.023</v>
      </c>
      <c r="BB65" s="4">
        <v>17.43</v>
      </c>
      <c r="BC65" s="4">
        <v>1.24</v>
      </c>
      <c r="BD65" s="4">
        <v>11.506</v>
      </c>
      <c r="BE65" s="4">
        <v>3031.2330000000002</v>
      </c>
      <c r="BF65" s="4">
        <v>1.1060000000000001</v>
      </c>
      <c r="BG65" s="4">
        <v>12.769</v>
      </c>
      <c r="BH65" s="4">
        <v>0.40300000000000002</v>
      </c>
      <c r="BI65" s="4">
        <v>13.172000000000001</v>
      </c>
      <c r="BJ65" s="4">
        <v>9.6259999999999994</v>
      </c>
      <c r="BK65" s="4">
        <v>0.30399999999999999</v>
      </c>
      <c r="BL65" s="4">
        <v>9.93</v>
      </c>
      <c r="BM65" s="4">
        <v>0.55049999999999999</v>
      </c>
      <c r="BQ65" s="4">
        <v>726.74</v>
      </c>
      <c r="BR65" s="4">
        <v>0.52240799999999998</v>
      </c>
      <c r="BS65" s="4">
        <v>-5</v>
      </c>
      <c r="BT65" s="4">
        <v>0.36280000000000001</v>
      </c>
      <c r="BU65" s="4">
        <v>12.766336000000001</v>
      </c>
      <c r="BV65" s="4">
        <v>7.3285640000000001</v>
      </c>
      <c r="BW65" s="4">
        <f t="shared" si="9"/>
        <v>3.3728659712</v>
      </c>
      <c r="BY65" s="4">
        <f t="shared" si="10"/>
        <v>28520.233622576259</v>
      </c>
      <c r="BZ65" s="4">
        <f t="shared" si="11"/>
        <v>10.406121332992001</v>
      </c>
      <c r="CA65" s="4">
        <f t="shared" si="12"/>
        <v>90.569008997631997</v>
      </c>
      <c r="CB65" s="4">
        <f t="shared" si="13"/>
        <v>5.1795386924160001</v>
      </c>
    </row>
    <row r="66" spans="1:80" x14ac:dyDescent="0.25">
      <c r="A66" s="2">
        <v>42068</v>
      </c>
      <c r="B66" s="3">
        <v>1.6314814814814813E-2</v>
      </c>
      <c r="C66" s="4">
        <v>12.362</v>
      </c>
      <c r="D66" s="4">
        <v>9.2999999999999992E-3</v>
      </c>
      <c r="E66" s="4">
        <v>93.270060000000001</v>
      </c>
      <c r="F66" s="4">
        <v>478.8</v>
      </c>
      <c r="G66" s="4">
        <v>22.1</v>
      </c>
      <c r="H66" s="4">
        <v>24.1</v>
      </c>
      <c r="J66" s="4">
        <v>4</v>
      </c>
      <c r="K66" s="4">
        <v>0.89439999999999997</v>
      </c>
      <c r="L66" s="4">
        <v>11.0563</v>
      </c>
      <c r="M66" s="4">
        <v>8.3000000000000001E-3</v>
      </c>
      <c r="N66" s="4">
        <v>428.20920000000001</v>
      </c>
      <c r="O66" s="4">
        <v>19.78</v>
      </c>
      <c r="P66" s="4">
        <v>448</v>
      </c>
      <c r="Q66" s="4">
        <v>322.8082</v>
      </c>
      <c r="R66" s="4">
        <v>14.911300000000001</v>
      </c>
      <c r="S66" s="4">
        <v>337.7</v>
      </c>
      <c r="T66" s="4">
        <v>24.0962</v>
      </c>
      <c r="W66" s="4">
        <v>0</v>
      </c>
      <c r="X66" s="4">
        <v>3.5777000000000001</v>
      </c>
      <c r="Y66" s="4">
        <v>11.8</v>
      </c>
      <c r="Z66" s="4">
        <v>903</v>
      </c>
      <c r="AA66" s="4">
        <v>936</v>
      </c>
      <c r="AB66" s="4">
        <v>872</v>
      </c>
      <c r="AC66" s="4">
        <v>56</v>
      </c>
      <c r="AD66" s="4">
        <v>5.53</v>
      </c>
      <c r="AE66" s="4">
        <v>0.13</v>
      </c>
      <c r="AF66" s="4">
        <v>990</v>
      </c>
      <c r="AG66" s="4">
        <v>-13</v>
      </c>
      <c r="AH66" s="4">
        <v>16.799799</v>
      </c>
      <c r="AI66" s="4">
        <v>31</v>
      </c>
      <c r="AJ66" s="4">
        <v>189</v>
      </c>
      <c r="AK66" s="4">
        <v>140</v>
      </c>
      <c r="AL66" s="4">
        <v>2.7</v>
      </c>
      <c r="AM66" s="4">
        <v>195</v>
      </c>
      <c r="AN66" s="4" t="s">
        <v>155</v>
      </c>
      <c r="AO66" s="4">
        <v>2</v>
      </c>
      <c r="AP66" s="5">
        <v>0.68291666666666673</v>
      </c>
      <c r="AQ66" s="4">
        <v>47.162353000000003</v>
      </c>
      <c r="AR66" s="4">
        <v>-88.484114000000005</v>
      </c>
      <c r="AS66" s="4">
        <v>316.8</v>
      </c>
      <c r="AT66" s="4">
        <v>41.6</v>
      </c>
      <c r="AU66" s="4">
        <v>12</v>
      </c>
      <c r="AV66" s="4">
        <v>11</v>
      </c>
      <c r="AW66" s="4" t="s">
        <v>226</v>
      </c>
      <c r="AX66" s="4">
        <v>1</v>
      </c>
      <c r="AY66" s="4">
        <v>2.2957999999999998</v>
      </c>
      <c r="AZ66" s="4">
        <v>2.4958</v>
      </c>
      <c r="BA66" s="4">
        <v>14.023</v>
      </c>
      <c r="BB66" s="4">
        <v>17.04</v>
      </c>
      <c r="BC66" s="4">
        <v>1.21</v>
      </c>
      <c r="BD66" s="4">
        <v>11.805</v>
      </c>
      <c r="BE66" s="4">
        <v>3031.4470000000001</v>
      </c>
      <c r="BF66" s="4">
        <v>1.456</v>
      </c>
      <c r="BG66" s="4">
        <v>12.295</v>
      </c>
      <c r="BH66" s="4">
        <v>0.56799999999999995</v>
      </c>
      <c r="BI66" s="4">
        <v>12.863</v>
      </c>
      <c r="BJ66" s="4">
        <v>9.2690000000000001</v>
      </c>
      <c r="BK66" s="4">
        <v>0.42799999999999999</v>
      </c>
      <c r="BL66" s="4">
        <v>9.6969999999999992</v>
      </c>
      <c r="BM66" s="4">
        <v>0.2185</v>
      </c>
      <c r="BQ66" s="4">
        <v>713.24</v>
      </c>
      <c r="BR66" s="4">
        <v>0.49580400000000002</v>
      </c>
      <c r="BS66" s="4">
        <v>-5</v>
      </c>
      <c r="BT66" s="4">
        <v>0.36280099999999998</v>
      </c>
      <c r="BU66" s="4">
        <v>12.116206</v>
      </c>
      <c r="BV66" s="4">
        <v>7.328576</v>
      </c>
      <c r="BW66" s="4">
        <f t="shared" si="9"/>
        <v>3.2011016251999997</v>
      </c>
      <c r="BY66" s="4">
        <f t="shared" si="10"/>
        <v>27069.741975270434</v>
      </c>
      <c r="BZ66" s="4">
        <f t="shared" si="11"/>
        <v>13.001561404832</v>
      </c>
      <c r="CA66" s="4">
        <f t="shared" si="12"/>
        <v>82.768868586118003</v>
      </c>
      <c r="CB66" s="4">
        <f t="shared" si="13"/>
        <v>1.9511271751069998</v>
      </c>
    </row>
    <row r="67" spans="1:80" x14ac:dyDescent="0.25">
      <c r="A67" s="2">
        <v>42068</v>
      </c>
      <c r="B67" s="3">
        <v>1.632638888888889E-2</v>
      </c>
      <c r="C67" s="4">
        <v>12.619</v>
      </c>
      <c r="D67" s="4">
        <v>7.0000000000000001E-3</v>
      </c>
      <c r="E67" s="4">
        <v>70.185333999999997</v>
      </c>
      <c r="F67" s="4">
        <v>450.5</v>
      </c>
      <c r="G67" s="4">
        <v>22.6</v>
      </c>
      <c r="H67" s="4">
        <v>52.4</v>
      </c>
      <c r="J67" s="4">
        <v>4</v>
      </c>
      <c r="K67" s="4">
        <v>0.89239999999999997</v>
      </c>
      <c r="L67" s="4">
        <v>11.260999999999999</v>
      </c>
      <c r="M67" s="4">
        <v>6.3E-3</v>
      </c>
      <c r="N67" s="4">
        <v>402.0342</v>
      </c>
      <c r="O67" s="4">
        <v>20.168500000000002</v>
      </c>
      <c r="P67" s="4">
        <v>422.2</v>
      </c>
      <c r="Q67" s="4">
        <v>303.07600000000002</v>
      </c>
      <c r="R67" s="4">
        <v>15.2042</v>
      </c>
      <c r="S67" s="4">
        <v>318.3</v>
      </c>
      <c r="T67" s="4">
        <v>52.387500000000003</v>
      </c>
      <c r="W67" s="4">
        <v>0</v>
      </c>
      <c r="X67" s="4">
        <v>3.5695999999999999</v>
      </c>
      <c r="Y67" s="4">
        <v>12</v>
      </c>
      <c r="Z67" s="4">
        <v>902</v>
      </c>
      <c r="AA67" s="4">
        <v>935</v>
      </c>
      <c r="AB67" s="4">
        <v>870</v>
      </c>
      <c r="AC67" s="4">
        <v>56</v>
      </c>
      <c r="AD67" s="4">
        <v>5.53</v>
      </c>
      <c r="AE67" s="4">
        <v>0.13</v>
      </c>
      <c r="AF67" s="4">
        <v>990</v>
      </c>
      <c r="AG67" s="4">
        <v>-13</v>
      </c>
      <c r="AH67" s="4">
        <v>16.204795000000001</v>
      </c>
      <c r="AI67" s="4">
        <v>31</v>
      </c>
      <c r="AJ67" s="4">
        <v>189.2</v>
      </c>
      <c r="AK67" s="4">
        <v>140.19999999999999</v>
      </c>
      <c r="AL67" s="4">
        <v>2.9</v>
      </c>
      <c r="AM67" s="4">
        <v>195</v>
      </c>
      <c r="AN67" s="4" t="s">
        <v>155</v>
      </c>
      <c r="AO67" s="4">
        <v>2</v>
      </c>
      <c r="AP67" s="5">
        <v>0.68292824074074077</v>
      </c>
      <c r="AQ67" s="4">
        <v>47.162534000000001</v>
      </c>
      <c r="AR67" s="4">
        <v>-88.484098000000003</v>
      </c>
      <c r="AS67" s="4">
        <v>317</v>
      </c>
      <c r="AT67" s="4">
        <v>43.2</v>
      </c>
      <c r="AU67" s="4">
        <v>12</v>
      </c>
      <c r="AV67" s="4">
        <v>11</v>
      </c>
      <c r="AW67" s="4" t="s">
        <v>226</v>
      </c>
      <c r="AX67" s="4">
        <v>1.0958000000000001</v>
      </c>
      <c r="AY67" s="4">
        <v>2.3957999999999999</v>
      </c>
      <c r="AZ67" s="4">
        <v>2.5958000000000001</v>
      </c>
      <c r="BA67" s="4">
        <v>14.023</v>
      </c>
      <c r="BB67" s="4">
        <v>16.71</v>
      </c>
      <c r="BC67" s="4">
        <v>1.19</v>
      </c>
      <c r="BD67" s="4">
        <v>12.055999999999999</v>
      </c>
      <c r="BE67" s="4">
        <v>3031.0990000000002</v>
      </c>
      <c r="BF67" s="4">
        <v>1.073</v>
      </c>
      <c r="BG67" s="4">
        <v>11.332000000000001</v>
      </c>
      <c r="BH67" s="4">
        <v>0.56899999999999995</v>
      </c>
      <c r="BI67" s="4">
        <v>11.901</v>
      </c>
      <c r="BJ67" s="4">
        <v>8.5429999999999993</v>
      </c>
      <c r="BK67" s="4">
        <v>0.42899999999999999</v>
      </c>
      <c r="BL67" s="4">
        <v>8.9719999999999995</v>
      </c>
      <c r="BM67" s="4">
        <v>0.46629999999999999</v>
      </c>
      <c r="BQ67" s="4">
        <v>698.63</v>
      </c>
      <c r="BR67" s="4">
        <v>0.49482100000000001</v>
      </c>
      <c r="BS67" s="4">
        <v>-5</v>
      </c>
      <c r="BT67" s="4">
        <v>0.36681900000000001</v>
      </c>
      <c r="BU67" s="4">
        <v>12.092193</v>
      </c>
      <c r="BV67" s="4">
        <v>7.4097470000000003</v>
      </c>
      <c r="BW67" s="4">
        <f t="shared" si="9"/>
        <v>3.1947573906</v>
      </c>
      <c r="BY67" s="4">
        <f t="shared" si="10"/>
        <v>27012.991339148859</v>
      </c>
      <c r="BZ67" s="4">
        <f t="shared" si="11"/>
        <v>9.5625183165929997</v>
      </c>
      <c r="CA67" s="4">
        <f t="shared" si="12"/>
        <v>76.134756736862983</v>
      </c>
      <c r="CB67" s="4">
        <f t="shared" si="13"/>
        <v>4.1556405321782997</v>
      </c>
    </row>
    <row r="68" spans="1:80" x14ac:dyDescent="0.25">
      <c r="A68" s="2">
        <v>42068</v>
      </c>
      <c r="B68" s="3">
        <v>1.6337962962962964E-2</v>
      </c>
      <c r="C68" s="4">
        <v>12.336</v>
      </c>
      <c r="D68" s="4">
        <v>5.4000000000000003E-3</v>
      </c>
      <c r="E68" s="4">
        <v>54.301724</v>
      </c>
      <c r="F68" s="4">
        <v>442.5</v>
      </c>
      <c r="G68" s="4">
        <v>22.6</v>
      </c>
      <c r="H68" s="4">
        <v>48.4</v>
      </c>
      <c r="J68" s="4">
        <v>4</v>
      </c>
      <c r="K68" s="4">
        <v>0.89470000000000005</v>
      </c>
      <c r="L68" s="4">
        <v>11.037000000000001</v>
      </c>
      <c r="M68" s="4">
        <v>4.8999999999999998E-3</v>
      </c>
      <c r="N68" s="4">
        <v>395.95490000000001</v>
      </c>
      <c r="O68" s="4">
        <v>20.2209</v>
      </c>
      <c r="P68" s="4">
        <v>416.2</v>
      </c>
      <c r="Q68" s="4">
        <v>298.51440000000002</v>
      </c>
      <c r="R68" s="4">
        <v>15.2447</v>
      </c>
      <c r="S68" s="4">
        <v>313.8</v>
      </c>
      <c r="T68" s="4">
        <v>48.440100000000001</v>
      </c>
      <c r="W68" s="4">
        <v>0</v>
      </c>
      <c r="X68" s="4">
        <v>3.5789</v>
      </c>
      <c r="Y68" s="4">
        <v>12.2</v>
      </c>
      <c r="Z68" s="4">
        <v>896</v>
      </c>
      <c r="AA68" s="4">
        <v>929</v>
      </c>
      <c r="AB68" s="4">
        <v>865</v>
      </c>
      <c r="AC68" s="4">
        <v>56.2</v>
      </c>
      <c r="AD68" s="4">
        <v>5.55</v>
      </c>
      <c r="AE68" s="4">
        <v>0.13</v>
      </c>
      <c r="AF68" s="4">
        <v>990</v>
      </c>
      <c r="AG68" s="4">
        <v>-13</v>
      </c>
      <c r="AH68" s="4">
        <v>17</v>
      </c>
      <c r="AI68" s="4">
        <v>31</v>
      </c>
      <c r="AJ68" s="4">
        <v>190</v>
      </c>
      <c r="AK68" s="4">
        <v>140.80000000000001</v>
      </c>
      <c r="AL68" s="4">
        <v>3.1</v>
      </c>
      <c r="AM68" s="4">
        <v>195</v>
      </c>
      <c r="AN68" s="4" t="s">
        <v>155</v>
      </c>
      <c r="AO68" s="4">
        <v>2</v>
      </c>
      <c r="AP68" s="5">
        <v>0.68293981481481481</v>
      </c>
      <c r="AQ68" s="4">
        <v>47.162717000000001</v>
      </c>
      <c r="AR68" s="4">
        <v>-88.484093000000001</v>
      </c>
      <c r="AS68" s="4">
        <v>317.5</v>
      </c>
      <c r="AT68" s="4">
        <v>44.4</v>
      </c>
      <c r="AU68" s="4">
        <v>12</v>
      </c>
      <c r="AV68" s="4">
        <v>11</v>
      </c>
      <c r="AW68" s="4" t="s">
        <v>226</v>
      </c>
      <c r="AX68" s="4">
        <v>1.1000000000000001</v>
      </c>
      <c r="AY68" s="4">
        <v>2.4</v>
      </c>
      <c r="AZ68" s="4">
        <v>2.6</v>
      </c>
      <c r="BA68" s="4">
        <v>14.023</v>
      </c>
      <c r="BB68" s="4">
        <v>17.07</v>
      </c>
      <c r="BC68" s="4">
        <v>1.22</v>
      </c>
      <c r="BD68" s="4">
        <v>11.766</v>
      </c>
      <c r="BE68" s="4">
        <v>3031.75</v>
      </c>
      <c r="BF68" s="4">
        <v>0.84899999999999998</v>
      </c>
      <c r="BG68" s="4">
        <v>11.39</v>
      </c>
      <c r="BH68" s="4">
        <v>0.58199999999999996</v>
      </c>
      <c r="BI68" s="4">
        <v>11.972</v>
      </c>
      <c r="BJ68" s="4">
        <v>8.5869999999999997</v>
      </c>
      <c r="BK68" s="4">
        <v>0.439</v>
      </c>
      <c r="BL68" s="4">
        <v>9.0259999999999998</v>
      </c>
      <c r="BM68" s="4">
        <v>0.44</v>
      </c>
      <c r="BQ68" s="4">
        <v>714.81</v>
      </c>
      <c r="BR68" s="4">
        <v>0.41753000000000001</v>
      </c>
      <c r="BS68" s="4">
        <v>-5</v>
      </c>
      <c r="BT68" s="4">
        <v>0.36979600000000001</v>
      </c>
      <c r="BU68" s="4">
        <v>10.203400999999999</v>
      </c>
      <c r="BV68" s="4">
        <v>7.4698830000000003</v>
      </c>
      <c r="BW68" s="4">
        <f t="shared" si="9"/>
        <v>2.6957385441999997</v>
      </c>
      <c r="BY68" s="4">
        <f t="shared" si="10"/>
        <v>22798.476643549748</v>
      </c>
      <c r="BZ68" s="4">
        <f t="shared" si="11"/>
        <v>6.3844006499130002</v>
      </c>
      <c r="CA68" s="4">
        <f t="shared" si="12"/>
        <v>64.573437433218999</v>
      </c>
      <c r="CB68" s="4">
        <f t="shared" si="13"/>
        <v>3.3087588762799998</v>
      </c>
    </row>
    <row r="69" spans="1:80" x14ac:dyDescent="0.25">
      <c r="A69" s="2">
        <v>42068</v>
      </c>
      <c r="B69" s="3">
        <v>1.6349537037037037E-2</v>
      </c>
      <c r="C69" s="4">
        <v>12.302</v>
      </c>
      <c r="D69" s="4">
        <v>6.0000000000000001E-3</v>
      </c>
      <c r="E69" s="4">
        <v>60</v>
      </c>
      <c r="F69" s="4">
        <v>510.3</v>
      </c>
      <c r="G69" s="4">
        <v>22.5</v>
      </c>
      <c r="H69" s="4">
        <v>40.1</v>
      </c>
      <c r="J69" s="4">
        <v>3.92</v>
      </c>
      <c r="K69" s="4">
        <v>0.89500000000000002</v>
      </c>
      <c r="L69" s="4">
        <v>11.0105</v>
      </c>
      <c r="M69" s="4">
        <v>5.4000000000000003E-3</v>
      </c>
      <c r="N69" s="4">
        <v>456.71269999999998</v>
      </c>
      <c r="O69" s="4">
        <v>20.1372</v>
      </c>
      <c r="P69" s="4">
        <v>476.8</v>
      </c>
      <c r="Q69" s="4">
        <v>344.41640000000001</v>
      </c>
      <c r="R69" s="4">
        <v>15.1859</v>
      </c>
      <c r="S69" s="4">
        <v>359.6</v>
      </c>
      <c r="T69" s="4">
        <v>40.1</v>
      </c>
      <c r="W69" s="4">
        <v>0</v>
      </c>
      <c r="X69" s="4">
        <v>3.5066999999999999</v>
      </c>
      <c r="Y69" s="4">
        <v>12.1</v>
      </c>
      <c r="Z69" s="4">
        <v>894</v>
      </c>
      <c r="AA69" s="4">
        <v>923</v>
      </c>
      <c r="AB69" s="4">
        <v>863</v>
      </c>
      <c r="AC69" s="4">
        <v>57</v>
      </c>
      <c r="AD69" s="4">
        <v>5.63</v>
      </c>
      <c r="AE69" s="4">
        <v>0.13</v>
      </c>
      <c r="AF69" s="4">
        <v>990</v>
      </c>
      <c r="AG69" s="4">
        <v>-13</v>
      </c>
      <c r="AH69" s="4">
        <v>17</v>
      </c>
      <c r="AI69" s="4">
        <v>31</v>
      </c>
      <c r="AJ69" s="4">
        <v>190</v>
      </c>
      <c r="AK69" s="4">
        <v>140.19999999999999</v>
      </c>
      <c r="AL69" s="4">
        <v>3.1</v>
      </c>
      <c r="AM69" s="4">
        <v>195</v>
      </c>
      <c r="AN69" s="4" t="s">
        <v>155</v>
      </c>
      <c r="AO69" s="4">
        <v>2</v>
      </c>
      <c r="AP69" s="5">
        <v>0.68295138888888884</v>
      </c>
      <c r="AQ69" s="4">
        <v>47.162905000000002</v>
      </c>
      <c r="AR69" s="4">
        <v>-88.484126000000003</v>
      </c>
      <c r="AS69" s="4">
        <v>317.7</v>
      </c>
      <c r="AT69" s="4">
        <v>45.5</v>
      </c>
      <c r="AU69" s="4">
        <v>12</v>
      </c>
      <c r="AV69" s="4">
        <v>11</v>
      </c>
      <c r="AW69" s="4" t="s">
        <v>226</v>
      </c>
      <c r="AX69" s="4">
        <v>1.1958</v>
      </c>
      <c r="AY69" s="4">
        <v>2.4958</v>
      </c>
      <c r="AZ69" s="4">
        <v>2.7915999999999999</v>
      </c>
      <c r="BA69" s="4">
        <v>14.023</v>
      </c>
      <c r="BB69" s="4">
        <v>17.12</v>
      </c>
      <c r="BC69" s="4">
        <v>1.22</v>
      </c>
      <c r="BD69" s="4">
        <v>11.734</v>
      </c>
      <c r="BE69" s="4">
        <v>3031.8589999999999</v>
      </c>
      <c r="BF69" s="4">
        <v>0.94099999999999995</v>
      </c>
      <c r="BG69" s="4">
        <v>13.17</v>
      </c>
      <c r="BH69" s="4">
        <v>0.58099999999999996</v>
      </c>
      <c r="BI69" s="4">
        <v>13.75</v>
      </c>
      <c r="BJ69" s="4">
        <v>9.9320000000000004</v>
      </c>
      <c r="BK69" s="4">
        <v>0.438</v>
      </c>
      <c r="BL69" s="4">
        <v>10.37</v>
      </c>
      <c r="BM69" s="4">
        <v>0.36509999999999998</v>
      </c>
      <c r="BQ69" s="4">
        <v>702.08900000000006</v>
      </c>
      <c r="BR69" s="4">
        <v>0.36404199999999998</v>
      </c>
      <c r="BS69" s="4">
        <v>-5</v>
      </c>
      <c r="BT69" s="4">
        <v>0.36879699999999999</v>
      </c>
      <c r="BU69" s="4">
        <v>8.8962749999999993</v>
      </c>
      <c r="BV69" s="4">
        <v>7.4497030000000004</v>
      </c>
      <c r="BW69" s="4">
        <f t="shared" si="9"/>
        <v>2.3503958549999999</v>
      </c>
      <c r="BY69" s="4">
        <f t="shared" si="10"/>
        <v>19878.549300390823</v>
      </c>
      <c r="BZ69" s="4">
        <f t="shared" si="11"/>
        <v>6.1697179491749994</v>
      </c>
      <c r="CA69" s="4">
        <f t="shared" si="12"/>
        <v>65.119701032099996</v>
      </c>
      <c r="CB69" s="4">
        <f t="shared" si="13"/>
        <v>2.3937981118424996</v>
      </c>
    </row>
    <row r="70" spans="1:80" x14ac:dyDescent="0.25">
      <c r="A70" s="2">
        <v>42068</v>
      </c>
      <c r="B70" s="3">
        <v>1.6361111111111111E-2</v>
      </c>
      <c r="C70" s="4">
        <v>12.3</v>
      </c>
      <c r="D70" s="4">
        <v>6.0000000000000001E-3</v>
      </c>
      <c r="E70" s="4">
        <v>60</v>
      </c>
      <c r="F70" s="4">
        <v>637.20000000000005</v>
      </c>
      <c r="G70" s="4">
        <v>49.9</v>
      </c>
      <c r="H70" s="4">
        <v>60.1</v>
      </c>
      <c r="J70" s="4">
        <v>3.78</v>
      </c>
      <c r="K70" s="4">
        <v>0.89510000000000001</v>
      </c>
      <c r="L70" s="4">
        <v>11.0098</v>
      </c>
      <c r="M70" s="4">
        <v>5.4000000000000003E-3</v>
      </c>
      <c r="N70" s="4">
        <v>570.40549999999996</v>
      </c>
      <c r="O70" s="4">
        <v>44.696300000000001</v>
      </c>
      <c r="P70" s="4">
        <v>615.1</v>
      </c>
      <c r="Q70" s="4">
        <v>430.15449999999998</v>
      </c>
      <c r="R70" s="4">
        <v>33.706400000000002</v>
      </c>
      <c r="S70" s="4">
        <v>463.9</v>
      </c>
      <c r="T70" s="4">
        <v>60.139800000000001</v>
      </c>
      <c r="W70" s="4">
        <v>0</v>
      </c>
      <c r="X70" s="4">
        <v>3.3793000000000002</v>
      </c>
      <c r="Y70" s="4">
        <v>12.2</v>
      </c>
      <c r="Z70" s="4">
        <v>894</v>
      </c>
      <c r="AA70" s="4">
        <v>924</v>
      </c>
      <c r="AB70" s="4">
        <v>863</v>
      </c>
      <c r="AC70" s="4">
        <v>57</v>
      </c>
      <c r="AD70" s="4">
        <v>5.63</v>
      </c>
      <c r="AE70" s="4">
        <v>0.13</v>
      </c>
      <c r="AF70" s="4">
        <v>990</v>
      </c>
      <c r="AG70" s="4">
        <v>-13</v>
      </c>
      <c r="AH70" s="4">
        <v>17</v>
      </c>
      <c r="AI70" s="4">
        <v>31</v>
      </c>
      <c r="AJ70" s="4">
        <v>190</v>
      </c>
      <c r="AK70" s="4">
        <v>141</v>
      </c>
      <c r="AL70" s="4">
        <v>3.5</v>
      </c>
      <c r="AM70" s="4">
        <v>195</v>
      </c>
      <c r="AN70" s="4" t="s">
        <v>155</v>
      </c>
      <c r="AO70" s="4">
        <v>2</v>
      </c>
      <c r="AP70" s="5">
        <v>0.68296296296296299</v>
      </c>
      <c r="AQ70" s="4">
        <v>47.163086999999997</v>
      </c>
      <c r="AR70" s="4">
        <v>-88.484191999999993</v>
      </c>
      <c r="AS70" s="4">
        <v>318.10000000000002</v>
      </c>
      <c r="AT70" s="4">
        <v>45.7</v>
      </c>
      <c r="AU70" s="4">
        <v>12</v>
      </c>
      <c r="AV70" s="4">
        <v>11</v>
      </c>
      <c r="AW70" s="4" t="s">
        <v>226</v>
      </c>
      <c r="AX70" s="4">
        <v>1.2</v>
      </c>
      <c r="AY70" s="4">
        <v>2.5</v>
      </c>
      <c r="AZ70" s="4">
        <v>2.8</v>
      </c>
      <c r="BA70" s="4">
        <v>14.023</v>
      </c>
      <c r="BB70" s="4">
        <v>17.12</v>
      </c>
      <c r="BC70" s="4">
        <v>1.22</v>
      </c>
      <c r="BD70" s="4">
        <v>11.718</v>
      </c>
      <c r="BE70" s="4">
        <v>3031.306</v>
      </c>
      <c r="BF70" s="4">
        <v>0.94099999999999995</v>
      </c>
      <c r="BG70" s="4">
        <v>16.446000000000002</v>
      </c>
      <c r="BH70" s="4">
        <v>1.2889999999999999</v>
      </c>
      <c r="BI70" s="4">
        <v>17.734999999999999</v>
      </c>
      <c r="BJ70" s="4">
        <v>12.403</v>
      </c>
      <c r="BK70" s="4">
        <v>0.97199999999999998</v>
      </c>
      <c r="BL70" s="4">
        <v>13.374000000000001</v>
      </c>
      <c r="BM70" s="4">
        <v>0.54759999999999998</v>
      </c>
      <c r="BQ70" s="4">
        <v>676.50199999999995</v>
      </c>
      <c r="BR70" s="4">
        <v>0.38044</v>
      </c>
      <c r="BS70" s="4">
        <v>-5</v>
      </c>
      <c r="BT70" s="4">
        <v>0.36779800000000001</v>
      </c>
      <c r="BU70" s="4">
        <v>9.2969919999999995</v>
      </c>
      <c r="BV70" s="4">
        <v>7.4295239999999998</v>
      </c>
      <c r="BW70" s="4">
        <f t="shared" si="9"/>
        <v>2.4562652863999999</v>
      </c>
      <c r="BY70" s="4">
        <f t="shared" si="10"/>
        <v>20770.154364453821</v>
      </c>
      <c r="BZ70" s="4">
        <f t="shared" si="11"/>
        <v>6.4476220008639986</v>
      </c>
      <c r="CA70" s="4">
        <f t="shared" si="12"/>
        <v>84.983906138911991</v>
      </c>
      <c r="CB70" s="4">
        <f t="shared" si="13"/>
        <v>3.7520911877503997</v>
      </c>
    </row>
    <row r="71" spans="1:80" x14ac:dyDescent="0.25">
      <c r="A71" s="2">
        <v>42068</v>
      </c>
      <c r="B71" s="3">
        <v>1.6372685185185188E-2</v>
      </c>
      <c r="C71" s="4">
        <v>12.347</v>
      </c>
      <c r="D71" s="4">
        <v>6.0000000000000001E-3</v>
      </c>
      <c r="E71" s="4">
        <v>60</v>
      </c>
      <c r="F71" s="4">
        <v>656.7</v>
      </c>
      <c r="G71" s="4">
        <v>47.8</v>
      </c>
      <c r="H71" s="4">
        <v>34.6</v>
      </c>
      <c r="J71" s="4">
        <v>3.6</v>
      </c>
      <c r="K71" s="4">
        <v>0.89480000000000004</v>
      </c>
      <c r="L71" s="4">
        <v>11.0472</v>
      </c>
      <c r="M71" s="4">
        <v>5.4000000000000003E-3</v>
      </c>
      <c r="N71" s="4">
        <v>587.55060000000003</v>
      </c>
      <c r="O71" s="4">
        <v>42.805399999999999</v>
      </c>
      <c r="P71" s="4">
        <v>630.4</v>
      </c>
      <c r="Q71" s="4">
        <v>443.08390000000003</v>
      </c>
      <c r="R71" s="4">
        <v>32.2804</v>
      </c>
      <c r="S71" s="4">
        <v>475.4</v>
      </c>
      <c r="T71" s="4">
        <v>34.589799999999997</v>
      </c>
      <c r="W71" s="4">
        <v>0</v>
      </c>
      <c r="X71" s="4">
        <v>3.2210999999999999</v>
      </c>
      <c r="Y71" s="4">
        <v>12.2</v>
      </c>
      <c r="Z71" s="4">
        <v>896</v>
      </c>
      <c r="AA71" s="4">
        <v>925</v>
      </c>
      <c r="AB71" s="4">
        <v>865</v>
      </c>
      <c r="AC71" s="4">
        <v>57</v>
      </c>
      <c r="AD71" s="4">
        <v>5.63</v>
      </c>
      <c r="AE71" s="4">
        <v>0.13</v>
      </c>
      <c r="AF71" s="4">
        <v>990</v>
      </c>
      <c r="AG71" s="4">
        <v>-13</v>
      </c>
      <c r="AH71" s="4">
        <v>17</v>
      </c>
      <c r="AI71" s="4">
        <v>31</v>
      </c>
      <c r="AJ71" s="4">
        <v>190</v>
      </c>
      <c r="AK71" s="4">
        <v>141</v>
      </c>
      <c r="AL71" s="4">
        <v>3.5</v>
      </c>
      <c r="AM71" s="4">
        <v>195</v>
      </c>
      <c r="AN71" s="4" t="s">
        <v>155</v>
      </c>
      <c r="AO71" s="4">
        <v>2</v>
      </c>
      <c r="AP71" s="5">
        <v>0.68297453703703714</v>
      </c>
      <c r="AQ71" s="4">
        <v>47.163254999999999</v>
      </c>
      <c r="AR71" s="4">
        <v>-88.484290999999999</v>
      </c>
      <c r="AS71" s="4">
        <v>318.89999999999998</v>
      </c>
      <c r="AT71" s="4">
        <v>44.9</v>
      </c>
      <c r="AU71" s="4">
        <v>12</v>
      </c>
      <c r="AV71" s="4">
        <v>11</v>
      </c>
      <c r="AW71" s="4" t="s">
        <v>226</v>
      </c>
      <c r="AX71" s="4">
        <v>1.295704</v>
      </c>
      <c r="AY71" s="4">
        <v>2.595704</v>
      </c>
      <c r="AZ71" s="4">
        <v>2.8957039999999998</v>
      </c>
      <c r="BA71" s="4">
        <v>14.023</v>
      </c>
      <c r="BB71" s="4">
        <v>17.059999999999999</v>
      </c>
      <c r="BC71" s="4">
        <v>1.22</v>
      </c>
      <c r="BD71" s="4">
        <v>11.762</v>
      </c>
      <c r="BE71" s="4">
        <v>3031.9830000000002</v>
      </c>
      <c r="BF71" s="4">
        <v>0.93799999999999994</v>
      </c>
      <c r="BG71" s="4">
        <v>16.887</v>
      </c>
      <c r="BH71" s="4">
        <v>1.23</v>
      </c>
      <c r="BI71" s="4">
        <v>18.117000000000001</v>
      </c>
      <c r="BJ71" s="4">
        <v>12.734999999999999</v>
      </c>
      <c r="BK71" s="4">
        <v>0.92800000000000005</v>
      </c>
      <c r="BL71" s="4">
        <v>13.663</v>
      </c>
      <c r="BM71" s="4">
        <v>0.31390000000000001</v>
      </c>
      <c r="BQ71" s="4">
        <v>642.80899999999997</v>
      </c>
      <c r="BR71" s="4">
        <v>0.40944599999999998</v>
      </c>
      <c r="BS71" s="4">
        <v>-5</v>
      </c>
      <c r="BT71" s="4">
        <v>0.36599599999999999</v>
      </c>
      <c r="BU71" s="4">
        <v>10.005826000000001</v>
      </c>
      <c r="BV71" s="4">
        <v>7.3931190000000004</v>
      </c>
      <c r="BW71" s="4">
        <f t="shared" si="9"/>
        <v>2.6435392292</v>
      </c>
      <c r="BY71" s="4">
        <f t="shared" si="10"/>
        <v>22358.73332339005</v>
      </c>
      <c r="BZ71" s="4">
        <f t="shared" si="11"/>
        <v>6.9170875487560002</v>
      </c>
      <c r="CA71" s="4">
        <f t="shared" si="12"/>
        <v>93.911631059070004</v>
      </c>
      <c r="CB71" s="4">
        <f t="shared" si="13"/>
        <v>2.3147908118917999</v>
      </c>
    </row>
    <row r="72" spans="1:80" x14ac:dyDescent="0.25">
      <c r="A72" s="2">
        <v>42068</v>
      </c>
      <c r="B72" s="3">
        <v>1.6384259259259262E-2</v>
      </c>
      <c r="C72" s="4">
        <v>12.38</v>
      </c>
      <c r="D72" s="4">
        <v>6.0000000000000001E-3</v>
      </c>
      <c r="E72" s="4">
        <v>60</v>
      </c>
      <c r="F72" s="4">
        <v>682.8</v>
      </c>
      <c r="G72" s="4">
        <v>32.4</v>
      </c>
      <c r="H72" s="4">
        <v>41.9</v>
      </c>
      <c r="J72" s="4">
        <v>3.5</v>
      </c>
      <c r="K72" s="4">
        <v>0.89439999999999997</v>
      </c>
      <c r="L72" s="4">
        <v>11.072800000000001</v>
      </c>
      <c r="M72" s="4">
        <v>5.4000000000000003E-3</v>
      </c>
      <c r="N72" s="4">
        <v>610.73599999999999</v>
      </c>
      <c r="O72" s="4">
        <v>28.9788</v>
      </c>
      <c r="P72" s="4">
        <v>639.70000000000005</v>
      </c>
      <c r="Q72" s="4">
        <v>460.5686</v>
      </c>
      <c r="R72" s="4">
        <v>21.8535</v>
      </c>
      <c r="S72" s="4">
        <v>482.4</v>
      </c>
      <c r="T72" s="4">
        <v>41.852600000000002</v>
      </c>
      <c r="W72" s="4">
        <v>0</v>
      </c>
      <c r="X72" s="4">
        <v>3.1303999999999998</v>
      </c>
      <c r="Y72" s="4">
        <v>12.1</v>
      </c>
      <c r="Z72" s="4">
        <v>896</v>
      </c>
      <c r="AA72" s="4">
        <v>924</v>
      </c>
      <c r="AB72" s="4">
        <v>865</v>
      </c>
      <c r="AC72" s="4">
        <v>57</v>
      </c>
      <c r="AD72" s="4">
        <v>5.63</v>
      </c>
      <c r="AE72" s="4">
        <v>0.13</v>
      </c>
      <c r="AF72" s="4">
        <v>990</v>
      </c>
      <c r="AG72" s="4">
        <v>-13</v>
      </c>
      <c r="AH72" s="4">
        <v>17</v>
      </c>
      <c r="AI72" s="4">
        <v>31</v>
      </c>
      <c r="AJ72" s="4">
        <v>190</v>
      </c>
      <c r="AK72" s="4">
        <v>141</v>
      </c>
      <c r="AL72" s="4">
        <v>3.2</v>
      </c>
      <c r="AM72" s="4">
        <v>195</v>
      </c>
      <c r="AN72" s="4" t="s">
        <v>155</v>
      </c>
      <c r="AO72" s="4">
        <v>2</v>
      </c>
      <c r="AP72" s="5">
        <v>0.68298611111111107</v>
      </c>
      <c r="AQ72" s="4">
        <v>47.163412999999998</v>
      </c>
      <c r="AR72" s="4">
        <v>-88.484426999999997</v>
      </c>
      <c r="AS72" s="4">
        <v>319.10000000000002</v>
      </c>
      <c r="AT72" s="4">
        <v>45</v>
      </c>
      <c r="AU72" s="4">
        <v>12</v>
      </c>
      <c r="AV72" s="4">
        <v>11</v>
      </c>
      <c r="AW72" s="4" t="s">
        <v>226</v>
      </c>
      <c r="AX72" s="4">
        <v>1.2042040000000001</v>
      </c>
      <c r="AY72" s="4">
        <v>2.6</v>
      </c>
      <c r="AZ72" s="4">
        <v>2.9</v>
      </c>
      <c r="BA72" s="4">
        <v>14.023</v>
      </c>
      <c r="BB72" s="4">
        <v>17.010000000000002</v>
      </c>
      <c r="BC72" s="4">
        <v>1.21</v>
      </c>
      <c r="BD72" s="4">
        <v>11.805999999999999</v>
      </c>
      <c r="BE72" s="4">
        <v>3031.7649999999999</v>
      </c>
      <c r="BF72" s="4">
        <v>0.93500000000000005</v>
      </c>
      <c r="BG72" s="4">
        <v>17.512</v>
      </c>
      <c r="BH72" s="4">
        <v>0.83099999999999996</v>
      </c>
      <c r="BI72" s="4">
        <v>18.343</v>
      </c>
      <c r="BJ72" s="4">
        <v>13.206</v>
      </c>
      <c r="BK72" s="4">
        <v>0.627</v>
      </c>
      <c r="BL72" s="4">
        <v>13.833</v>
      </c>
      <c r="BM72" s="4">
        <v>0.37890000000000001</v>
      </c>
      <c r="BQ72" s="4">
        <v>623.22</v>
      </c>
      <c r="BR72" s="4">
        <v>0.44401099999999999</v>
      </c>
      <c r="BS72" s="4">
        <v>-5</v>
      </c>
      <c r="BT72" s="4">
        <v>0.3624</v>
      </c>
      <c r="BU72" s="4">
        <v>10.850519</v>
      </c>
      <c r="BV72" s="4">
        <v>7.3204719999999996</v>
      </c>
      <c r="BW72" s="4">
        <f t="shared" si="9"/>
        <v>2.8667071198</v>
      </c>
      <c r="BY72" s="4">
        <f t="shared" si="10"/>
        <v>24244.516893457792</v>
      </c>
      <c r="BZ72" s="4">
        <f t="shared" si="11"/>
        <v>7.4770383903050002</v>
      </c>
      <c r="CA72" s="4">
        <f t="shared" si="12"/>
        <v>105.606170034618</v>
      </c>
      <c r="CB72" s="4">
        <f t="shared" si="13"/>
        <v>3.0299998353866999</v>
      </c>
    </row>
    <row r="73" spans="1:80" x14ac:dyDescent="0.25">
      <c r="A73" s="2">
        <v>42068</v>
      </c>
      <c r="B73" s="3">
        <v>1.6395833333333335E-2</v>
      </c>
      <c r="C73" s="4">
        <v>12.385999999999999</v>
      </c>
      <c r="D73" s="4">
        <v>6.0000000000000001E-3</v>
      </c>
      <c r="E73" s="4">
        <v>60</v>
      </c>
      <c r="F73" s="4">
        <v>701.7</v>
      </c>
      <c r="G73" s="4">
        <v>24</v>
      </c>
      <c r="H73" s="4">
        <v>50.9</v>
      </c>
      <c r="J73" s="4">
        <v>3.42</v>
      </c>
      <c r="K73" s="4">
        <v>0.89439999999999997</v>
      </c>
      <c r="L73" s="4">
        <v>11.077500000000001</v>
      </c>
      <c r="M73" s="4">
        <v>5.4000000000000003E-3</v>
      </c>
      <c r="N73" s="4">
        <v>627.60080000000005</v>
      </c>
      <c r="O73" s="4">
        <v>21.424199999999999</v>
      </c>
      <c r="P73" s="4">
        <v>649</v>
      </c>
      <c r="Q73" s="4">
        <v>473.28660000000002</v>
      </c>
      <c r="R73" s="4">
        <v>16.156400000000001</v>
      </c>
      <c r="S73" s="4">
        <v>489.4</v>
      </c>
      <c r="T73" s="4">
        <v>50.879300000000001</v>
      </c>
      <c r="W73" s="4">
        <v>0</v>
      </c>
      <c r="X73" s="4">
        <v>3.0609999999999999</v>
      </c>
      <c r="Y73" s="4">
        <v>12.2</v>
      </c>
      <c r="Z73" s="4">
        <v>894</v>
      </c>
      <c r="AA73" s="4">
        <v>924</v>
      </c>
      <c r="AB73" s="4">
        <v>863</v>
      </c>
      <c r="AC73" s="4">
        <v>57</v>
      </c>
      <c r="AD73" s="4">
        <v>5.63</v>
      </c>
      <c r="AE73" s="4">
        <v>0.13</v>
      </c>
      <c r="AF73" s="4">
        <v>990</v>
      </c>
      <c r="AG73" s="4">
        <v>-13</v>
      </c>
      <c r="AH73" s="4">
        <v>17</v>
      </c>
      <c r="AI73" s="4">
        <v>31</v>
      </c>
      <c r="AJ73" s="4">
        <v>190</v>
      </c>
      <c r="AK73" s="4">
        <v>141</v>
      </c>
      <c r="AL73" s="4">
        <v>3.4</v>
      </c>
      <c r="AM73" s="4">
        <v>195</v>
      </c>
      <c r="AN73" s="4" t="s">
        <v>155</v>
      </c>
      <c r="AO73" s="4">
        <v>2</v>
      </c>
      <c r="AP73" s="5">
        <v>0.68299768518518522</v>
      </c>
      <c r="AQ73" s="4">
        <v>47.163570999999997</v>
      </c>
      <c r="AR73" s="4">
        <v>-88.484572</v>
      </c>
      <c r="AS73" s="4">
        <v>319.3</v>
      </c>
      <c r="AT73" s="4">
        <v>46.2</v>
      </c>
      <c r="AU73" s="4">
        <v>12</v>
      </c>
      <c r="AV73" s="4">
        <v>11</v>
      </c>
      <c r="AW73" s="4" t="s">
        <v>226</v>
      </c>
      <c r="AX73" s="4">
        <v>1.0084</v>
      </c>
      <c r="AY73" s="4">
        <v>1.5462</v>
      </c>
      <c r="AZ73" s="4">
        <v>1.8462000000000001</v>
      </c>
      <c r="BA73" s="4">
        <v>14.023</v>
      </c>
      <c r="BB73" s="4">
        <v>17.010000000000002</v>
      </c>
      <c r="BC73" s="4">
        <v>1.21</v>
      </c>
      <c r="BD73" s="4">
        <v>11.808</v>
      </c>
      <c r="BE73" s="4">
        <v>3031.5129999999999</v>
      </c>
      <c r="BF73" s="4">
        <v>0.93500000000000005</v>
      </c>
      <c r="BG73" s="4">
        <v>17.986000000000001</v>
      </c>
      <c r="BH73" s="4">
        <v>0.61399999999999999</v>
      </c>
      <c r="BI73" s="4">
        <v>18.600000000000001</v>
      </c>
      <c r="BJ73" s="4">
        <v>13.564</v>
      </c>
      <c r="BK73" s="4">
        <v>0.46300000000000002</v>
      </c>
      <c r="BL73" s="4">
        <v>14.026999999999999</v>
      </c>
      <c r="BM73" s="4">
        <v>0.46039999999999998</v>
      </c>
      <c r="BQ73" s="4">
        <v>609.08500000000004</v>
      </c>
      <c r="BR73" s="4">
        <v>0.39382499999999998</v>
      </c>
      <c r="BS73" s="4">
        <v>-5</v>
      </c>
      <c r="BT73" s="4">
        <v>0.36360199999999998</v>
      </c>
      <c r="BU73" s="4">
        <v>9.6240939999999995</v>
      </c>
      <c r="BV73" s="4">
        <v>7.3447519999999997</v>
      </c>
      <c r="BW73" s="4">
        <f t="shared" si="9"/>
        <v>2.5426856347999998</v>
      </c>
      <c r="BY73" s="4">
        <f t="shared" si="10"/>
        <v>21502.392196701614</v>
      </c>
      <c r="BZ73" s="4">
        <f t="shared" si="11"/>
        <v>6.6319150549300003</v>
      </c>
      <c r="CA73" s="4">
        <f t="shared" si="12"/>
        <v>96.208872518792006</v>
      </c>
      <c r="CB73" s="4">
        <f t="shared" si="13"/>
        <v>3.2655975307911995</v>
      </c>
    </row>
    <row r="74" spans="1:80" x14ac:dyDescent="0.25">
      <c r="A74" s="2">
        <v>42068</v>
      </c>
      <c r="B74" s="3">
        <v>1.6407407407407405E-2</v>
      </c>
      <c r="C74" s="4">
        <v>12.395</v>
      </c>
      <c r="D74" s="4">
        <v>6.0000000000000001E-3</v>
      </c>
      <c r="E74" s="4">
        <v>60</v>
      </c>
      <c r="F74" s="4">
        <v>707.1</v>
      </c>
      <c r="G74" s="4">
        <v>21.6</v>
      </c>
      <c r="H74" s="4">
        <v>25.9</v>
      </c>
      <c r="J74" s="4">
        <v>3.4</v>
      </c>
      <c r="K74" s="4">
        <v>0.89429999999999998</v>
      </c>
      <c r="L74" s="4">
        <v>11.0847</v>
      </c>
      <c r="M74" s="4">
        <v>5.4000000000000003E-3</v>
      </c>
      <c r="N74" s="4">
        <v>632.35019999999997</v>
      </c>
      <c r="O74" s="4">
        <v>19.316600000000001</v>
      </c>
      <c r="P74" s="4">
        <v>651.70000000000005</v>
      </c>
      <c r="Q74" s="4">
        <v>476.8682</v>
      </c>
      <c r="R74" s="4">
        <v>14.567</v>
      </c>
      <c r="S74" s="4">
        <v>491.4</v>
      </c>
      <c r="T74" s="4">
        <v>25.8917</v>
      </c>
      <c r="W74" s="4">
        <v>0</v>
      </c>
      <c r="X74" s="4">
        <v>3.0406</v>
      </c>
      <c r="Y74" s="4">
        <v>12.2</v>
      </c>
      <c r="Z74" s="4">
        <v>896</v>
      </c>
      <c r="AA74" s="4">
        <v>926</v>
      </c>
      <c r="AB74" s="4">
        <v>863</v>
      </c>
      <c r="AC74" s="4">
        <v>57</v>
      </c>
      <c r="AD74" s="4">
        <v>5.63</v>
      </c>
      <c r="AE74" s="4">
        <v>0.13</v>
      </c>
      <c r="AF74" s="4">
        <v>990</v>
      </c>
      <c r="AG74" s="4">
        <v>-13</v>
      </c>
      <c r="AH74" s="4">
        <v>17</v>
      </c>
      <c r="AI74" s="4">
        <v>31</v>
      </c>
      <c r="AJ74" s="4">
        <v>190</v>
      </c>
      <c r="AK74" s="4">
        <v>141</v>
      </c>
      <c r="AL74" s="4">
        <v>3.2</v>
      </c>
      <c r="AM74" s="4">
        <v>195</v>
      </c>
      <c r="AN74" s="4" t="s">
        <v>155</v>
      </c>
      <c r="AO74" s="4">
        <v>2</v>
      </c>
      <c r="AP74" s="5">
        <v>0.68300925925925926</v>
      </c>
      <c r="AQ74" s="4">
        <v>47.163730000000001</v>
      </c>
      <c r="AR74" s="4">
        <v>-88.484716000000006</v>
      </c>
      <c r="AS74" s="4">
        <v>319.60000000000002</v>
      </c>
      <c r="AT74" s="4">
        <v>46.3</v>
      </c>
      <c r="AU74" s="4">
        <v>12</v>
      </c>
      <c r="AV74" s="4">
        <v>11</v>
      </c>
      <c r="AW74" s="4" t="s">
        <v>226</v>
      </c>
      <c r="AX74" s="4">
        <v>1</v>
      </c>
      <c r="AY74" s="4">
        <v>1.5</v>
      </c>
      <c r="AZ74" s="4">
        <v>1.8</v>
      </c>
      <c r="BA74" s="4">
        <v>14.023</v>
      </c>
      <c r="BB74" s="4">
        <v>17</v>
      </c>
      <c r="BC74" s="4">
        <v>1.21</v>
      </c>
      <c r="BD74" s="4">
        <v>11.821</v>
      </c>
      <c r="BE74" s="4">
        <v>3032.194</v>
      </c>
      <c r="BF74" s="4">
        <v>0.93400000000000005</v>
      </c>
      <c r="BG74" s="4">
        <v>18.114000000000001</v>
      </c>
      <c r="BH74" s="4">
        <v>0.55300000000000005</v>
      </c>
      <c r="BI74" s="4">
        <v>18.667999999999999</v>
      </c>
      <c r="BJ74" s="4">
        <v>13.661</v>
      </c>
      <c r="BK74" s="4">
        <v>0.41699999999999998</v>
      </c>
      <c r="BL74" s="4">
        <v>14.077999999999999</v>
      </c>
      <c r="BM74" s="4">
        <v>0.23419999999999999</v>
      </c>
      <c r="BQ74" s="4">
        <v>604.76400000000001</v>
      </c>
      <c r="BR74" s="4">
        <v>0.38019999999999998</v>
      </c>
      <c r="BS74" s="4">
        <v>-5</v>
      </c>
      <c r="BT74" s="4">
        <v>0.36220000000000002</v>
      </c>
      <c r="BU74" s="4">
        <v>9.2911370000000009</v>
      </c>
      <c r="BV74" s="4">
        <v>7.3164400000000001</v>
      </c>
      <c r="BW74" s="4">
        <f t="shared" si="9"/>
        <v>2.4547183954</v>
      </c>
      <c r="BY74" s="4">
        <f t="shared" si="10"/>
        <v>20763.154510193988</v>
      </c>
      <c r="BZ74" s="4">
        <f t="shared" si="11"/>
        <v>6.395628483046</v>
      </c>
      <c r="CA74" s="4">
        <f t="shared" si="12"/>
        <v>93.544626024509</v>
      </c>
      <c r="CB74" s="4">
        <f t="shared" si="13"/>
        <v>1.6037004183398</v>
      </c>
    </row>
    <row r="75" spans="1:80" x14ac:dyDescent="0.25">
      <c r="A75" s="2">
        <v>42068</v>
      </c>
      <c r="B75" s="3">
        <v>1.6418981481481482E-2</v>
      </c>
      <c r="C75" s="4">
        <v>12.345000000000001</v>
      </c>
      <c r="D75" s="4">
        <v>6.0000000000000001E-3</v>
      </c>
      <c r="E75" s="4">
        <v>60</v>
      </c>
      <c r="F75" s="4">
        <v>778.1</v>
      </c>
      <c r="G75" s="4">
        <v>21.6</v>
      </c>
      <c r="H75" s="4">
        <v>66.2</v>
      </c>
      <c r="J75" s="4">
        <v>3.4</v>
      </c>
      <c r="K75" s="4">
        <v>0.89459999999999995</v>
      </c>
      <c r="L75" s="4">
        <v>11.0442</v>
      </c>
      <c r="M75" s="4">
        <v>5.4000000000000003E-3</v>
      </c>
      <c r="N75" s="4">
        <v>696.11860000000001</v>
      </c>
      <c r="O75" s="4">
        <v>19.324000000000002</v>
      </c>
      <c r="P75" s="4">
        <v>715.4</v>
      </c>
      <c r="Q75" s="4">
        <v>524.95939999999996</v>
      </c>
      <c r="R75" s="4">
        <v>14.572699999999999</v>
      </c>
      <c r="S75" s="4">
        <v>539.5</v>
      </c>
      <c r="T75" s="4">
        <v>66.156199999999998</v>
      </c>
      <c r="W75" s="4">
        <v>0</v>
      </c>
      <c r="X75" s="4">
        <v>3.0417000000000001</v>
      </c>
      <c r="Y75" s="4">
        <v>12.2</v>
      </c>
      <c r="Z75" s="4">
        <v>894</v>
      </c>
      <c r="AA75" s="4">
        <v>924</v>
      </c>
      <c r="AB75" s="4">
        <v>862</v>
      </c>
      <c r="AC75" s="4">
        <v>57</v>
      </c>
      <c r="AD75" s="4">
        <v>5.63</v>
      </c>
      <c r="AE75" s="4">
        <v>0.13</v>
      </c>
      <c r="AF75" s="4">
        <v>990</v>
      </c>
      <c r="AG75" s="4">
        <v>-13</v>
      </c>
      <c r="AH75" s="4">
        <v>17</v>
      </c>
      <c r="AI75" s="4">
        <v>31</v>
      </c>
      <c r="AJ75" s="4">
        <v>190</v>
      </c>
      <c r="AK75" s="4">
        <v>141</v>
      </c>
      <c r="AL75" s="4">
        <v>3.1</v>
      </c>
      <c r="AM75" s="4">
        <v>195</v>
      </c>
      <c r="AN75" s="4" t="s">
        <v>155</v>
      </c>
      <c r="AO75" s="4">
        <v>2</v>
      </c>
      <c r="AP75" s="5">
        <v>0.6830208333333333</v>
      </c>
      <c r="AQ75" s="4">
        <v>47.163882000000001</v>
      </c>
      <c r="AR75" s="4">
        <v>-88.484886000000003</v>
      </c>
      <c r="AS75" s="4">
        <v>319.8</v>
      </c>
      <c r="AT75" s="4">
        <v>46.8</v>
      </c>
      <c r="AU75" s="4">
        <v>12</v>
      </c>
      <c r="AV75" s="4">
        <v>11</v>
      </c>
      <c r="AW75" s="4" t="s">
        <v>226</v>
      </c>
      <c r="AX75" s="4">
        <v>1</v>
      </c>
      <c r="AY75" s="4">
        <v>1.5</v>
      </c>
      <c r="AZ75" s="4">
        <v>1.8</v>
      </c>
      <c r="BA75" s="4">
        <v>14.023</v>
      </c>
      <c r="BB75" s="4">
        <v>17.059999999999999</v>
      </c>
      <c r="BC75" s="4">
        <v>1.22</v>
      </c>
      <c r="BD75" s="4">
        <v>11.778</v>
      </c>
      <c r="BE75" s="4">
        <v>3031.1170000000002</v>
      </c>
      <c r="BF75" s="4">
        <v>0.93799999999999994</v>
      </c>
      <c r="BG75" s="4">
        <v>20.007000000000001</v>
      </c>
      <c r="BH75" s="4">
        <v>0.55500000000000005</v>
      </c>
      <c r="BI75" s="4">
        <v>20.562999999999999</v>
      </c>
      <c r="BJ75" s="4">
        <v>15.087999999999999</v>
      </c>
      <c r="BK75" s="4">
        <v>0.41899999999999998</v>
      </c>
      <c r="BL75" s="4">
        <v>15.507</v>
      </c>
      <c r="BM75" s="4">
        <v>0.60040000000000004</v>
      </c>
      <c r="BQ75" s="4">
        <v>606.99800000000005</v>
      </c>
      <c r="BR75" s="4">
        <v>0.41241299999999997</v>
      </c>
      <c r="BS75" s="4">
        <v>-5</v>
      </c>
      <c r="BT75" s="4">
        <v>0.36259999999999998</v>
      </c>
      <c r="BU75" s="4">
        <v>10.078332</v>
      </c>
      <c r="BV75" s="4">
        <v>7.3245279999999999</v>
      </c>
      <c r="BW75" s="4">
        <f t="shared" ref="BW75:BW138" si="14">BU75*0.2642</f>
        <v>2.6626953143999996</v>
      </c>
      <c r="BY75" s="4">
        <f t="shared" ref="BY75:BY138" si="15">BE75*$BU75*0.737</f>
        <v>22514.32074769403</v>
      </c>
      <c r="BZ75" s="4">
        <f t="shared" ref="BZ75:BZ138" si="16">BF75*$BU75*0.737</f>
        <v>6.9672113815919996</v>
      </c>
      <c r="CA75" s="4">
        <f t="shared" ref="CA75:CA138" si="17">BJ75*$BU75*0.737</f>
        <v>112.06960056019199</v>
      </c>
      <c r="CB75" s="4">
        <f t="shared" ref="CB75:CB138" si="18">BM75*$BU75*0.737</f>
        <v>4.4596095026736</v>
      </c>
    </row>
    <row r="76" spans="1:80" x14ac:dyDescent="0.25">
      <c r="A76" s="2">
        <v>42068</v>
      </c>
      <c r="B76" s="3">
        <v>1.6430555555555556E-2</v>
      </c>
      <c r="C76" s="4">
        <v>12.834</v>
      </c>
      <c r="D76" s="4">
        <v>5.7999999999999996E-3</v>
      </c>
      <c r="E76" s="4">
        <v>57.55</v>
      </c>
      <c r="F76" s="4">
        <v>850.2</v>
      </c>
      <c r="G76" s="4">
        <v>21.4</v>
      </c>
      <c r="H76" s="4">
        <v>38</v>
      </c>
      <c r="J76" s="4">
        <v>3.4</v>
      </c>
      <c r="K76" s="4">
        <v>0.89080000000000004</v>
      </c>
      <c r="L76" s="4">
        <v>11.432399999999999</v>
      </c>
      <c r="M76" s="4">
        <v>5.1000000000000004E-3</v>
      </c>
      <c r="N76" s="4">
        <v>757.36749999999995</v>
      </c>
      <c r="O76" s="4">
        <v>19.033200000000001</v>
      </c>
      <c r="P76" s="4">
        <v>776.4</v>
      </c>
      <c r="Q76" s="4">
        <v>571.15560000000005</v>
      </c>
      <c r="R76" s="4">
        <v>14.3535</v>
      </c>
      <c r="S76" s="4">
        <v>585.5</v>
      </c>
      <c r="T76" s="4">
        <v>37.991700000000002</v>
      </c>
      <c r="W76" s="4">
        <v>0</v>
      </c>
      <c r="X76" s="4">
        <v>3.0287999999999999</v>
      </c>
      <c r="Y76" s="4">
        <v>12.2</v>
      </c>
      <c r="Z76" s="4">
        <v>891</v>
      </c>
      <c r="AA76" s="4">
        <v>921</v>
      </c>
      <c r="AB76" s="4">
        <v>858</v>
      </c>
      <c r="AC76" s="4">
        <v>57</v>
      </c>
      <c r="AD76" s="4">
        <v>5.63</v>
      </c>
      <c r="AE76" s="4">
        <v>0.13</v>
      </c>
      <c r="AF76" s="4">
        <v>989</v>
      </c>
      <c r="AG76" s="4">
        <v>-13</v>
      </c>
      <c r="AH76" s="4">
        <v>17</v>
      </c>
      <c r="AI76" s="4">
        <v>31</v>
      </c>
      <c r="AJ76" s="4">
        <v>190</v>
      </c>
      <c r="AK76" s="4">
        <v>141</v>
      </c>
      <c r="AL76" s="4">
        <v>3.2</v>
      </c>
      <c r="AM76" s="4">
        <v>195</v>
      </c>
      <c r="AN76" s="4" t="s">
        <v>155</v>
      </c>
      <c r="AO76" s="4">
        <v>2</v>
      </c>
      <c r="AP76" s="5">
        <v>0.68303240740740734</v>
      </c>
      <c r="AQ76" s="4">
        <v>47.164015999999997</v>
      </c>
      <c r="AR76" s="4">
        <v>-88.485074999999995</v>
      </c>
      <c r="AS76" s="4">
        <v>320</v>
      </c>
      <c r="AT76" s="4">
        <v>45.8</v>
      </c>
      <c r="AU76" s="4">
        <v>12</v>
      </c>
      <c r="AV76" s="4">
        <v>11</v>
      </c>
      <c r="AW76" s="4" t="s">
        <v>226</v>
      </c>
      <c r="AX76" s="4">
        <v>1</v>
      </c>
      <c r="AY76" s="4">
        <v>1.5958000000000001</v>
      </c>
      <c r="AZ76" s="4">
        <v>1.8957999999999999</v>
      </c>
      <c r="BA76" s="4">
        <v>14.023</v>
      </c>
      <c r="BB76" s="4">
        <v>16.45</v>
      </c>
      <c r="BC76" s="4">
        <v>1.17</v>
      </c>
      <c r="BD76" s="4">
        <v>12.257</v>
      </c>
      <c r="BE76" s="4">
        <v>3031.6689999999999</v>
      </c>
      <c r="BF76" s="4">
        <v>0.86499999999999999</v>
      </c>
      <c r="BG76" s="4">
        <v>21.032</v>
      </c>
      <c r="BH76" s="4">
        <v>0.52900000000000003</v>
      </c>
      <c r="BI76" s="4">
        <v>21.561</v>
      </c>
      <c r="BJ76" s="4">
        <v>15.861000000000001</v>
      </c>
      <c r="BK76" s="4">
        <v>0.39900000000000002</v>
      </c>
      <c r="BL76" s="4">
        <v>16.260000000000002</v>
      </c>
      <c r="BM76" s="4">
        <v>0.3332</v>
      </c>
      <c r="BQ76" s="4">
        <v>583.99599999999998</v>
      </c>
      <c r="BR76" s="4">
        <v>0.34958800000000001</v>
      </c>
      <c r="BS76" s="4">
        <v>-5</v>
      </c>
      <c r="BT76" s="4">
        <v>0.36059999999999998</v>
      </c>
      <c r="BU76" s="4">
        <v>8.5430449999999993</v>
      </c>
      <c r="BV76" s="4">
        <v>7.2841120000000004</v>
      </c>
      <c r="BW76" s="4">
        <f t="shared" si="14"/>
        <v>2.2570724889999996</v>
      </c>
      <c r="BY76" s="4">
        <f t="shared" si="15"/>
        <v>19088.067618081383</v>
      </c>
      <c r="BZ76" s="4">
        <f t="shared" si="16"/>
        <v>5.4462339027249991</v>
      </c>
      <c r="CA76" s="4">
        <f t="shared" si="17"/>
        <v>99.864411481065005</v>
      </c>
      <c r="CB76" s="4">
        <f t="shared" si="18"/>
        <v>2.0979018917779997</v>
      </c>
    </row>
    <row r="77" spans="1:80" x14ac:dyDescent="0.25">
      <c r="A77" s="2">
        <v>42068</v>
      </c>
      <c r="B77" s="3">
        <v>1.6442129629629629E-2</v>
      </c>
      <c r="C77" s="4">
        <v>12.988</v>
      </c>
      <c r="D77" s="4">
        <v>3.3E-3</v>
      </c>
      <c r="E77" s="4">
        <v>32.549999999999997</v>
      </c>
      <c r="F77" s="4">
        <v>887</v>
      </c>
      <c r="G77" s="4">
        <v>17.600000000000001</v>
      </c>
      <c r="H77" s="4">
        <v>35.799999999999997</v>
      </c>
      <c r="J77" s="4">
        <v>3.4</v>
      </c>
      <c r="K77" s="4">
        <v>0.88959999999999995</v>
      </c>
      <c r="L77" s="4">
        <v>11.554</v>
      </c>
      <c r="M77" s="4">
        <v>2.8999999999999998E-3</v>
      </c>
      <c r="N77" s="4">
        <v>789.11320000000001</v>
      </c>
      <c r="O77" s="4">
        <v>15.676399999999999</v>
      </c>
      <c r="P77" s="4">
        <v>804.8</v>
      </c>
      <c r="Q77" s="4">
        <v>595.08640000000003</v>
      </c>
      <c r="R77" s="4">
        <v>11.821899999999999</v>
      </c>
      <c r="S77" s="4">
        <v>606.9</v>
      </c>
      <c r="T77" s="4">
        <v>35.784399999999998</v>
      </c>
      <c r="W77" s="4">
        <v>0</v>
      </c>
      <c r="X77" s="4">
        <v>3.0246</v>
      </c>
      <c r="Y77" s="4">
        <v>12.1</v>
      </c>
      <c r="Z77" s="4">
        <v>887</v>
      </c>
      <c r="AA77" s="4">
        <v>917</v>
      </c>
      <c r="AB77" s="4">
        <v>854</v>
      </c>
      <c r="AC77" s="4">
        <v>57</v>
      </c>
      <c r="AD77" s="4">
        <v>5.63</v>
      </c>
      <c r="AE77" s="4">
        <v>0.13</v>
      </c>
      <c r="AF77" s="4">
        <v>990</v>
      </c>
      <c r="AG77" s="4">
        <v>-13</v>
      </c>
      <c r="AH77" s="4">
        <v>17</v>
      </c>
      <c r="AI77" s="4">
        <v>31</v>
      </c>
      <c r="AJ77" s="4">
        <v>190</v>
      </c>
      <c r="AK77" s="4">
        <v>141</v>
      </c>
      <c r="AL77" s="4">
        <v>3.1</v>
      </c>
      <c r="AM77" s="4">
        <v>195</v>
      </c>
      <c r="AN77" s="4" t="s">
        <v>155</v>
      </c>
      <c r="AO77" s="4">
        <v>2</v>
      </c>
      <c r="AP77" s="5">
        <v>0.68304398148148149</v>
      </c>
      <c r="AQ77" s="4">
        <v>47.164022000000003</v>
      </c>
      <c r="AR77" s="4">
        <v>-88.485083000000003</v>
      </c>
      <c r="AS77" s="4">
        <v>320</v>
      </c>
      <c r="AT77" s="4">
        <v>45.1</v>
      </c>
      <c r="AU77" s="4">
        <v>12</v>
      </c>
      <c r="AV77" s="4">
        <v>11</v>
      </c>
      <c r="AW77" s="4" t="s">
        <v>226</v>
      </c>
      <c r="AX77" s="4">
        <v>1</v>
      </c>
      <c r="AY77" s="4">
        <v>1.6</v>
      </c>
      <c r="AZ77" s="4">
        <v>1.9</v>
      </c>
      <c r="BA77" s="4">
        <v>14.023</v>
      </c>
      <c r="BB77" s="4">
        <v>16.27</v>
      </c>
      <c r="BC77" s="4">
        <v>1.1599999999999999</v>
      </c>
      <c r="BD77" s="4">
        <v>12.411</v>
      </c>
      <c r="BE77" s="4">
        <v>3032.2269999999999</v>
      </c>
      <c r="BF77" s="4">
        <v>0.48399999999999999</v>
      </c>
      <c r="BG77" s="4">
        <v>21.687000000000001</v>
      </c>
      <c r="BH77" s="4">
        <v>0.43099999999999999</v>
      </c>
      <c r="BI77" s="4">
        <v>22.117999999999999</v>
      </c>
      <c r="BJ77" s="4">
        <v>16.355</v>
      </c>
      <c r="BK77" s="4">
        <v>0.32500000000000001</v>
      </c>
      <c r="BL77" s="4">
        <v>16.68</v>
      </c>
      <c r="BM77" s="4">
        <v>0.31059999999999999</v>
      </c>
      <c r="BQ77" s="4">
        <v>577.16600000000005</v>
      </c>
      <c r="BR77" s="4">
        <v>0.277063</v>
      </c>
      <c r="BS77" s="4">
        <v>-5</v>
      </c>
      <c r="BT77" s="4">
        <v>0.359205</v>
      </c>
      <c r="BU77" s="4">
        <v>6.7707259999999998</v>
      </c>
      <c r="BV77" s="4">
        <v>7.2559370000000003</v>
      </c>
      <c r="BW77" s="4">
        <f t="shared" si="14"/>
        <v>1.7888258091999998</v>
      </c>
      <c r="BY77" s="4">
        <f t="shared" si="15"/>
        <v>15130.888723673072</v>
      </c>
      <c r="BZ77" s="4">
        <f t="shared" si="16"/>
        <v>2.415172130008</v>
      </c>
      <c r="CA77" s="4">
        <f t="shared" si="17"/>
        <v>81.611859889010006</v>
      </c>
      <c r="CB77" s="4">
        <f t="shared" si="18"/>
        <v>1.5499017842571998</v>
      </c>
    </row>
    <row r="78" spans="1:80" x14ac:dyDescent="0.25">
      <c r="A78" s="2">
        <v>42068</v>
      </c>
      <c r="B78" s="3">
        <v>1.6453703703703703E-2</v>
      </c>
      <c r="C78" s="4">
        <v>13.074999999999999</v>
      </c>
      <c r="D78" s="4">
        <v>3.0000000000000001E-3</v>
      </c>
      <c r="E78" s="4">
        <v>30</v>
      </c>
      <c r="F78" s="4">
        <v>953.7</v>
      </c>
      <c r="G78" s="4">
        <v>17.399999999999999</v>
      </c>
      <c r="H78" s="4">
        <v>18.100000000000001</v>
      </c>
      <c r="J78" s="4">
        <v>3.4</v>
      </c>
      <c r="K78" s="4">
        <v>0.88890000000000002</v>
      </c>
      <c r="L78" s="4">
        <v>11.6225</v>
      </c>
      <c r="M78" s="4">
        <v>2.7000000000000001E-3</v>
      </c>
      <c r="N78" s="4">
        <v>847.78830000000005</v>
      </c>
      <c r="O78" s="4">
        <v>15.486599999999999</v>
      </c>
      <c r="P78" s="4">
        <v>863.3</v>
      </c>
      <c r="Q78" s="4">
        <v>639.33450000000005</v>
      </c>
      <c r="R78" s="4">
        <v>11.678800000000001</v>
      </c>
      <c r="S78" s="4">
        <v>651</v>
      </c>
      <c r="T78" s="4">
        <v>18.080200000000001</v>
      </c>
      <c r="W78" s="4">
        <v>0</v>
      </c>
      <c r="X78" s="4">
        <v>3.0223</v>
      </c>
      <c r="Y78" s="4">
        <v>12.2</v>
      </c>
      <c r="Z78" s="4">
        <v>882</v>
      </c>
      <c r="AA78" s="4">
        <v>912</v>
      </c>
      <c r="AB78" s="4">
        <v>849</v>
      </c>
      <c r="AC78" s="4">
        <v>57</v>
      </c>
      <c r="AD78" s="4">
        <v>5.63</v>
      </c>
      <c r="AE78" s="4">
        <v>0.13</v>
      </c>
      <c r="AF78" s="4">
        <v>990</v>
      </c>
      <c r="AG78" s="4">
        <v>-13</v>
      </c>
      <c r="AH78" s="4">
        <v>17</v>
      </c>
      <c r="AI78" s="4">
        <v>31</v>
      </c>
      <c r="AJ78" s="4">
        <v>190</v>
      </c>
      <c r="AK78" s="4">
        <v>141</v>
      </c>
      <c r="AL78" s="4">
        <v>3</v>
      </c>
      <c r="AM78" s="4">
        <v>195</v>
      </c>
      <c r="AN78" s="4" t="s">
        <v>155</v>
      </c>
      <c r="AO78" s="4">
        <v>2</v>
      </c>
      <c r="AP78" s="5">
        <v>0.68304398148148149</v>
      </c>
      <c r="AQ78" s="4">
        <v>47.164248000000001</v>
      </c>
      <c r="AR78" s="4">
        <v>-88.485474999999994</v>
      </c>
      <c r="AS78" s="4">
        <v>319.89999999999998</v>
      </c>
      <c r="AT78" s="4">
        <v>45.1</v>
      </c>
      <c r="AU78" s="4">
        <v>12</v>
      </c>
      <c r="AV78" s="4">
        <v>11</v>
      </c>
      <c r="AW78" s="4" t="s">
        <v>226</v>
      </c>
      <c r="AX78" s="4">
        <v>1</v>
      </c>
      <c r="AY78" s="4">
        <v>1.5042</v>
      </c>
      <c r="AZ78" s="4">
        <v>1.8042</v>
      </c>
      <c r="BA78" s="4">
        <v>14.023</v>
      </c>
      <c r="BB78" s="4">
        <v>16.170000000000002</v>
      </c>
      <c r="BC78" s="4">
        <v>1.1499999999999999</v>
      </c>
      <c r="BD78" s="4">
        <v>12.497999999999999</v>
      </c>
      <c r="BE78" s="4">
        <v>3032.6979999999999</v>
      </c>
      <c r="BF78" s="4">
        <v>0.443</v>
      </c>
      <c r="BG78" s="4">
        <v>23.166</v>
      </c>
      <c r="BH78" s="4">
        <v>0.42299999999999999</v>
      </c>
      <c r="BI78" s="4">
        <v>23.588999999999999</v>
      </c>
      <c r="BJ78" s="4">
        <v>17.47</v>
      </c>
      <c r="BK78" s="4">
        <v>0.31900000000000001</v>
      </c>
      <c r="BL78" s="4">
        <v>17.789000000000001</v>
      </c>
      <c r="BM78" s="4">
        <v>0.156</v>
      </c>
      <c r="BQ78" s="4">
        <v>573.41</v>
      </c>
      <c r="BR78" s="4">
        <v>0.17597599999999999</v>
      </c>
      <c r="BS78" s="4">
        <v>-5</v>
      </c>
      <c r="BT78" s="4">
        <v>0.35959200000000002</v>
      </c>
      <c r="BU78" s="4">
        <v>4.300414</v>
      </c>
      <c r="BV78" s="4">
        <v>7.2637669999999996</v>
      </c>
      <c r="BW78" s="4">
        <f t="shared" si="14"/>
        <v>1.1361693788</v>
      </c>
      <c r="BY78" s="4">
        <f t="shared" si="15"/>
        <v>9611.8485625483627</v>
      </c>
      <c r="BZ78" s="4">
        <f t="shared" si="16"/>
        <v>1.4040464672740001</v>
      </c>
      <c r="CA78" s="4">
        <f t="shared" si="17"/>
        <v>55.369507411459992</v>
      </c>
      <c r="CB78" s="4">
        <f t="shared" si="18"/>
        <v>0.49442719840800003</v>
      </c>
    </row>
    <row r="79" spans="1:80" x14ac:dyDescent="0.25">
      <c r="A79" s="2">
        <v>42068</v>
      </c>
      <c r="B79" s="3">
        <v>1.6465277777777777E-2</v>
      </c>
      <c r="C79" s="4">
        <v>12.88</v>
      </c>
      <c r="D79" s="4">
        <v>6.9999999999999999E-4</v>
      </c>
      <c r="E79" s="4">
        <v>6.7472890000000003</v>
      </c>
      <c r="F79" s="4">
        <v>943.1</v>
      </c>
      <c r="G79" s="4">
        <v>17.2</v>
      </c>
      <c r="H79" s="4">
        <v>10</v>
      </c>
      <c r="J79" s="4">
        <v>3.22</v>
      </c>
      <c r="K79" s="4">
        <v>0.89049999999999996</v>
      </c>
      <c r="L79" s="4">
        <v>11.468999999999999</v>
      </c>
      <c r="M79" s="4">
        <v>5.9999999999999995E-4</v>
      </c>
      <c r="N79" s="4">
        <v>839.77070000000003</v>
      </c>
      <c r="O79" s="4">
        <v>15.335699999999999</v>
      </c>
      <c r="P79" s="4">
        <v>855.1</v>
      </c>
      <c r="Q79" s="4">
        <v>633.28830000000005</v>
      </c>
      <c r="R79" s="4">
        <v>11.5649</v>
      </c>
      <c r="S79" s="4">
        <v>644.9</v>
      </c>
      <c r="T79" s="4">
        <v>10</v>
      </c>
      <c r="W79" s="4">
        <v>0</v>
      </c>
      <c r="X79" s="4">
        <v>2.8698999999999999</v>
      </c>
      <c r="Y79" s="4">
        <v>12.2</v>
      </c>
      <c r="Z79" s="4">
        <v>878</v>
      </c>
      <c r="AA79" s="4">
        <v>909</v>
      </c>
      <c r="AB79" s="4">
        <v>844</v>
      </c>
      <c r="AC79" s="4">
        <v>57</v>
      </c>
      <c r="AD79" s="4">
        <v>5.63</v>
      </c>
      <c r="AE79" s="4">
        <v>0.13</v>
      </c>
      <c r="AF79" s="4">
        <v>990</v>
      </c>
      <c r="AG79" s="4">
        <v>-13</v>
      </c>
      <c r="AH79" s="4">
        <v>17</v>
      </c>
      <c r="AI79" s="4">
        <v>31</v>
      </c>
      <c r="AJ79" s="4">
        <v>190</v>
      </c>
      <c r="AK79" s="4">
        <v>141</v>
      </c>
      <c r="AL79" s="4">
        <v>3</v>
      </c>
      <c r="AM79" s="4">
        <v>195</v>
      </c>
      <c r="AN79" s="4" t="s">
        <v>155</v>
      </c>
      <c r="AO79" s="4">
        <v>2</v>
      </c>
      <c r="AP79" s="5">
        <v>0.68306712962962957</v>
      </c>
      <c r="AQ79" s="4">
        <v>47.164335000000001</v>
      </c>
      <c r="AR79" s="4">
        <v>-88.485733999999994</v>
      </c>
      <c r="AS79" s="4">
        <v>320.10000000000002</v>
      </c>
      <c r="AT79" s="4">
        <v>45.9</v>
      </c>
      <c r="AU79" s="4">
        <v>12</v>
      </c>
      <c r="AV79" s="4">
        <v>11</v>
      </c>
      <c r="AW79" s="4" t="s">
        <v>226</v>
      </c>
      <c r="AX79" s="4">
        <v>1</v>
      </c>
      <c r="AY79" s="4">
        <v>1.5</v>
      </c>
      <c r="AZ79" s="4">
        <v>1.8957999999999999</v>
      </c>
      <c r="BA79" s="4">
        <v>14.023</v>
      </c>
      <c r="BB79" s="4">
        <v>16.399999999999999</v>
      </c>
      <c r="BC79" s="4">
        <v>1.17</v>
      </c>
      <c r="BD79" s="4">
        <v>12.3</v>
      </c>
      <c r="BE79" s="4">
        <v>3033.585</v>
      </c>
      <c r="BF79" s="4">
        <v>0.10100000000000001</v>
      </c>
      <c r="BG79" s="4">
        <v>23.260999999999999</v>
      </c>
      <c r="BH79" s="4">
        <v>0.42499999999999999</v>
      </c>
      <c r="BI79" s="4">
        <v>23.686</v>
      </c>
      <c r="BJ79" s="4">
        <v>17.542000000000002</v>
      </c>
      <c r="BK79" s="4">
        <v>0.32</v>
      </c>
      <c r="BL79" s="4">
        <v>17.861999999999998</v>
      </c>
      <c r="BM79" s="4">
        <v>8.7499999999999994E-2</v>
      </c>
      <c r="BQ79" s="4">
        <v>551.952</v>
      </c>
      <c r="BR79" s="4">
        <v>0.12595799999999999</v>
      </c>
      <c r="BS79" s="4">
        <v>-5</v>
      </c>
      <c r="BT79" s="4">
        <v>0.35779699999999998</v>
      </c>
      <c r="BU79" s="4">
        <v>3.0781000000000001</v>
      </c>
      <c r="BV79" s="4">
        <v>7.2275029999999996</v>
      </c>
      <c r="BW79" s="4">
        <f t="shared" si="14"/>
        <v>0.81323402</v>
      </c>
      <c r="BY79" s="4">
        <f t="shared" si="15"/>
        <v>6881.8686775244996</v>
      </c>
      <c r="BZ79" s="4">
        <f t="shared" si="16"/>
        <v>0.2291245297</v>
      </c>
      <c r="CA79" s="4">
        <f t="shared" si="17"/>
        <v>39.795074257400003</v>
      </c>
      <c r="CB79" s="4">
        <f t="shared" si="18"/>
        <v>0.19849897374999997</v>
      </c>
    </row>
    <row r="80" spans="1:80" x14ac:dyDescent="0.25">
      <c r="A80" s="2">
        <v>42068</v>
      </c>
      <c r="B80" s="3">
        <v>1.647685185185185E-2</v>
      </c>
      <c r="C80" s="4">
        <v>12.066000000000001</v>
      </c>
      <c r="D80" s="4">
        <v>2.9999999999999997E-4</v>
      </c>
      <c r="E80" s="4">
        <v>2.8571430000000002</v>
      </c>
      <c r="F80" s="4">
        <v>877.7</v>
      </c>
      <c r="G80" s="4">
        <v>17.2</v>
      </c>
      <c r="H80" s="4">
        <v>41.6</v>
      </c>
      <c r="J80" s="4">
        <v>3.1</v>
      </c>
      <c r="K80" s="4">
        <v>0.89690000000000003</v>
      </c>
      <c r="L80" s="4">
        <v>10.8218</v>
      </c>
      <c r="M80" s="4">
        <v>2.9999999999999997E-4</v>
      </c>
      <c r="N80" s="4">
        <v>787.21140000000003</v>
      </c>
      <c r="O80" s="4">
        <v>15.4267</v>
      </c>
      <c r="P80" s="4">
        <v>802.6</v>
      </c>
      <c r="Q80" s="4">
        <v>593.65219999999999</v>
      </c>
      <c r="R80" s="4">
        <v>11.633599999999999</v>
      </c>
      <c r="S80" s="4">
        <v>605.29999999999995</v>
      </c>
      <c r="T80" s="4">
        <v>41.561500000000002</v>
      </c>
      <c r="W80" s="4">
        <v>0</v>
      </c>
      <c r="X80" s="4">
        <v>2.7804000000000002</v>
      </c>
      <c r="Y80" s="4">
        <v>12.2</v>
      </c>
      <c r="Z80" s="4">
        <v>878</v>
      </c>
      <c r="AA80" s="4">
        <v>908</v>
      </c>
      <c r="AB80" s="4">
        <v>846</v>
      </c>
      <c r="AC80" s="4">
        <v>57</v>
      </c>
      <c r="AD80" s="4">
        <v>5.63</v>
      </c>
      <c r="AE80" s="4">
        <v>0.13</v>
      </c>
      <c r="AF80" s="4">
        <v>990</v>
      </c>
      <c r="AG80" s="4">
        <v>-13</v>
      </c>
      <c r="AH80" s="4">
        <v>17</v>
      </c>
      <c r="AI80" s="4">
        <v>31</v>
      </c>
      <c r="AJ80" s="4">
        <v>190</v>
      </c>
      <c r="AK80" s="4">
        <v>141</v>
      </c>
      <c r="AL80" s="4">
        <v>3</v>
      </c>
      <c r="AM80" s="4">
        <v>195</v>
      </c>
      <c r="AN80" s="4" t="s">
        <v>155</v>
      </c>
      <c r="AO80" s="4">
        <v>2</v>
      </c>
      <c r="AP80" s="5">
        <v>0.68307870370370372</v>
      </c>
      <c r="AQ80" s="4">
        <v>47.164399000000003</v>
      </c>
      <c r="AR80" s="4">
        <v>-88.485952999999995</v>
      </c>
      <c r="AS80" s="4">
        <v>320.10000000000002</v>
      </c>
      <c r="AT80" s="4">
        <v>40.1</v>
      </c>
      <c r="AU80" s="4">
        <v>12</v>
      </c>
      <c r="AV80" s="4">
        <v>11</v>
      </c>
      <c r="AW80" s="4" t="s">
        <v>226</v>
      </c>
      <c r="AX80" s="4">
        <v>1</v>
      </c>
      <c r="AY80" s="4">
        <v>1.3084</v>
      </c>
      <c r="AZ80" s="4">
        <v>1.7083999999999999</v>
      </c>
      <c r="BA80" s="4">
        <v>14.023</v>
      </c>
      <c r="BB80" s="4">
        <v>17.440000000000001</v>
      </c>
      <c r="BC80" s="4">
        <v>1.24</v>
      </c>
      <c r="BD80" s="4">
        <v>11.494999999999999</v>
      </c>
      <c r="BE80" s="4">
        <v>3033.4029999999998</v>
      </c>
      <c r="BF80" s="4">
        <v>4.5999999999999999E-2</v>
      </c>
      <c r="BG80" s="4">
        <v>23.108000000000001</v>
      </c>
      <c r="BH80" s="4">
        <v>0.45300000000000001</v>
      </c>
      <c r="BI80" s="4">
        <v>23.561</v>
      </c>
      <c r="BJ80" s="4">
        <v>17.425999999999998</v>
      </c>
      <c r="BK80" s="4">
        <v>0.34100000000000003</v>
      </c>
      <c r="BL80" s="4">
        <v>17.768000000000001</v>
      </c>
      <c r="BM80" s="4">
        <v>0.38529999999999998</v>
      </c>
      <c r="BQ80" s="4">
        <v>566.67899999999997</v>
      </c>
      <c r="BR80" s="4">
        <v>0.129135</v>
      </c>
      <c r="BS80" s="4">
        <v>-5</v>
      </c>
      <c r="BT80" s="4">
        <v>0.357404</v>
      </c>
      <c r="BU80" s="4">
        <v>3.1557330000000001</v>
      </c>
      <c r="BV80" s="4">
        <v>7.2195530000000003</v>
      </c>
      <c r="BW80" s="4">
        <f t="shared" si="14"/>
        <v>0.83374465860000002</v>
      </c>
      <c r="BY80" s="4">
        <f t="shared" si="15"/>
        <v>7055.013532707063</v>
      </c>
      <c r="BZ80" s="4">
        <f t="shared" si="16"/>
        <v>0.106985660166</v>
      </c>
      <c r="CA80" s="4">
        <f t="shared" si="17"/>
        <v>40.528959001145999</v>
      </c>
      <c r="CB80" s="4">
        <f t="shared" si="18"/>
        <v>0.89612119265129986</v>
      </c>
    </row>
    <row r="81" spans="1:80" x14ac:dyDescent="0.25">
      <c r="A81" s="2">
        <v>42068</v>
      </c>
      <c r="B81" s="3">
        <v>1.6488425925925924E-2</v>
      </c>
      <c r="C81" s="4">
        <v>11.888</v>
      </c>
      <c r="D81" s="4">
        <v>2.8E-3</v>
      </c>
      <c r="E81" s="4">
        <v>28.148747</v>
      </c>
      <c r="F81" s="4">
        <v>671.2</v>
      </c>
      <c r="G81" s="4">
        <v>17.100000000000001</v>
      </c>
      <c r="H81" s="4">
        <v>23.6</v>
      </c>
      <c r="J81" s="4">
        <v>3</v>
      </c>
      <c r="K81" s="4">
        <v>0.89839999999999998</v>
      </c>
      <c r="L81" s="4">
        <v>10.680199999999999</v>
      </c>
      <c r="M81" s="4">
        <v>2.5000000000000001E-3</v>
      </c>
      <c r="N81" s="4">
        <v>602.96280000000002</v>
      </c>
      <c r="O81" s="4">
        <v>15.362</v>
      </c>
      <c r="P81" s="4">
        <v>618.29999999999995</v>
      </c>
      <c r="Q81" s="4">
        <v>454.70659999999998</v>
      </c>
      <c r="R81" s="4">
        <v>11.5848</v>
      </c>
      <c r="S81" s="4">
        <v>466.3</v>
      </c>
      <c r="T81" s="4">
        <v>23.649000000000001</v>
      </c>
      <c r="W81" s="4">
        <v>0</v>
      </c>
      <c r="X81" s="4">
        <v>2.6951000000000001</v>
      </c>
      <c r="Y81" s="4">
        <v>12.2</v>
      </c>
      <c r="Z81" s="4">
        <v>882</v>
      </c>
      <c r="AA81" s="4">
        <v>913</v>
      </c>
      <c r="AB81" s="4">
        <v>850</v>
      </c>
      <c r="AC81" s="4">
        <v>57</v>
      </c>
      <c r="AD81" s="4">
        <v>5.63</v>
      </c>
      <c r="AE81" s="4">
        <v>0.13</v>
      </c>
      <c r="AF81" s="4">
        <v>990</v>
      </c>
      <c r="AG81" s="4">
        <v>-13</v>
      </c>
      <c r="AH81" s="4">
        <v>17</v>
      </c>
      <c r="AI81" s="4">
        <v>31</v>
      </c>
      <c r="AJ81" s="4">
        <v>190</v>
      </c>
      <c r="AK81" s="4">
        <v>141</v>
      </c>
      <c r="AL81" s="4">
        <v>3.2</v>
      </c>
      <c r="AM81" s="4">
        <v>195</v>
      </c>
      <c r="AN81" s="4" t="s">
        <v>155</v>
      </c>
      <c r="AO81" s="4">
        <v>2</v>
      </c>
      <c r="AP81" s="5">
        <v>0.68309027777777775</v>
      </c>
      <c r="AQ81" s="4">
        <v>47.164445000000001</v>
      </c>
      <c r="AR81" s="4">
        <v>-88.486158000000003</v>
      </c>
      <c r="AS81" s="4">
        <v>320.10000000000002</v>
      </c>
      <c r="AT81" s="4">
        <v>36.5</v>
      </c>
      <c r="AU81" s="4">
        <v>12</v>
      </c>
      <c r="AV81" s="4">
        <v>11</v>
      </c>
      <c r="AW81" s="4" t="s">
        <v>226</v>
      </c>
      <c r="AX81" s="4">
        <v>1</v>
      </c>
      <c r="AY81" s="4">
        <v>1.3</v>
      </c>
      <c r="AZ81" s="4">
        <v>1.7</v>
      </c>
      <c r="BA81" s="4">
        <v>14.023</v>
      </c>
      <c r="BB81" s="4">
        <v>17.690000000000001</v>
      </c>
      <c r="BC81" s="4">
        <v>1.26</v>
      </c>
      <c r="BD81" s="4">
        <v>11.313000000000001</v>
      </c>
      <c r="BE81" s="4">
        <v>3033.3980000000001</v>
      </c>
      <c r="BF81" s="4">
        <v>0.45700000000000002</v>
      </c>
      <c r="BG81" s="4">
        <v>17.934000000000001</v>
      </c>
      <c r="BH81" s="4">
        <v>0.45700000000000002</v>
      </c>
      <c r="BI81" s="4">
        <v>18.390999999999998</v>
      </c>
      <c r="BJ81" s="4">
        <v>13.523999999999999</v>
      </c>
      <c r="BK81" s="4">
        <v>0.34499999999999997</v>
      </c>
      <c r="BL81" s="4">
        <v>13.869</v>
      </c>
      <c r="BM81" s="4">
        <v>0.22209999999999999</v>
      </c>
      <c r="BQ81" s="4">
        <v>556.57600000000002</v>
      </c>
      <c r="BR81" s="4">
        <v>0.19602800000000001</v>
      </c>
      <c r="BS81" s="4">
        <v>-5</v>
      </c>
      <c r="BT81" s="4">
        <v>0.35859799999999997</v>
      </c>
      <c r="BU81" s="4">
        <v>4.7904340000000003</v>
      </c>
      <c r="BV81" s="4">
        <v>7.2436879999999997</v>
      </c>
      <c r="BW81" s="4">
        <f t="shared" si="14"/>
        <v>1.2656326628000001</v>
      </c>
      <c r="BY81" s="4">
        <f t="shared" si="15"/>
        <v>10709.562878157485</v>
      </c>
      <c r="BZ81" s="4">
        <f t="shared" si="16"/>
        <v>1.6134612851060002</v>
      </c>
      <c r="CA81" s="4">
        <f t="shared" si="17"/>
        <v>47.747156279591998</v>
      </c>
      <c r="CB81" s="4">
        <f t="shared" si="18"/>
        <v>0.78413512346179992</v>
      </c>
    </row>
    <row r="82" spans="1:80" x14ac:dyDescent="0.25">
      <c r="A82" s="2">
        <v>42068</v>
      </c>
      <c r="B82" s="3">
        <v>1.6500000000000001E-2</v>
      </c>
      <c r="C82" s="4">
        <v>12.116</v>
      </c>
      <c r="D82" s="4">
        <v>4.7999999999999996E-3</v>
      </c>
      <c r="E82" s="4">
        <v>48.336134000000001</v>
      </c>
      <c r="F82" s="4">
        <v>518.9</v>
      </c>
      <c r="G82" s="4">
        <v>17</v>
      </c>
      <c r="H82" s="4">
        <v>20.8</v>
      </c>
      <c r="J82" s="4">
        <v>2.9</v>
      </c>
      <c r="K82" s="4">
        <v>0.89659999999999995</v>
      </c>
      <c r="L82" s="4">
        <v>10.863099999999999</v>
      </c>
      <c r="M82" s="4">
        <v>4.3E-3</v>
      </c>
      <c r="N82" s="4">
        <v>465.2278</v>
      </c>
      <c r="O82" s="4">
        <v>15.2415</v>
      </c>
      <c r="P82" s="4">
        <v>480.5</v>
      </c>
      <c r="Q82" s="4">
        <v>350.83780000000002</v>
      </c>
      <c r="R82" s="4">
        <v>11.4939</v>
      </c>
      <c r="S82" s="4">
        <v>362.3</v>
      </c>
      <c r="T82" s="4">
        <v>20.828900000000001</v>
      </c>
      <c r="W82" s="4">
        <v>0</v>
      </c>
      <c r="X82" s="4">
        <v>2.6</v>
      </c>
      <c r="Y82" s="4">
        <v>12.2</v>
      </c>
      <c r="Z82" s="4">
        <v>886</v>
      </c>
      <c r="AA82" s="4">
        <v>916</v>
      </c>
      <c r="AB82" s="4">
        <v>854</v>
      </c>
      <c r="AC82" s="4">
        <v>57</v>
      </c>
      <c r="AD82" s="4">
        <v>5.63</v>
      </c>
      <c r="AE82" s="4">
        <v>0.13</v>
      </c>
      <c r="AF82" s="4">
        <v>990</v>
      </c>
      <c r="AG82" s="4">
        <v>-13</v>
      </c>
      <c r="AH82" s="4">
        <v>17</v>
      </c>
      <c r="AI82" s="4">
        <v>31</v>
      </c>
      <c r="AJ82" s="4">
        <v>190</v>
      </c>
      <c r="AK82" s="4">
        <v>141</v>
      </c>
      <c r="AL82" s="4">
        <v>3.3</v>
      </c>
      <c r="AM82" s="4">
        <v>195</v>
      </c>
      <c r="AN82" s="4" t="s">
        <v>155</v>
      </c>
      <c r="AO82" s="4">
        <v>2</v>
      </c>
      <c r="AP82" s="5">
        <v>0.6831018518518519</v>
      </c>
      <c r="AQ82" s="4">
        <v>47.164479</v>
      </c>
      <c r="AR82" s="4">
        <v>-88.486360000000005</v>
      </c>
      <c r="AS82" s="4">
        <v>320.3</v>
      </c>
      <c r="AT82" s="4">
        <v>35.299999999999997</v>
      </c>
      <c r="AU82" s="4">
        <v>12</v>
      </c>
      <c r="AV82" s="4">
        <v>10</v>
      </c>
      <c r="AW82" s="4" t="s">
        <v>241</v>
      </c>
      <c r="AX82" s="4">
        <v>1</v>
      </c>
      <c r="AY82" s="4">
        <v>1.3957999999999999</v>
      </c>
      <c r="AZ82" s="4">
        <v>1.7958000000000001</v>
      </c>
      <c r="BA82" s="4">
        <v>14.023</v>
      </c>
      <c r="BB82" s="4">
        <v>17.37</v>
      </c>
      <c r="BC82" s="4">
        <v>1.24</v>
      </c>
      <c r="BD82" s="4">
        <v>11.538</v>
      </c>
      <c r="BE82" s="4">
        <v>3032.8040000000001</v>
      </c>
      <c r="BF82" s="4">
        <v>0.77</v>
      </c>
      <c r="BG82" s="4">
        <v>13.602</v>
      </c>
      <c r="BH82" s="4">
        <v>0.44600000000000001</v>
      </c>
      <c r="BI82" s="4">
        <v>14.047000000000001</v>
      </c>
      <c r="BJ82" s="4">
        <v>10.257</v>
      </c>
      <c r="BK82" s="4">
        <v>0.33600000000000002</v>
      </c>
      <c r="BL82" s="4">
        <v>10.593</v>
      </c>
      <c r="BM82" s="4">
        <v>0.1923</v>
      </c>
      <c r="BQ82" s="4">
        <v>527.79700000000003</v>
      </c>
      <c r="BR82" s="4">
        <v>0.23399</v>
      </c>
      <c r="BS82" s="4">
        <v>-5</v>
      </c>
      <c r="BT82" s="4">
        <v>0.357599</v>
      </c>
      <c r="BU82" s="4">
        <v>5.7181309999999996</v>
      </c>
      <c r="BV82" s="4">
        <v>7.2235079999999998</v>
      </c>
      <c r="BW82" s="4">
        <f t="shared" si="14"/>
        <v>1.5107302101999998</v>
      </c>
      <c r="BY82" s="4">
        <f t="shared" si="15"/>
        <v>12781.032309591787</v>
      </c>
      <c r="BZ82" s="4">
        <f t="shared" si="16"/>
        <v>3.2449821611900003</v>
      </c>
      <c r="CA82" s="4">
        <f t="shared" si="17"/>
        <v>43.225690944578993</v>
      </c>
      <c r="CB82" s="4">
        <f t="shared" si="18"/>
        <v>0.81040268778809987</v>
      </c>
    </row>
    <row r="83" spans="1:80" x14ac:dyDescent="0.25">
      <c r="A83" s="2">
        <v>42068</v>
      </c>
      <c r="B83" s="3">
        <v>1.6511574074074074E-2</v>
      </c>
      <c r="C83" s="4">
        <v>12.212</v>
      </c>
      <c r="D83" s="4">
        <v>3.2000000000000002E-3</v>
      </c>
      <c r="E83" s="4">
        <v>31.529412000000001</v>
      </c>
      <c r="F83" s="4">
        <v>493.6</v>
      </c>
      <c r="G83" s="4">
        <v>37.200000000000003</v>
      </c>
      <c r="H83" s="4">
        <v>41.4</v>
      </c>
      <c r="J83" s="4">
        <v>2.98</v>
      </c>
      <c r="K83" s="4">
        <v>0.89580000000000004</v>
      </c>
      <c r="L83" s="4">
        <v>10.939299999999999</v>
      </c>
      <c r="M83" s="4">
        <v>2.8E-3</v>
      </c>
      <c r="N83" s="4">
        <v>442.12939999999998</v>
      </c>
      <c r="O83" s="4">
        <v>33.304099999999998</v>
      </c>
      <c r="P83" s="4">
        <v>475.4</v>
      </c>
      <c r="Q83" s="4">
        <v>333.41890000000001</v>
      </c>
      <c r="R83" s="4">
        <v>25.115300000000001</v>
      </c>
      <c r="S83" s="4">
        <v>358.5</v>
      </c>
      <c r="T83" s="4">
        <v>41.421399999999998</v>
      </c>
      <c r="W83" s="4">
        <v>0</v>
      </c>
      <c r="X83" s="4">
        <v>2.6688000000000001</v>
      </c>
      <c r="Y83" s="4">
        <v>12.3</v>
      </c>
      <c r="Z83" s="4">
        <v>887</v>
      </c>
      <c r="AA83" s="4">
        <v>919</v>
      </c>
      <c r="AB83" s="4">
        <v>855</v>
      </c>
      <c r="AC83" s="4">
        <v>57</v>
      </c>
      <c r="AD83" s="4">
        <v>5.63</v>
      </c>
      <c r="AE83" s="4">
        <v>0.13</v>
      </c>
      <c r="AF83" s="4">
        <v>990</v>
      </c>
      <c r="AG83" s="4">
        <v>-13</v>
      </c>
      <c r="AH83" s="4">
        <v>17</v>
      </c>
      <c r="AI83" s="4">
        <v>31</v>
      </c>
      <c r="AJ83" s="4">
        <v>190</v>
      </c>
      <c r="AK83" s="4">
        <v>141</v>
      </c>
      <c r="AL83" s="4">
        <v>3.4</v>
      </c>
      <c r="AM83" s="4">
        <v>195</v>
      </c>
      <c r="AN83" s="4" t="s">
        <v>155</v>
      </c>
      <c r="AO83" s="4">
        <v>2</v>
      </c>
      <c r="AP83" s="5">
        <v>0.68311342592592583</v>
      </c>
      <c r="AQ83" s="4">
        <v>47.164506000000003</v>
      </c>
      <c r="AR83" s="4">
        <v>-88.486554999999996</v>
      </c>
      <c r="AS83" s="4">
        <v>320.2</v>
      </c>
      <c r="AT83" s="4">
        <v>33.799999999999997</v>
      </c>
      <c r="AU83" s="4">
        <v>12</v>
      </c>
      <c r="AV83" s="4">
        <v>10</v>
      </c>
      <c r="AW83" s="4" t="s">
        <v>241</v>
      </c>
      <c r="AX83" s="4">
        <v>1</v>
      </c>
      <c r="AY83" s="4">
        <v>1.4</v>
      </c>
      <c r="AZ83" s="4">
        <v>1.8</v>
      </c>
      <c r="BA83" s="4">
        <v>14.023</v>
      </c>
      <c r="BB83" s="4">
        <v>17.239999999999998</v>
      </c>
      <c r="BC83" s="4">
        <v>1.23</v>
      </c>
      <c r="BD83" s="4">
        <v>11.631</v>
      </c>
      <c r="BE83" s="4">
        <v>3032.585</v>
      </c>
      <c r="BF83" s="4">
        <v>0.498</v>
      </c>
      <c r="BG83" s="4">
        <v>12.835000000000001</v>
      </c>
      <c r="BH83" s="4">
        <v>0.96699999999999997</v>
      </c>
      <c r="BI83" s="4">
        <v>13.802</v>
      </c>
      <c r="BJ83" s="4">
        <v>9.6790000000000003</v>
      </c>
      <c r="BK83" s="4">
        <v>0.72899999999999998</v>
      </c>
      <c r="BL83" s="4">
        <v>10.409000000000001</v>
      </c>
      <c r="BM83" s="4">
        <v>0.37969999999999998</v>
      </c>
      <c r="BQ83" s="4">
        <v>537.95000000000005</v>
      </c>
      <c r="BR83" s="4">
        <v>0.261463</v>
      </c>
      <c r="BS83" s="4">
        <v>-5</v>
      </c>
      <c r="BT83" s="4">
        <v>0.35960199999999998</v>
      </c>
      <c r="BU83" s="4">
        <v>6.3895020000000002</v>
      </c>
      <c r="BV83" s="4">
        <v>7.26396</v>
      </c>
      <c r="BW83" s="4">
        <f t="shared" si="14"/>
        <v>1.6881064284</v>
      </c>
      <c r="BY83" s="4">
        <f t="shared" si="15"/>
        <v>14280.63373900779</v>
      </c>
      <c r="BZ83" s="4">
        <f t="shared" si="16"/>
        <v>2.3451133610519999</v>
      </c>
      <c r="CA83" s="4">
        <f t="shared" si="17"/>
        <v>45.579020525346003</v>
      </c>
      <c r="CB83" s="4">
        <f t="shared" si="18"/>
        <v>1.7880312112278001</v>
      </c>
    </row>
    <row r="84" spans="1:80" x14ac:dyDescent="0.25">
      <c r="A84" s="2">
        <v>42068</v>
      </c>
      <c r="B84" s="3">
        <v>1.6523148148148148E-2</v>
      </c>
      <c r="C84" s="4">
        <v>12.22</v>
      </c>
      <c r="D84" s="4">
        <v>1.5E-3</v>
      </c>
      <c r="E84" s="4">
        <v>15.024711999999999</v>
      </c>
      <c r="F84" s="4">
        <v>546</v>
      </c>
      <c r="G84" s="4">
        <v>37.200000000000003</v>
      </c>
      <c r="H84" s="4">
        <v>20</v>
      </c>
      <c r="J84" s="4">
        <v>3.12</v>
      </c>
      <c r="K84" s="4">
        <v>0.89580000000000004</v>
      </c>
      <c r="L84" s="4">
        <v>10.946199999999999</v>
      </c>
      <c r="M84" s="4">
        <v>1.2999999999999999E-3</v>
      </c>
      <c r="N84" s="4">
        <v>489.04590000000002</v>
      </c>
      <c r="O84" s="4">
        <v>33.322200000000002</v>
      </c>
      <c r="P84" s="4">
        <v>522.4</v>
      </c>
      <c r="Q84" s="4">
        <v>368.79950000000002</v>
      </c>
      <c r="R84" s="4">
        <v>25.128900000000002</v>
      </c>
      <c r="S84" s="4">
        <v>393.9</v>
      </c>
      <c r="T84" s="4">
        <v>20</v>
      </c>
      <c r="W84" s="4">
        <v>0</v>
      </c>
      <c r="X84" s="4">
        <v>2.7988</v>
      </c>
      <c r="Y84" s="4">
        <v>12.2</v>
      </c>
      <c r="Z84" s="4">
        <v>885</v>
      </c>
      <c r="AA84" s="4">
        <v>916</v>
      </c>
      <c r="AB84" s="4">
        <v>853</v>
      </c>
      <c r="AC84" s="4">
        <v>57</v>
      </c>
      <c r="AD84" s="4">
        <v>5.63</v>
      </c>
      <c r="AE84" s="4">
        <v>0.13</v>
      </c>
      <c r="AF84" s="4">
        <v>990</v>
      </c>
      <c r="AG84" s="4">
        <v>-13</v>
      </c>
      <c r="AH84" s="4">
        <v>17</v>
      </c>
      <c r="AI84" s="4">
        <v>31</v>
      </c>
      <c r="AJ84" s="4">
        <v>190</v>
      </c>
      <c r="AK84" s="4">
        <v>141</v>
      </c>
      <c r="AL84" s="4">
        <v>3.3</v>
      </c>
      <c r="AM84" s="4">
        <v>195</v>
      </c>
      <c r="AN84" s="4" t="s">
        <v>155</v>
      </c>
      <c r="AO84" s="4">
        <v>2</v>
      </c>
      <c r="AP84" s="5">
        <v>0.68312499999999998</v>
      </c>
      <c r="AQ84" s="4">
        <v>47.16451</v>
      </c>
      <c r="AR84" s="4">
        <v>-88.486757999999995</v>
      </c>
      <c r="AS84" s="4">
        <v>320.10000000000002</v>
      </c>
      <c r="AT84" s="4">
        <v>34.4</v>
      </c>
      <c r="AU84" s="4">
        <v>12</v>
      </c>
      <c r="AV84" s="4">
        <v>10</v>
      </c>
      <c r="AW84" s="4" t="s">
        <v>241</v>
      </c>
      <c r="AX84" s="4">
        <v>1.0958000000000001</v>
      </c>
      <c r="AY84" s="4">
        <v>1.4</v>
      </c>
      <c r="AZ84" s="4">
        <v>1.8</v>
      </c>
      <c r="BA84" s="4">
        <v>14.023</v>
      </c>
      <c r="BB84" s="4">
        <v>17.23</v>
      </c>
      <c r="BC84" s="4">
        <v>1.23</v>
      </c>
      <c r="BD84" s="4">
        <v>11.637</v>
      </c>
      <c r="BE84" s="4">
        <v>3033.5859999999998</v>
      </c>
      <c r="BF84" s="4">
        <v>0.23699999999999999</v>
      </c>
      <c r="BG84" s="4">
        <v>14.193</v>
      </c>
      <c r="BH84" s="4">
        <v>0.96699999999999997</v>
      </c>
      <c r="BI84" s="4">
        <v>15.16</v>
      </c>
      <c r="BJ84" s="4">
        <v>10.702999999999999</v>
      </c>
      <c r="BK84" s="4">
        <v>0.72899999999999998</v>
      </c>
      <c r="BL84" s="4">
        <v>11.433</v>
      </c>
      <c r="BM84" s="4">
        <v>0.18329999999999999</v>
      </c>
      <c r="BQ84" s="4">
        <v>563.98199999999997</v>
      </c>
      <c r="BR84" s="4">
        <v>0.205821</v>
      </c>
      <c r="BS84" s="4">
        <v>-5</v>
      </c>
      <c r="BT84" s="4">
        <v>0.35780099999999998</v>
      </c>
      <c r="BU84" s="4">
        <v>5.0297460000000003</v>
      </c>
      <c r="BV84" s="4">
        <v>7.227576</v>
      </c>
      <c r="BW84" s="4">
        <f t="shared" si="14"/>
        <v>1.3288588932000001</v>
      </c>
      <c r="BY84" s="4">
        <f t="shared" si="15"/>
        <v>11245.269115227971</v>
      </c>
      <c r="BZ84" s="4">
        <f t="shared" si="16"/>
        <v>0.87854070407400009</v>
      </c>
      <c r="CA84" s="4">
        <f t="shared" si="17"/>
        <v>39.675194749805996</v>
      </c>
      <c r="CB84" s="4">
        <f t="shared" si="18"/>
        <v>0.67947894960660005</v>
      </c>
    </row>
    <row r="85" spans="1:80" x14ac:dyDescent="0.25">
      <c r="A85" s="2">
        <v>42068</v>
      </c>
      <c r="B85" s="3">
        <v>1.6534722222222221E-2</v>
      </c>
      <c r="C85" s="4">
        <v>12.596</v>
      </c>
      <c r="D85" s="4">
        <v>1.6000000000000001E-3</v>
      </c>
      <c r="E85" s="4">
        <v>15.986219</v>
      </c>
      <c r="F85" s="4">
        <v>645.5</v>
      </c>
      <c r="G85" s="4">
        <v>26</v>
      </c>
      <c r="H85" s="4">
        <v>25.9</v>
      </c>
      <c r="J85" s="4">
        <v>3.28</v>
      </c>
      <c r="K85" s="4">
        <v>0.89280000000000004</v>
      </c>
      <c r="L85" s="4">
        <v>11.2455</v>
      </c>
      <c r="M85" s="4">
        <v>1.4E-3</v>
      </c>
      <c r="N85" s="4">
        <v>576.30899999999997</v>
      </c>
      <c r="O85" s="4">
        <v>23.212299999999999</v>
      </c>
      <c r="P85" s="4">
        <v>599.5</v>
      </c>
      <c r="Q85" s="4">
        <v>434.60640000000001</v>
      </c>
      <c r="R85" s="4">
        <v>17.504899999999999</v>
      </c>
      <c r="S85" s="4">
        <v>452.1</v>
      </c>
      <c r="T85" s="4">
        <v>25.944800000000001</v>
      </c>
      <c r="W85" s="4">
        <v>0</v>
      </c>
      <c r="X85" s="4">
        <v>2.9257</v>
      </c>
      <c r="Y85" s="4">
        <v>12.2</v>
      </c>
      <c r="Z85" s="4">
        <v>882</v>
      </c>
      <c r="AA85" s="4">
        <v>914</v>
      </c>
      <c r="AB85" s="4">
        <v>851</v>
      </c>
      <c r="AC85" s="4">
        <v>57</v>
      </c>
      <c r="AD85" s="4">
        <v>5.63</v>
      </c>
      <c r="AE85" s="4">
        <v>0.13</v>
      </c>
      <c r="AF85" s="4">
        <v>990</v>
      </c>
      <c r="AG85" s="4">
        <v>-13</v>
      </c>
      <c r="AH85" s="4">
        <v>17</v>
      </c>
      <c r="AI85" s="4">
        <v>31</v>
      </c>
      <c r="AJ85" s="4">
        <v>190.2</v>
      </c>
      <c r="AK85" s="4">
        <v>140.80000000000001</v>
      </c>
      <c r="AL85" s="4">
        <v>3.3</v>
      </c>
      <c r="AM85" s="4">
        <v>195</v>
      </c>
      <c r="AN85" s="4" t="s">
        <v>155</v>
      </c>
      <c r="AO85" s="4">
        <v>2</v>
      </c>
      <c r="AP85" s="5">
        <v>0.68313657407407413</v>
      </c>
      <c r="AQ85" s="4">
        <v>47.164493</v>
      </c>
      <c r="AR85" s="4">
        <v>-88.486963000000003</v>
      </c>
      <c r="AS85" s="4">
        <v>319.8</v>
      </c>
      <c r="AT85" s="4">
        <v>34.799999999999997</v>
      </c>
      <c r="AU85" s="4">
        <v>12</v>
      </c>
      <c r="AV85" s="4">
        <v>10</v>
      </c>
      <c r="AW85" s="4" t="s">
        <v>241</v>
      </c>
      <c r="AX85" s="4">
        <v>1.1000000000000001</v>
      </c>
      <c r="AY85" s="4">
        <v>1.3042</v>
      </c>
      <c r="AZ85" s="4">
        <v>1.7041999999999999</v>
      </c>
      <c r="BA85" s="4">
        <v>14.023</v>
      </c>
      <c r="BB85" s="4">
        <v>16.75</v>
      </c>
      <c r="BC85" s="4">
        <v>1.19</v>
      </c>
      <c r="BD85" s="4">
        <v>12.01</v>
      </c>
      <c r="BE85" s="4">
        <v>3033.1320000000001</v>
      </c>
      <c r="BF85" s="4">
        <v>0.245</v>
      </c>
      <c r="BG85" s="4">
        <v>16.277999999999999</v>
      </c>
      <c r="BH85" s="4">
        <v>0.65600000000000003</v>
      </c>
      <c r="BI85" s="4">
        <v>16.934000000000001</v>
      </c>
      <c r="BJ85" s="4">
        <v>12.276</v>
      </c>
      <c r="BK85" s="4">
        <v>0.49399999999999999</v>
      </c>
      <c r="BL85" s="4">
        <v>12.77</v>
      </c>
      <c r="BM85" s="4">
        <v>0.23139999999999999</v>
      </c>
      <c r="BQ85" s="4">
        <v>573.77</v>
      </c>
      <c r="BR85" s="4">
        <v>0.17899999999999999</v>
      </c>
      <c r="BS85" s="4">
        <v>-5</v>
      </c>
      <c r="BT85" s="4">
        <v>0.3574</v>
      </c>
      <c r="BU85" s="4">
        <v>4.3743119999999998</v>
      </c>
      <c r="BV85" s="4">
        <v>7.2194799999999999</v>
      </c>
      <c r="BW85" s="4">
        <f t="shared" si="14"/>
        <v>1.1556932303999998</v>
      </c>
      <c r="BY85" s="4">
        <f t="shared" si="15"/>
        <v>9778.4170247206075</v>
      </c>
      <c r="BZ85" s="4">
        <f t="shared" si="16"/>
        <v>0.78984764627999982</v>
      </c>
      <c r="CA85" s="4">
        <f t="shared" si="17"/>
        <v>39.576202880543995</v>
      </c>
      <c r="CB85" s="4">
        <f t="shared" si="18"/>
        <v>0.74600304224159986</v>
      </c>
    </row>
    <row r="86" spans="1:80" x14ac:dyDescent="0.25">
      <c r="A86" s="2">
        <v>42068</v>
      </c>
      <c r="B86" s="3">
        <v>1.6546296296296299E-2</v>
      </c>
      <c r="C86" s="4">
        <v>13.676</v>
      </c>
      <c r="D86" s="4">
        <v>3.3E-3</v>
      </c>
      <c r="E86" s="4">
        <v>33.405858000000002</v>
      </c>
      <c r="F86" s="4">
        <v>653.70000000000005</v>
      </c>
      <c r="G86" s="4">
        <v>25.9</v>
      </c>
      <c r="H86" s="4">
        <v>7.8</v>
      </c>
      <c r="J86" s="4">
        <v>3.32</v>
      </c>
      <c r="K86" s="4">
        <v>0.88439999999999996</v>
      </c>
      <c r="L86" s="4">
        <v>12.0944</v>
      </c>
      <c r="M86" s="4">
        <v>3.0000000000000001E-3</v>
      </c>
      <c r="N86" s="4">
        <v>578.10479999999995</v>
      </c>
      <c r="O86" s="4">
        <v>22.904900000000001</v>
      </c>
      <c r="P86" s="4">
        <v>601</v>
      </c>
      <c r="Q86" s="4">
        <v>435.9606</v>
      </c>
      <c r="R86" s="4">
        <v>17.273</v>
      </c>
      <c r="S86" s="4">
        <v>453.2</v>
      </c>
      <c r="T86" s="4">
        <v>7.8208000000000002</v>
      </c>
      <c r="W86" s="4">
        <v>0</v>
      </c>
      <c r="X86" s="4">
        <v>2.9397000000000002</v>
      </c>
      <c r="Y86" s="4">
        <v>12.3</v>
      </c>
      <c r="Z86" s="4">
        <v>879</v>
      </c>
      <c r="AA86" s="4">
        <v>911</v>
      </c>
      <c r="AB86" s="4">
        <v>848</v>
      </c>
      <c r="AC86" s="4">
        <v>57</v>
      </c>
      <c r="AD86" s="4">
        <v>5.63</v>
      </c>
      <c r="AE86" s="4">
        <v>0.13</v>
      </c>
      <c r="AF86" s="4">
        <v>990</v>
      </c>
      <c r="AG86" s="4">
        <v>-13</v>
      </c>
      <c r="AH86" s="4">
        <v>17</v>
      </c>
      <c r="AI86" s="4">
        <v>31</v>
      </c>
      <c r="AJ86" s="4">
        <v>190.8</v>
      </c>
      <c r="AK86" s="4">
        <v>140</v>
      </c>
      <c r="AL86" s="4">
        <v>3.5</v>
      </c>
      <c r="AM86" s="4">
        <v>195</v>
      </c>
      <c r="AN86" s="4" t="s">
        <v>155</v>
      </c>
      <c r="AO86" s="4">
        <v>2</v>
      </c>
      <c r="AP86" s="5">
        <v>0.68314814814814817</v>
      </c>
      <c r="AQ86" s="4">
        <v>47.164462999999998</v>
      </c>
      <c r="AR86" s="4">
        <v>-88.487165000000005</v>
      </c>
      <c r="AS86" s="4">
        <v>320</v>
      </c>
      <c r="AT86" s="4">
        <v>34.4</v>
      </c>
      <c r="AU86" s="4">
        <v>12</v>
      </c>
      <c r="AV86" s="4">
        <v>11</v>
      </c>
      <c r="AW86" s="4" t="s">
        <v>235</v>
      </c>
      <c r="AX86" s="4">
        <v>0.81259999999999999</v>
      </c>
      <c r="AY86" s="4">
        <v>1.3</v>
      </c>
      <c r="AZ86" s="4">
        <v>1.6042000000000001</v>
      </c>
      <c r="BA86" s="4">
        <v>14.023</v>
      </c>
      <c r="BB86" s="4">
        <v>15.5</v>
      </c>
      <c r="BC86" s="4">
        <v>1.1100000000000001</v>
      </c>
      <c r="BD86" s="4">
        <v>13.076000000000001</v>
      </c>
      <c r="BE86" s="4">
        <v>3032.5219999999999</v>
      </c>
      <c r="BF86" s="4">
        <v>0.47099999999999997</v>
      </c>
      <c r="BG86" s="4">
        <v>15.18</v>
      </c>
      <c r="BH86" s="4">
        <v>0.60099999999999998</v>
      </c>
      <c r="BI86" s="4">
        <v>15.781000000000001</v>
      </c>
      <c r="BJ86" s="4">
        <v>11.446999999999999</v>
      </c>
      <c r="BK86" s="4">
        <v>0.45400000000000001</v>
      </c>
      <c r="BL86" s="4">
        <v>11.901</v>
      </c>
      <c r="BM86" s="4">
        <v>6.4799999999999996E-2</v>
      </c>
      <c r="BQ86" s="4">
        <v>535.93499999999995</v>
      </c>
      <c r="BR86" s="4">
        <v>0.14880599999999999</v>
      </c>
      <c r="BS86" s="4">
        <v>-5</v>
      </c>
      <c r="BT86" s="4">
        <v>0.35859999999999997</v>
      </c>
      <c r="BU86" s="4">
        <v>3.6364510000000001</v>
      </c>
      <c r="BV86" s="4">
        <v>7.2437279999999999</v>
      </c>
      <c r="BW86" s="4">
        <f t="shared" si="14"/>
        <v>0.96075035419999999</v>
      </c>
      <c r="BY86" s="4">
        <f t="shared" si="15"/>
        <v>8127.354214994014</v>
      </c>
      <c r="BZ86" s="4">
        <f t="shared" si="16"/>
        <v>1.2623103262769999</v>
      </c>
      <c r="CA86" s="4">
        <f t="shared" si="17"/>
        <v>30.678697037989</v>
      </c>
      <c r="CB86" s="4">
        <f t="shared" si="18"/>
        <v>0.17366817227759998</v>
      </c>
    </row>
    <row r="87" spans="1:80" x14ac:dyDescent="0.25">
      <c r="A87" s="2">
        <v>42068</v>
      </c>
      <c r="B87" s="3">
        <v>1.6557870370370372E-2</v>
      </c>
      <c r="C87" s="4">
        <v>14.476000000000001</v>
      </c>
      <c r="D87" s="4">
        <v>3.8999999999999998E-3</v>
      </c>
      <c r="E87" s="4">
        <v>39.099677999999997</v>
      </c>
      <c r="F87" s="4">
        <v>558.20000000000005</v>
      </c>
      <c r="G87" s="4">
        <v>26</v>
      </c>
      <c r="H87" s="4">
        <v>0</v>
      </c>
      <c r="J87" s="4">
        <v>3.4</v>
      </c>
      <c r="K87" s="4">
        <v>0.87819999999999998</v>
      </c>
      <c r="L87" s="4">
        <v>12.7118</v>
      </c>
      <c r="M87" s="4">
        <v>3.3999999999999998E-3</v>
      </c>
      <c r="N87" s="4">
        <v>490.20190000000002</v>
      </c>
      <c r="O87" s="4">
        <v>22.8126</v>
      </c>
      <c r="P87" s="4">
        <v>513</v>
      </c>
      <c r="Q87" s="4">
        <v>369.67129999999997</v>
      </c>
      <c r="R87" s="4">
        <v>17.203499999999998</v>
      </c>
      <c r="S87" s="4">
        <v>386.9</v>
      </c>
      <c r="T87" s="4">
        <v>0</v>
      </c>
      <c r="W87" s="4">
        <v>0</v>
      </c>
      <c r="X87" s="4">
        <v>2.9857</v>
      </c>
      <c r="Y87" s="4">
        <v>12.2</v>
      </c>
      <c r="Z87" s="4">
        <v>875</v>
      </c>
      <c r="AA87" s="4">
        <v>906</v>
      </c>
      <c r="AB87" s="4">
        <v>844</v>
      </c>
      <c r="AC87" s="4">
        <v>57</v>
      </c>
      <c r="AD87" s="4">
        <v>5.63</v>
      </c>
      <c r="AE87" s="4">
        <v>0.13</v>
      </c>
      <c r="AF87" s="4">
        <v>990</v>
      </c>
      <c r="AG87" s="4">
        <v>-13</v>
      </c>
      <c r="AH87" s="4">
        <v>17</v>
      </c>
      <c r="AI87" s="4">
        <v>31</v>
      </c>
      <c r="AJ87" s="4">
        <v>190</v>
      </c>
      <c r="AK87" s="4">
        <v>140</v>
      </c>
      <c r="AL87" s="4">
        <v>3.3</v>
      </c>
      <c r="AM87" s="4">
        <v>195</v>
      </c>
      <c r="AN87" s="4" t="s">
        <v>155</v>
      </c>
      <c r="AO87" s="4">
        <v>2</v>
      </c>
      <c r="AP87" s="5">
        <v>0.68315972222222221</v>
      </c>
      <c r="AQ87" s="4">
        <v>47.164425000000001</v>
      </c>
      <c r="AR87" s="4">
        <v>-88.487358999999998</v>
      </c>
      <c r="AS87" s="4">
        <v>319.8</v>
      </c>
      <c r="AT87" s="4">
        <v>34.200000000000003</v>
      </c>
      <c r="AU87" s="4">
        <v>12</v>
      </c>
      <c r="AV87" s="4">
        <v>11</v>
      </c>
      <c r="AW87" s="4" t="s">
        <v>235</v>
      </c>
      <c r="AX87" s="4">
        <v>0.8</v>
      </c>
      <c r="AY87" s="4">
        <v>1.1084000000000001</v>
      </c>
      <c r="AZ87" s="4">
        <v>1.4084000000000001</v>
      </c>
      <c r="BA87" s="4">
        <v>14.023</v>
      </c>
      <c r="BB87" s="4">
        <v>14.7</v>
      </c>
      <c r="BC87" s="4">
        <v>1.05</v>
      </c>
      <c r="BD87" s="4">
        <v>13.875999999999999</v>
      </c>
      <c r="BE87" s="4">
        <v>3032.152</v>
      </c>
      <c r="BF87" s="4">
        <v>0.52100000000000002</v>
      </c>
      <c r="BG87" s="4">
        <v>12.244999999999999</v>
      </c>
      <c r="BH87" s="4">
        <v>0.56999999999999995</v>
      </c>
      <c r="BI87" s="4">
        <v>12.815</v>
      </c>
      <c r="BJ87" s="4">
        <v>9.234</v>
      </c>
      <c r="BK87" s="4">
        <v>0.43</v>
      </c>
      <c r="BL87" s="4">
        <v>9.6639999999999997</v>
      </c>
      <c r="BM87" s="4">
        <v>0</v>
      </c>
      <c r="BQ87" s="4">
        <v>517.83500000000004</v>
      </c>
      <c r="BR87" s="4">
        <v>0.11859500000000001</v>
      </c>
      <c r="BS87" s="4">
        <v>-5</v>
      </c>
      <c r="BT87" s="4">
        <v>0.3574</v>
      </c>
      <c r="BU87" s="4">
        <v>2.898155</v>
      </c>
      <c r="BV87" s="4">
        <v>7.2194880000000001</v>
      </c>
      <c r="BW87" s="4">
        <f t="shared" si="14"/>
        <v>0.765692551</v>
      </c>
      <c r="BY87" s="4">
        <f t="shared" si="15"/>
        <v>6476.49545543572</v>
      </c>
      <c r="BZ87" s="4">
        <f t="shared" si="16"/>
        <v>1.1128248624350001</v>
      </c>
      <c r="CA87" s="4">
        <f t="shared" si="17"/>
        <v>19.723272129990001</v>
      </c>
      <c r="CB87" s="4">
        <f t="shared" si="18"/>
        <v>0</v>
      </c>
    </row>
    <row r="88" spans="1:80" x14ac:dyDescent="0.25">
      <c r="A88" s="2">
        <v>42068</v>
      </c>
      <c r="B88" s="3">
        <v>1.6569444444444446E-2</v>
      </c>
      <c r="C88" s="4">
        <v>14.717000000000001</v>
      </c>
      <c r="D88" s="4">
        <v>8.0000000000000004E-4</v>
      </c>
      <c r="E88" s="4">
        <v>8.4073759999999993</v>
      </c>
      <c r="F88" s="4">
        <v>473.3</v>
      </c>
      <c r="G88" s="4">
        <v>38.1</v>
      </c>
      <c r="H88" s="4">
        <v>20</v>
      </c>
      <c r="J88" s="4">
        <v>3.4</v>
      </c>
      <c r="K88" s="4">
        <v>0.87629999999999997</v>
      </c>
      <c r="L88" s="4">
        <v>12.896699999999999</v>
      </c>
      <c r="M88" s="4">
        <v>6.9999999999999999E-4</v>
      </c>
      <c r="N88" s="4">
        <v>414.78429999999997</v>
      </c>
      <c r="O88" s="4">
        <v>33.393900000000002</v>
      </c>
      <c r="P88" s="4">
        <v>448.2</v>
      </c>
      <c r="Q88" s="4">
        <v>312.79730000000001</v>
      </c>
      <c r="R88" s="4">
        <v>25.183</v>
      </c>
      <c r="S88" s="4">
        <v>338</v>
      </c>
      <c r="T88" s="4">
        <v>20</v>
      </c>
      <c r="W88" s="4">
        <v>0</v>
      </c>
      <c r="X88" s="4">
        <v>2.9794</v>
      </c>
      <c r="Y88" s="4">
        <v>12.2</v>
      </c>
      <c r="Z88" s="4">
        <v>873</v>
      </c>
      <c r="AA88" s="4">
        <v>901</v>
      </c>
      <c r="AB88" s="4">
        <v>841</v>
      </c>
      <c r="AC88" s="4">
        <v>57</v>
      </c>
      <c r="AD88" s="4">
        <v>5.63</v>
      </c>
      <c r="AE88" s="4">
        <v>0.13</v>
      </c>
      <c r="AF88" s="4">
        <v>990</v>
      </c>
      <c r="AG88" s="4">
        <v>-13</v>
      </c>
      <c r="AH88" s="4">
        <v>17</v>
      </c>
      <c r="AI88" s="4">
        <v>31</v>
      </c>
      <c r="AJ88" s="4">
        <v>190</v>
      </c>
      <c r="AK88" s="4">
        <v>140</v>
      </c>
      <c r="AL88" s="4">
        <v>3.2</v>
      </c>
      <c r="AM88" s="4">
        <v>195</v>
      </c>
      <c r="AN88" s="4" t="s">
        <v>155</v>
      </c>
      <c r="AO88" s="4">
        <v>2</v>
      </c>
      <c r="AP88" s="5">
        <v>0.68317129629629625</v>
      </c>
      <c r="AQ88" s="4">
        <v>47.164380000000001</v>
      </c>
      <c r="AR88" s="4">
        <v>-88.487544999999997</v>
      </c>
      <c r="AS88" s="4">
        <v>319.7</v>
      </c>
      <c r="AT88" s="4">
        <v>33.700000000000003</v>
      </c>
      <c r="AU88" s="4">
        <v>12</v>
      </c>
      <c r="AV88" s="4">
        <v>11</v>
      </c>
      <c r="AW88" s="4" t="s">
        <v>235</v>
      </c>
      <c r="AX88" s="4">
        <v>1.1832</v>
      </c>
      <c r="AY88" s="4">
        <v>1.0042</v>
      </c>
      <c r="AZ88" s="4">
        <v>1.6874</v>
      </c>
      <c r="BA88" s="4">
        <v>14.023</v>
      </c>
      <c r="BB88" s="4">
        <v>14.47</v>
      </c>
      <c r="BC88" s="4">
        <v>1.03</v>
      </c>
      <c r="BD88" s="4">
        <v>14.117000000000001</v>
      </c>
      <c r="BE88" s="4">
        <v>3032.1909999999998</v>
      </c>
      <c r="BF88" s="4">
        <v>0.11</v>
      </c>
      <c r="BG88" s="4">
        <v>10.212999999999999</v>
      </c>
      <c r="BH88" s="4">
        <v>0.82199999999999995</v>
      </c>
      <c r="BI88" s="4">
        <v>11.035</v>
      </c>
      <c r="BJ88" s="4">
        <v>7.702</v>
      </c>
      <c r="BK88" s="4">
        <v>0.62</v>
      </c>
      <c r="BL88" s="4">
        <v>8.3219999999999992</v>
      </c>
      <c r="BM88" s="4">
        <v>0.1555</v>
      </c>
      <c r="BQ88" s="4">
        <v>509.33699999999999</v>
      </c>
      <c r="BR88" s="4">
        <v>8.6965000000000001E-2</v>
      </c>
      <c r="BS88" s="4">
        <v>-5</v>
      </c>
      <c r="BT88" s="4">
        <v>0.35777100000000001</v>
      </c>
      <c r="BU88" s="4">
        <v>2.1252080000000002</v>
      </c>
      <c r="BV88" s="4">
        <v>7.226979</v>
      </c>
      <c r="BW88" s="4">
        <f t="shared" si="14"/>
        <v>0.56147995360000003</v>
      </c>
      <c r="BY88" s="4">
        <f t="shared" si="15"/>
        <v>4749.2549526265357</v>
      </c>
      <c r="BZ88" s="4">
        <f t="shared" si="16"/>
        <v>0.17229061256</v>
      </c>
      <c r="CA88" s="4">
        <f t="shared" si="17"/>
        <v>12.063475435792002</v>
      </c>
      <c r="CB88" s="4">
        <f t="shared" si="18"/>
        <v>0.24355627502800001</v>
      </c>
    </row>
    <row r="89" spans="1:80" x14ac:dyDescent="0.25">
      <c r="A89" s="2">
        <v>42068</v>
      </c>
      <c r="B89" s="3">
        <v>1.6581018518518519E-2</v>
      </c>
      <c r="C89" s="4">
        <v>14.111000000000001</v>
      </c>
      <c r="D89" s="4">
        <v>-8.0000000000000004E-4</v>
      </c>
      <c r="E89" s="4">
        <v>-8.3570829999999994</v>
      </c>
      <c r="F89" s="4">
        <v>452.9</v>
      </c>
      <c r="G89" s="4">
        <v>39.9</v>
      </c>
      <c r="H89" s="4">
        <v>0</v>
      </c>
      <c r="J89" s="4">
        <v>3.32</v>
      </c>
      <c r="K89" s="4">
        <v>0.88090000000000002</v>
      </c>
      <c r="L89" s="4">
        <v>12.430099999999999</v>
      </c>
      <c r="M89" s="4">
        <v>0</v>
      </c>
      <c r="N89" s="4">
        <v>398.94709999999998</v>
      </c>
      <c r="O89" s="4">
        <v>35.166600000000003</v>
      </c>
      <c r="P89" s="4">
        <v>434.1</v>
      </c>
      <c r="Q89" s="4">
        <v>300.87569999999999</v>
      </c>
      <c r="R89" s="4">
        <v>26.521699999999999</v>
      </c>
      <c r="S89" s="4">
        <v>327.39999999999998</v>
      </c>
      <c r="T89" s="4">
        <v>0</v>
      </c>
      <c r="W89" s="4">
        <v>0</v>
      </c>
      <c r="X89" s="4">
        <v>2.9285999999999999</v>
      </c>
      <c r="Y89" s="4">
        <v>12</v>
      </c>
      <c r="Z89" s="4">
        <v>875</v>
      </c>
      <c r="AA89" s="4">
        <v>902</v>
      </c>
      <c r="AB89" s="4">
        <v>843</v>
      </c>
      <c r="AC89" s="4">
        <v>57.2</v>
      </c>
      <c r="AD89" s="4">
        <v>5.65</v>
      </c>
      <c r="AE89" s="4">
        <v>0.13</v>
      </c>
      <c r="AF89" s="4">
        <v>990</v>
      </c>
      <c r="AG89" s="4">
        <v>-13</v>
      </c>
      <c r="AH89" s="4">
        <v>17</v>
      </c>
      <c r="AI89" s="4">
        <v>31</v>
      </c>
      <c r="AJ89" s="4">
        <v>190</v>
      </c>
      <c r="AK89" s="4">
        <v>139.80000000000001</v>
      </c>
      <c r="AL89" s="4">
        <v>2.9</v>
      </c>
      <c r="AM89" s="4">
        <v>195</v>
      </c>
      <c r="AN89" s="4" t="s">
        <v>155</v>
      </c>
      <c r="AO89" s="4">
        <v>2</v>
      </c>
      <c r="AP89" s="5">
        <v>0.6831828703703704</v>
      </c>
      <c r="AQ89" s="4">
        <v>47.164341999999998</v>
      </c>
      <c r="AR89" s="4">
        <v>-88.487727000000007</v>
      </c>
      <c r="AS89" s="4">
        <v>319.5</v>
      </c>
      <c r="AT89" s="4">
        <v>32.200000000000003</v>
      </c>
      <c r="AU89" s="4">
        <v>12</v>
      </c>
      <c r="AV89" s="4">
        <v>11</v>
      </c>
      <c r="AW89" s="4" t="s">
        <v>235</v>
      </c>
      <c r="AX89" s="4">
        <v>1.2</v>
      </c>
      <c r="AY89" s="4">
        <v>1</v>
      </c>
      <c r="AZ89" s="4">
        <v>1.7958000000000001</v>
      </c>
      <c r="BA89" s="4">
        <v>14.023</v>
      </c>
      <c r="BB89" s="4">
        <v>15.06</v>
      </c>
      <c r="BC89" s="4">
        <v>1.07</v>
      </c>
      <c r="BD89" s="4">
        <v>13.523</v>
      </c>
      <c r="BE89" s="4">
        <v>3033.19</v>
      </c>
      <c r="BF89" s="4">
        <v>0</v>
      </c>
      <c r="BG89" s="4">
        <v>10.195</v>
      </c>
      <c r="BH89" s="4">
        <v>0.89900000000000002</v>
      </c>
      <c r="BI89" s="4">
        <v>11.093</v>
      </c>
      <c r="BJ89" s="4">
        <v>7.6890000000000001</v>
      </c>
      <c r="BK89" s="4">
        <v>0.67800000000000005</v>
      </c>
      <c r="BL89" s="4">
        <v>8.3659999999999997</v>
      </c>
      <c r="BM89" s="4">
        <v>0</v>
      </c>
      <c r="BQ89" s="4">
        <v>519.61800000000005</v>
      </c>
      <c r="BR89" s="4">
        <v>4.9834000000000003E-2</v>
      </c>
      <c r="BS89" s="4">
        <v>-5</v>
      </c>
      <c r="BT89" s="4">
        <v>0.35218500000000003</v>
      </c>
      <c r="BU89" s="4">
        <v>1.217822</v>
      </c>
      <c r="BV89" s="4">
        <v>7.1141329999999998</v>
      </c>
      <c r="BW89" s="4">
        <f t="shared" si="14"/>
        <v>0.32174857239999999</v>
      </c>
      <c r="BY89" s="4">
        <f t="shared" si="15"/>
        <v>2722.3936224766599</v>
      </c>
      <c r="BZ89" s="4">
        <f t="shared" si="16"/>
        <v>0</v>
      </c>
      <c r="CA89" s="4">
        <f t="shared" si="17"/>
        <v>6.9011451848459995</v>
      </c>
      <c r="CB89" s="4">
        <f t="shared" si="18"/>
        <v>0</v>
      </c>
    </row>
    <row r="90" spans="1:80" x14ac:dyDescent="0.25">
      <c r="A90" s="2">
        <v>42068</v>
      </c>
      <c r="B90" s="3">
        <v>1.6592592592592593E-2</v>
      </c>
      <c r="C90" s="4">
        <v>13.382</v>
      </c>
      <c r="D90" s="4">
        <v>-1E-3</v>
      </c>
      <c r="E90" s="4">
        <v>-10</v>
      </c>
      <c r="F90" s="4">
        <v>399.5</v>
      </c>
      <c r="G90" s="4">
        <v>30.2</v>
      </c>
      <c r="H90" s="4">
        <v>3.8</v>
      </c>
      <c r="J90" s="4">
        <v>2.75</v>
      </c>
      <c r="K90" s="4">
        <v>0.88639999999999997</v>
      </c>
      <c r="L90" s="4">
        <v>11.8621</v>
      </c>
      <c r="M90" s="4">
        <v>0</v>
      </c>
      <c r="N90" s="4">
        <v>354.16910000000001</v>
      </c>
      <c r="O90" s="4">
        <v>26.738800000000001</v>
      </c>
      <c r="P90" s="4">
        <v>380.9</v>
      </c>
      <c r="Q90" s="4">
        <v>267.1798</v>
      </c>
      <c r="R90" s="4">
        <v>20.171299999999999</v>
      </c>
      <c r="S90" s="4">
        <v>287.39999999999998</v>
      </c>
      <c r="T90" s="4">
        <v>3.8393999999999999</v>
      </c>
      <c r="W90" s="4">
        <v>0</v>
      </c>
      <c r="X90" s="4">
        <v>2.4386000000000001</v>
      </c>
      <c r="Y90" s="4">
        <v>11.9</v>
      </c>
      <c r="Z90" s="4">
        <v>878</v>
      </c>
      <c r="AA90" s="4">
        <v>906</v>
      </c>
      <c r="AB90" s="4">
        <v>846</v>
      </c>
      <c r="AC90" s="4">
        <v>58</v>
      </c>
      <c r="AD90" s="4">
        <v>5.73</v>
      </c>
      <c r="AE90" s="4">
        <v>0.13</v>
      </c>
      <c r="AF90" s="4">
        <v>990</v>
      </c>
      <c r="AG90" s="4">
        <v>-13</v>
      </c>
      <c r="AH90" s="4">
        <v>17</v>
      </c>
      <c r="AI90" s="4">
        <v>31</v>
      </c>
      <c r="AJ90" s="4">
        <v>190</v>
      </c>
      <c r="AK90" s="4">
        <v>139</v>
      </c>
      <c r="AL90" s="4">
        <v>2.7</v>
      </c>
      <c r="AM90" s="4">
        <v>195</v>
      </c>
      <c r="AN90" s="4" t="s">
        <v>155</v>
      </c>
      <c r="AO90" s="4">
        <v>2</v>
      </c>
      <c r="AP90" s="5">
        <v>0.68319444444444455</v>
      </c>
      <c r="AQ90" s="4">
        <v>47.164307000000001</v>
      </c>
      <c r="AR90" s="4">
        <v>-88.487900999999994</v>
      </c>
      <c r="AS90" s="4">
        <v>319.39999999999998</v>
      </c>
      <c r="AT90" s="4">
        <v>30.6</v>
      </c>
      <c r="AU90" s="4">
        <v>12</v>
      </c>
      <c r="AV90" s="4">
        <v>11</v>
      </c>
      <c r="AW90" s="4" t="s">
        <v>235</v>
      </c>
      <c r="AX90" s="4">
        <v>1.2</v>
      </c>
      <c r="AY90" s="4">
        <v>1.095704</v>
      </c>
      <c r="AZ90" s="4">
        <v>1.8</v>
      </c>
      <c r="BA90" s="4">
        <v>14.023</v>
      </c>
      <c r="BB90" s="4">
        <v>15.83</v>
      </c>
      <c r="BC90" s="4">
        <v>1.1299999999999999</v>
      </c>
      <c r="BD90" s="4">
        <v>12.81</v>
      </c>
      <c r="BE90" s="4">
        <v>3033.56</v>
      </c>
      <c r="BF90" s="4">
        <v>0</v>
      </c>
      <c r="BG90" s="4">
        <v>9.4849999999999994</v>
      </c>
      <c r="BH90" s="4">
        <v>0.71599999999999997</v>
      </c>
      <c r="BI90" s="4">
        <v>10.201000000000001</v>
      </c>
      <c r="BJ90" s="4">
        <v>7.1550000000000002</v>
      </c>
      <c r="BK90" s="4">
        <v>0.54</v>
      </c>
      <c r="BL90" s="4">
        <v>7.6959999999999997</v>
      </c>
      <c r="BM90" s="4">
        <v>3.2500000000000001E-2</v>
      </c>
      <c r="BQ90" s="4">
        <v>453.45100000000002</v>
      </c>
      <c r="BR90" s="4">
        <v>6.3894999999999993E-2</v>
      </c>
      <c r="BS90" s="4">
        <v>-5</v>
      </c>
      <c r="BT90" s="4">
        <v>0.34940599999999999</v>
      </c>
      <c r="BU90" s="4">
        <v>1.561436</v>
      </c>
      <c r="BV90" s="4">
        <v>7.0579929999999997</v>
      </c>
      <c r="BW90" s="4">
        <f t="shared" si="14"/>
        <v>0.41253139119999999</v>
      </c>
      <c r="BY90" s="4">
        <f t="shared" si="15"/>
        <v>3490.95511682192</v>
      </c>
      <c r="BZ90" s="4">
        <f t="shared" si="16"/>
        <v>0</v>
      </c>
      <c r="CA90" s="4">
        <f t="shared" si="17"/>
        <v>8.2338189654599994</v>
      </c>
      <c r="CB90" s="4">
        <f t="shared" si="18"/>
        <v>3.7400295790000003E-2</v>
      </c>
    </row>
    <row r="91" spans="1:80" x14ac:dyDescent="0.25">
      <c r="A91" s="2">
        <v>42068</v>
      </c>
      <c r="B91" s="3">
        <v>1.6604166666666666E-2</v>
      </c>
      <c r="C91" s="4">
        <v>13.260999999999999</v>
      </c>
      <c r="D91" s="4">
        <v>6.9999999999999999E-4</v>
      </c>
      <c r="E91" s="4">
        <v>7.3605330000000002</v>
      </c>
      <c r="F91" s="4">
        <v>358.8</v>
      </c>
      <c r="G91" s="4">
        <v>29.7</v>
      </c>
      <c r="H91" s="4">
        <v>4.0999999999999996</v>
      </c>
      <c r="J91" s="4">
        <v>2.14</v>
      </c>
      <c r="K91" s="4">
        <v>0.88739999999999997</v>
      </c>
      <c r="L91" s="4">
        <v>11.767099999999999</v>
      </c>
      <c r="M91" s="4">
        <v>6.9999999999999999E-4</v>
      </c>
      <c r="N91" s="4">
        <v>318.40100000000001</v>
      </c>
      <c r="O91" s="4">
        <v>26.3748</v>
      </c>
      <c r="P91" s="4">
        <v>344.8</v>
      </c>
      <c r="Q91" s="4">
        <v>240.1969</v>
      </c>
      <c r="R91" s="4">
        <v>19.896799999999999</v>
      </c>
      <c r="S91" s="4">
        <v>260.10000000000002</v>
      </c>
      <c r="T91" s="4">
        <v>4.1151999999999997</v>
      </c>
      <c r="W91" s="4">
        <v>0</v>
      </c>
      <c r="X91" s="4">
        <v>1.9004000000000001</v>
      </c>
      <c r="Y91" s="4">
        <v>11.9</v>
      </c>
      <c r="Z91" s="4">
        <v>881</v>
      </c>
      <c r="AA91" s="4">
        <v>911</v>
      </c>
      <c r="AB91" s="4">
        <v>848</v>
      </c>
      <c r="AC91" s="4">
        <v>58</v>
      </c>
      <c r="AD91" s="4">
        <v>5.73</v>
      </c>
      <c r="AE91" s="4">
        <v>0.13</v>
      </c>
      <c r="AF91" s="4">
        <v>990</v>
      </c>
      <c r="AG91" s="4">
        <v>-13</v>
      </c>
      <c r="AH91" s="4">
        <v>16.798403</v>
      </c>
      <c r="AI91" s="4">
        <v>31</v>
      </c>
      <c r="AJ91" s="4">
        <v>190</v>
      </c>
      <c r="AK91" s="4">
        <v>139</v>
      </c>
      <c r="AL91" s="4">
        <v>2.7</v>
      </c>
      <c r="AM91" s="4">
        <v>195</v>
      </c>
      <c r="AN91" s="4" t="s">
        <v>155</v>
      </c>
      <c r="AO91" s="4">
        <v>2</v>
      </c>
      <c r="AP91" s="5">
        <v>0.68320601851851848</v>
      </c>
      <c r="AQ91" s="4">
        <v>47.164276000000001</v>
      </c>
      <c r="AR91" s="4">
        <v>-88.488067999999998</v>
      </c>
      <c r="AS91" s="4">
        <v>319.39999999999998</v>
      </c>
      <c r="AT91" s="4">
        <v>29.2</v>
      </c>
      <c r="AU91" s="4">
        <v>12</v>
      </c>
      <c r="AV91" s="4">
        <v>11</v>
      </c>
      <c r="AW91" s="4" t="s">
        <v>235</v>
      </c>
      <c r="AX91" s="4">
        <v>1.2</v>
      </c>
      <c r="AY91" s="4">
        <v>1.1000000000000001</v>
      </c>
      <c r="AZ91" s="4">
        <v>1.8</v>
      </c>
      <c r="BA91" s="4">
        <v>14.023</v>
      </c>
      <c r="BB91" s="4">
        <v>15.96</v>
      </c>
      <c r="BC91" s="4">
        <v>1.1399999999999999</v>
      </c>
      <c r="BD91" s="4">
        <v>12.691000000000001</v>
      </c>
      <c r="BE91" s="4">
        <v>3033.4659999999999</v>
      </c>
      <c r="BF91" s="4">
        <v>0.107</v>
      </c>
      <c r="BG91" s="4">
        <v>8.5960000000000001</v>
      </c>
      <c r="BH91" s="4">
        <v>0.71199999999999997</v>
      </c>
      <c r="BI91" s="4">
        <v>9.3079999999999998</v>
      </c>
      <c r="BJ91" s="4">
        <v>6.484</v>
      </c>
      <c r="BK91" s="4">
        <v>0.53700000000000003</v>
      </c>
      <c r="BL91" s="4">
        <v>7.0220000000000002</v>
      </c>
      <c r="BM91" s="4">
        <v>3.5099999999999999E-2</v>
      </c>
      <c r="BQ91" s="4">
        <v>356.21600000000001</v>
      </c>
      <c r="BR91" s="4">
        <v>9.1402999999999998E-2</v>
      </c>
      <c r="BS91" s="4">
        <v>-5</v>
      </c>
      <c r="BT91" s="4">
        <v>0.35059699999999999</v>
      </c>
      <c r="BU91" s="4">
        <v>2.2336649999999998</v>
      </c>
      <c r="BV91" s="4">
        <v>7.0820550000000004</v>
      </c>
      <c r="BW91" s="4">
        <f t="shared" si="14"/>
        <v>0.59013429299999998</v>
      </c>
      <c r="BY91" s="4">
        <f t="shared" si="15"/>
        <v>4993.7254158399292</v>
      </c>
      <c r="BZ91" s="4">
        <f t="shared" si="16"/>
        <v>0.17614458823499998</v>
      </c>
      <c r="CA91" s="4">
        <f t="shared" si="17"/>
        <v>10.674032804819999</v>
      </c>
      <c r="CB91" s="4">
        <f t="shared" si="18"/>
        <v>5.7782009785499994E-2</v>
      </c>
    </row>
    <row r="92" spans="1:80" x14ac:dyDescent="0.25">
      <c r="A92" s="2">
        <v>42068</v>
      </c>
      <c r="B92" s="3">
        <v>1.661574074074074E-2</v>
      </c>
      <c r="C92" s="4">
        <v>13.991</v>
      </c>
      <c r="D92" s="4">
        <v>6.9999999999999999E-4</v>
      </c>
      <c r="E92" s="4">
        <v>7.168831</v>
      </c>
      <c r="F92" s="4">
        <v>355.1</v>
      </c>
      <c r="G92" s="4">
        <v>29.6</v>
      </c>
      <c r="H92" s="4">
        <v>0</v>
      </c>
      <c r="J92" s="4">
        <v>1.8</v>
      </c>
      <c r="K92" s="4">
        <v>0.88170000000000004</v>
      </c>
      <c r="L92" s="4">
        <v>12.3354</v>
      </c>
      <c r="M92" s="4">
        <v>5.9999999999999995E-4</v>
      </c>
      <c r="N92" s="4">
        <v>313.0847</v>
      </c>
      <c r="O92" s="4">
        <v>26.0977</v>
      </c>
      <c r="P92" s="4">
        <v>339.2</v>
      </c>
      <c r="Q92" s="4">
        <v>236.18629999999999</v>
      </c>
      <c r="R92" s="4">
        <v>19.6877</v>
      </c>
      <c r="S92" s="4">
        <v>255.9</v>
      </c>
      <c r="T92" s="4">
        <v>0</v>
      </c>
      <c r="W92" s="4">
        <v>0</v>
      </c>
      <c r="X92" s="4">
        <v>1.587</v>
      </c>
      <c r="Y92" s="4">
        <v>11.8</v>
      </c>
      <c r="Z92" s="4">
        <v>880</v>
      </c>
      <c r="AA92" s="4">
        <v>912</v>
      </c>
      <c r="AB92" s="4">
        <v>849</v>
      </c>
      <c r="AC92" s="4">
        <v>58</v>
      </c>
      <c r="AD92" s="4">
        <v>5.73</v>
      </c>
      <c r="AE92" s="4">
        <v>0.13</v>
      </c>
      <c r="AF92" s="4">
        <v>990</v>
      </c>
      <c r="AG92" s="4">
        <v>-13</v>
      </c>
      <c r="AH92" s="4">
        <v>16.2</v>
      </c>
      <c r="AI92" s="4">
        <v>31</v>
      </c>
      <c r="AJ92" s="4">
        <v>190</v>
      </c>
      <c r="AK92" s="4">
        <v>139</v>
      </c>
      <c r="AL92" s="4">
        <v>2.6</v>
      </c>
      <c r="AM92" s="4">
        <v>195</v>
      </c>
      <c r="AN92" s="4" t="s">
        <v>155</v>
      </c>
      <c r="AO92" s="4">
        <v>2</v>
      </c>
      <c r="AP92" s="5">
        <v>0.68321759259259263</v>
      </c>
      <c r="AQ92" s="4">
        <v>47.164267000000002</v>
      </c>
      <c r="AR92" s="4">
        <v>-88.488212000000004</v>
      </c>
      <c r="AS92" s="4">
        <v>319.10000000000002</v>
      </c>
      <c r="AT92" s="4">
        <v>24.9</v>
      </c>
      <c r="AU92" s="4">
        <v>12</v>
      </c>
      <c r="AV92" s="4">
        <v>11</v>
      </c>
      <c r="AW92" s="4" t="s">
        <v>235</v>
      </c>
      <c r="AX92" s="4">
        <v>1.2</v>
      </c>
      <c r="AY92" s="4">
        <v>1.1958</v>
      </c>
      <c r="AZ92" s="4">
        <v>1.8</v>
      </c>
      <c r="BA92" s="4">
        <v>14.023</v>
      </c>
      <c r="BB92" s="4">
        <v>15.18</v>
      </c>
      <c r="BC92" s="4">
        <v>1.08</v>
      </c>
      <c r="BD92" s="4">
        <v>13.42</v>
      </c>
      <c r="BE92" s="4">
        <v>3033.1089999999999</v>
      </c>
      <c r="BF92" s="4">
        <v>9.9000000000000005E-2</v>
      </c>
      <c r="BG92" s="4">
        <v>8.0619999999999994</v>
      </c>
      <c r="BH92" s="4">
        <v>0.67200000000000004</v>
      </c>
      <c r="BI92" s="4">
        <v>8.734</v>
      </c>
      <c r="BJ92" s="4">
        <v>6.0819999999999999</v>
      </c>
      <c r="BK92" s="4">
        <v>0.50700000000000001</v>
      </c>
      <c r="BL92" s="4">
        <v>6.5890000000000004</v>
      </c>
      <c r="BM92" s="4">
        <v>0</v>
      </c>
      <c r="BQ92" s="4">
        <v>283.73700000000002</v>
      </c>
      <c r="BR92" s="4">
        <v>9.3200000000000005E-2</v>
      </c>
      <c r="BS92" s="4">
        <v>-5</v>
      </c>
      <c r="BT92" s="4">
        <v>0.34960000000000002</v>
      </c>
      <c r="BU92" s="4">
        <v>2.2775750000000001</v>
      </c>
      <c r="BV92" s="4">
        <v>7.0619199999999998</v>
      </c>
      <c r="BW92" s="4">
        <f t="shared" si="14"/>
        <v>0.60173531499999999</v>
      </c>
      <c r="BY92" s="4">
        <f t="shared" si="15"/>
        <v>5091.2941910074751</v>
      </c>
      <c r="BZ92" s="4">
        <f t="shared" si="16"/>
        <v>0.16617870472500001</v>
      </c>
      <c r="CA92" s="4">
        <f t="shared" si="17"/>
        <v>10.20907961755</v>
      </c>
      <c r="CB92" s="4">
        <f t="shared" si="18"/>
        <v>0</v>
      </c>
    </row>
    <row r="93" spans="1:80" x14ac:dyDescent="0.25">
      <c r="A93" s="2">
        <v>42068</v>
      </c>
      <c r="B93" s="3">
        <v>1.6627314814814817E-2</v>
      </c>
      <c r="C93" s="4">
        <v>14.638</v>
      </c>
      <c r="D93" s="4">
        <v>-4.0000000000000002E-4</v>
      </c>
      <c r="E93" s="4">
        <v>-4.4380639999999998</v>
      </c>
      <c r="F93" s="4">
        <v>410.9</v>
      </c>
      <c r="G93" s="4">
        <v>29.6</v>
      </c>
      <c r="H93" s="4">
        <v>30.1</v>
      </c>
      <c r="J93" s="4">
        <v>1.8</v>
      </c>
      <c r="K93" s="4">
        <v>0.87660000000000005</v>
      </c>
      <c r="L93" s="4">
        <v>12.8323</v>
      </c>
      <c r="M93" s="4">
        <v>0</v>
      </c>
      <c r="N93" s="4">
        <v>360.17329999999998</v>
      </c>
      <c r="O93" s="4">
        <v>25.948799999999999</v>
      </c>
      <c r="P93" s="4">
        <v>386.1</v>
      </c>
      <c r="Q93" s="4">
        <v>271.70920000000001</v>
      </c>
      <c r="R93" s="4">
        <v>19.575399999999998</v>
      </c>
      <c r="S93" s="4">
        <v>291.3</v>
      </c>
      <c r="T93" s="4">
        <v>30.1</v>
      </c>
      <c r="W93" s="4">
        <v>0</v>
      </c>
      <c r="X93" s="4">
        <v>1.5780000000000001</v>
      </c>
      <c r="Y93" s="4">
        <v>11.9</v>
      </c>
      <c r="Z93" s="4">
        <v>877</v>
      </c>
      <c r="AA93" s="4">
        <v>911</v>
      </c>
      <c r="AB93" s="4">
        <v>847</v>
      </c>
      <c r="AC93" s="4">
        <v>58</v>
      </c>
      <c r="AD93" s="4">
        <v>5.73</v>
      </c>
      <c r="AE93" s="4">
        <v>0.13</v>
      </c>
      <c r="AF93" s="4">
        <v>990</v>
      </c>
      <c r="AG93" s="4">
        <v>-13</v>
      </c>
      <c r="AH93" s="4">
        <v>17</v>
      </c>
      <c r="AI93" s="4">
        <v>31</v>
      </c>
      <c r="AJ93" s="4">
        <v>190</v>
      </c>
      <c r="AK93" s="4">
        <v>139</v>
      </c>
      <c r="AL93" s="4">
        <v>2.4</v>
      </c>
      <c r="AM93" s="4">
        <v>195</v>
      </c>
      <c r="AN93" s="4" t="s">
        <v>155</v>
      </c>
      <c r="AO93" s="4">
        <v>2</v>
      </c>
      <c r="AP93" s="5">
        <v>0.68322916666666667</v>
      </c>
      <c r="AQ93" s="4">
        <v>47.164268</v>
      </c>
      <c r="AR93" s="4">
        <v>-88.488365999999999</v>
      </c>
      <c r="AS93" s="4">
        <v>319.8</v>
      </c>
      <c r="AT93" s="4">
        <v>25.8</v>
      </c>
      <c r="AU93" s="4">
        <v>12</v>
      </c>
      <c r="AV93" s="4">
        <v>11</v>
      </c>
      <c r="AW93" s="4" t="s">
        <v>235</v>
      </c>
      <c r="AX93" s="4">
        <v>1.2</v>
      </c>
      <c r="AY93" s="4">
        <v>1.2958000000000001</v>
      </c>
      <c r="AZ93" s="4">
        <v>1.8957999999999999</v>
      </c>
      <c r="BA93" s="4">
        <v>14.023</v>
      </c>
      <c r="BB93" s="4">
        <v>14.55</v>
      </c>
      <c r="BC93" s="4">
        <v>1.04</v>
      </c>
      <c r="BD93" s="4">
        <v>14.071</v>
      </c>
      <c r="BE93" s="4">
        <v>3032.17</v>
      </c>
      <c r="BF93" s="4">
        <v>0</v>
      </c>
      <c r="BG93" s="4">
        <v>8.9120000000000008</v>
      </c>
      <c r="BH93" s="4">
        <v>0.64200000000000002</v>
      </c>
      <c r="BI93" s="4">
        <v>9.5549999999999997</v>
      </c>
      <c r="BJ93" s="4">
        <v>6.7229999999999999</v>
      </c>
      <c r="BK93" s="4">
        <v>0.48399999999999999</v>
      </c>
      <c r="BL93" s="4">
        <v>7.2080000000000002</v>
      </c>
      <c r="BM93" s="4">
        <v>0.23519999999999999</v>
      </c>
      <c r="BQ93" s="4">
        <v>271.11</v>
      </c>
      <c r="BR93" s="4">
        <v>9.1200000000000003E-2</v>
      </c>
      <c r="BS93" s="4">
        <v>-5</v>
      </c>
      <c r="BT93" s="4">
        <v>0.35239999999999999</v>
      </c>
      <c r="BU93" s="4">
        <v>2.2286999999999999</v>
      </c>
      <c r="BV93" s="4">
        <v>7.1184799999999999</v>
      </c>
      <c r="BW93" s="4">
        <f t="shared" si="14"/>
        <v>0.58882254000000001</v>
      </c>
      <c r="BY93" s="4">
        <f t="shared" si="15"/>
        <v>4980.4965946229995</v>
      </c>
      <c r="BZ93" s="4">
        <f t="shared" si="16"/>
        <v>0</v>
      </c>
      <c r="CA93" s="4">
        <f t="shared" si="17"/>
        <v>11.042876423699999</v>
      </c>
      <c r="CB93" s="4">
        <f t="shared" si="18"/>
        <v>0.38632820687999991</v>
      </c>
    </row>
    <row r="94" spans="1:80" x14ac:dyDescent="0.25">
      <c r="A94" s="2">
        <v>42068</v>
      </c>
      <c r="B94" s="3">
        <v>1.6638888888888891E-2</v>
      </c>
      <c r="C94" s="4">
        <v>14.416</v>
      </c>
      <c r="D94" s="4">
        <v>4.0000000000000002E-4</v>
      </c>
      <c r="E94" s="4">
        <v>4.0643029999999998</v>
      </c>
      <c r="F94" s="4">
        <v>466</v>
      </c>
      <c r="G94" s="4">
        <v>29.5</v>
      </c>
      <c r="H94" s="4">
        <v>4</v>
      </c>
      <c r="J94" s="4">
        <v>1.77</v>
      </c>
      <c r="K94" s="4">
        <v>0.87839999999999996</v>
      </c>
      <c r="L94" s="4">
        <v>12.662699999999999</v>
      </c>
      <c r="M94" s="4">
        <v>4.0000000000000002E-4</v>
      </c>
      <c r="N94" s="4">
        <v>409.35919999999999</v>
      </c>
      <c r="O94" s="4">
        <v>25.911999999999999</v>
      </c>
      <c r="P94" s="4">
        <v>435.3</v>
      </c>
      <c r="Q94" s="4">
        <v>308.8143</v>
      </c>
      <c r="R94" s="4">
        <v>19.547599999999999</v>
      </c>
      <c r="S94" s="4">
        <v>328.4</v>
      </c>
      <c r="T94" s="4">
        <v>4.0199999999999996</v>
      </c>
      <c r="W94" s="4">
        <v>0</v>
      </c>
      <c r="X94" s="4">
        <v>1.5563</v>
      </c>
      <c r="Y94" s="4">
        <v>11.8</v>
      </c>
      <c r="Z94" s="4">
        <v>876</v>
      </c>
      <c r="AA94" s="4">
        <v>909</v>
      </c>
      <c r="AB94" s="4">
        <v>847</v>
      </c>
      <c r="AC94" s="4">
        <v>58</v>
      </c>
      <c r="AD94" s="4">
        <v>5.73</v>
      </c>
      <c r="AE94" s="4">
        <v>0.13</v>
      </c>
      <c r="AF94" s="4">
        <v>990</v>
      </c>
      <c r="AG94" s="4">
        <v>-13</v>
      </c>
      <c r="AH94" s="4">
        <v>17</v>
      </c>
      <c r="AI94" s="4">
        <v>31</v>
      </c>
      <c r="AJ94" s="4">
        <v>190</v>
      </c>
      <c r="AK94" s="4">
        <v>139</v>
      </c>
      <c r="AL94" s="4">
        <v>2.4</v>
      </c>
      <c r="AM94" s="4">
        <v>195</v>
      </c>
      <c r="AN94" s="4" t="s">
        <v>155</v>
      </c>
      <c r="AO94" s="4">
        <v>2</v>
      </c>
      <c r="AP94" s="5">
        <v>0.6832407407407407</v>
      </c>
      <c r="AQ94" s="4">
        <v>47.164279000000001</v>
      </c>
      <c r="AR94" s="4">
        <v>-88.488506000000001</v>
      </c>
      <c r="AS94" s="4">
        <v>320.2</v>
      </c>
      <c r="AT94" s="4">
        <v>23.9</v>
      </c>
      <c r="AU94" s="4">
        <v>12</v>
      </c>
      <c r="AV94" s="4">
        <v>11</v>
      </c>
      <c r="AW94" s="4" t="s">
        <v>235</v>
      </c>
      <c r="AX94" s="4">
        <v>1.2958000000000001</v>
      </c>
      <c r="AY94" s="4">
        <v>1.3957999999999999</v>
      </c>
      <c r="AZ94" s="4">
        <v>2.0916000000000001</v>
      </c>
      <c r="BA94" s="4">
        <v>14.023</v>
      </c>
      <c r="BB94" s="4">
        <v>14.76</v>
      </c>
      <c r="BC94" s="4">
        <v>1.05</v>
      </c>
      <c r="BD94" s="4">
        <v>13.847</v>
      </c>
      <c r="BE94" s="4">
        <v>3032.828</v>
      </c>
      <c r="BF94" s="4">
        <v>5.3999999999999999E-2</v>
      </c>
      <c r="BG94" s="4">
        <v>10.266999999999999</v>
      </c>
      <c r="BH94" s="4">
        <v>0.65</v>
      </c>
      <c r="BI94" s="4">
        <v>10.917</v>
      </c>
      <c r="BJ94" s="4">
        <v>7.7460000000000004</v>
      </c>
      <c r="BK94" s="4">
        <v>0.49</v>
      </c>
      <c r="BL94" s="4">
        <v>8.2360000000000007</v>
      </c>
      <c r="BM94" s="4">
        <v>3.1800000000000002E-2</v>
      </c>
      <c r="BQ94" s="4">
        <v>271.02199999999999</v>
      </c>
      <c r="BR94" s="4">
        <v>7.9200000000000007E-2</v>
      </c>
      <c r="BS94" s="4">
        <v>-5</v>
      </c>
      <c r="BT94" s="4">
        <v>0.35360000000000003</v>
      </c>
      <c r="BU94" s="4">
        <v>1.9354499999999999</v>
      </c>
      <c r="BV94" s="4">
        <v>7.1427199999999997</v>
      </c>
      <c r="BW94" s="4">
        <f t="shared" si="14"/>
        <v>0.51134588999999997</v>
      </c>
      <c r="BY94" s="4">
        <f t="shared" si="15"/>
        <v>4326.1066840661997</v>
      </c>
      <c r="BZ94" s="4">
        <f t="shared" si="16"/>
        <v>7.7027039099999986E-2</v>
      </c>
      <c r="CA94" s="4">
        <f t="shared" si="17"/>
        <v>11.049100830900001</v>
      </c>
      <c r="CB94" s="4">
        <f t="shared" si="18"/>
        <v>4.5360367470000003E-2</v>
      </c>
    </row>
    <row r="95" spans="1:80" x14ac:dyDescent="0.25">
      <c r="A95" s="2">
        <v>42068</v>
      </c>
      <c r="B95" s="3">
        <v>1.6650462962962961E-2</v>
      </c>
      <c r="C95" s="4">
        <v>13.606999999999999</v>
      </c>
      <c r="D95" s="4">
        <v>-4.4999999999999997E-3</v>
      </c>
      <c r="E95" s="4">
        <v>-45.399835000000003</v>
      </c>
      <c r="F95" s="4">
        <v>433.5</v>
      </c>
      <c r="G95" s="4">
        <v>29.2</v>
      </c>
      <c r="H95" s="4">
        <v>10.199999999999999</v>
      </c>
      <c r="J95" s="4">
        <v>1.62</v>
      </c>
      <c r="K95" s="4">
        <v>0.88460000000000005</v>
      </c>
      <c r="L95" s="4">
        <v>12.0375</v>
      </c>
      <c r="M95" s="4">
        <v>0</v>
      </c>
      <c r="N95" s="4">
        <v>383.45830000000001</v>
      </c>
      <c r="O95" s="4">
        <v>25.850999999999999</v>
      </c>
      <c r="P95" s="4">
        <v>409.3</v>
      </c>
      <c r="Q95" s="4">
        <v>289.27510000000001</v>
      </c>
      <c r="R95" s="4">
        <v>19.5016</v>
      </c>
      <c r="S95" s="4">
        <v>308.8</v>
      </c>
      <c r="T95" s="4">
        <v>10.1927</v>
      </c>
      <c r="W95" s="4">
        <v>0</v>
      </c>
      <c r="X95" s="4">
        <v>1.4340999999999999</v>
      </c>
      <c r="Y95" s="4">
        <v>11.8</v>
      </c>
      <c r="Z95" s="4">
        <v>878</v>
      </c>
      <c r="AA95" s="4">
        <v>910</v>
      </c>
      <c r="AB95" s="4">
        <v>846</v>
      </c>
      <c r="AC95" s="4">
        <v>58</v>
      </c>
      <c r="AD95" s="4">
        <v>5.73</v>
      </c>
      <c r="AE95" s="4">
        <v>0.13</v>
      </c>
      <c r="AF95" s="4">
        <v>990</v>
      </c>
      <c r="AG95" s="4">
        <v>-13</v>
      </c>
      <c r="AH95" s="4">
        <v>17</v>
      </c>
      <c r="AI95" s="4">
        <v>31</v>
      </c>
      <c r="AJ95" s="4">
        <v>190</v>
      </c>
      <c r="AK95" s="4">
        <v>139</v>
      </c>
      <c r="AL95" s="4">
        <v>2.5</v>
      </c>
      <c r="AM95" s="4">
        <v>195</v>
      </c>
      <c r="AN95" s="4" t="s">
        <v>155</v>
      </c>
      <c r="AO95" s="4">
        <v>2</v>
      </c>
      <c r="AP95" s="5">
        <v>0.68325231481481474</v>
      </c>
      <c r="AQ95" s="4">
        <v>47.164279999999998</v>
      </c>
      <c r="AR95" s="4">
        <v>-88.488512</v>
      </c>
      <c r="AS95" s="4">
        <v>320.2</v>
      </c>
      <c r="AT95" s="4">
        <v>23.1</v>
      </c>
      <c r="AU95" s="4">
        <v>12</v>
      </c>
      <c r="AV95" s="4">
        <v>11</v>
      </c>
      <c r="AW95" s="4" t="s">
        <v>235</v>
      </c>
      <c r="AX95" s="4">
        <v>1.3</v>
      </c>
      <c r="AY95" s="4">
        <v>1.4</v>
      </c>
      <c r="AZ95" s="4">
        <v>2.1</v>
      </c>
      <c r="BA95" s="4">
        <v>14.023</v>
      </c>
      <c r="BB95" s="4">
        <v>15.58</v>
      </c>
      <c r="BC95" s="4">
        <v>1.1100000000000001</v>
      </c>
      <c r="BD95" s="4">
        <v>13.04</v>
      </c>
      <c r="BE95" s="4">
        <v>3033.2510000000002</v>
      </c>
      <c r="BF95" s="4">
        <v>0</v>
      </c>
      <c r="BG95" s="4">
        <v>10.119</v>
      </c>
      <c r="BH95" s="4">
        <v>0.68200000000000005</v>
      </c>
      <c r="BI95" s="4">
        <v>10.801</v>
      </c>
      <c r="BJ95" s="4">
        <v>7.633</v>
      </c>
      <c r="BK95" s="4">
        <v>0.51500000000000001</v>
      </c>
      <c r="BL95" s="4">
        <v>8.1479999999999997</v>
      </c>
      <c r="BM95" s="4">
        <v>8.4900000000000003E-2</v>
      </c>
      <c r="BQ95" s="4">
        <v>262.75799999999998</v>
      </c>
      <c r="BR95" s="4">
        <v>8.5390999999999995E-2</v>
      </c>
      <c r="BS95" s="4">
        <v>-5</v>
      </c>
      <c r="BT95" s="4">
        <v>0.352599</v>
      </c>
      <c r="BU95" s="4">
        <v>2.0867330000000002</v>
      </c>
      <c r="BV95" s="4">
        <v>7.1225079999999998</v>
      </c>
      <c r="BW95" s="4">
        <f t="shared" si="14"/>
        <v>0.55131485860000007</v>
      </c>
      <c r="BY95" s="4">
        <f t="shared" si="15"/>
        <v>4664.904114770472</v>
      </c>
      <c r="BZ95" s="4">
        <f t="shared" si="16"/>
        <v>0</v>
      </c>
      <c r="CA95" s="4">
        <f t="shared" si="17"/>
        <v>11.738960312893001</v>
      </c>
      <c r="CB95" s="4">
        <f t="shared" si="18"/>
        <v>0.13056959656290001</v>
      </c>
    </row>
    <row r="96" spans="1:80" x14ac:dyDescent="0.25">
      <c r="A96" s="2">
        <v>42068</v>
      </c>
      <c r="B96" s="3">
        <v>1.6662037037037034E-2</v>
      </c>
      <c r="C96" s="4">
        <v>12.74</v>
      </c>
      <c r="D96" s="4">
        <v>-1.1000000000000001E-3</v>
      </c>
      <c r="E96" s="4">
        <v>-11.37138</v>
      </c>
      <c r="F96" s="4">
        <v>377.4</v>
      </c>
      <c r="G96" s="4">
        <v>29.1</v>
      </c>
      <c r="H96" s="4">
        <v>18.5</v>
      </c>
      <c r="J96" s="4">
        <v>1.4</v>
      </c>
      <c r="K96" s="4">
        <v>0.89149999999999996</v>
      </c>
      <c r="L96" s="4">
        <v>11.356999999999999</v>
      </c>
      <c r="M96" s="4">
        <v>0</v>
      </c>
      <c r="N96" s="4">
        <v>336.40190000000001</v>
      </c>
      <c r="O96" s="4">
        <v>25.961300000000001</v>
      </c>
      <c r="P96" s="4">
        <v>362.4</v>
      </c>
      <c r="Q96" s="4">
        <v>253.7765</v>
      </c>
      <c r="R96" s="4">
        <v>19.584800000000001</v>
      </c>
      <c r="S96" s="4">
        <v>273.39999999999998</v>
      </c>
      <c r="T96" s="4">
        <v>18.500599999999999</v>
      </c>
      <c r="W96" s="4">
        <v>0</v>
      </c>
      <c r="X96" s="4">
        <v>1.2481</v>
      </c>
      <c r="Y96" s="4">
        <v>11.9</v>
      </c>
      <c r="Z96" s="4">
        <v>882</v>
      </c>
      <c r="AA96" s="4">
        <v>913</v>
      </c>
      <c r="AB96" s="4">
        <v>850</v>
      </c>
      <c r="AC96" s="4">
        <v>58</v>
      </c>
      <c r="AD96" s="4">
        <v>5.73</v>
      </c>
      <c r="AE96" s="4">
        <v>0.13</v>
      </c>
      <c r="AF96" s="4">
        <v>990</v>
      </c>
      <c r="AG96" s="4">
        <v>-13</v>
      </c>
      <c r="AH96" s="4">
        <v>17</v>
      </c>
      <c r="AI96" s="4">
        <v>31</v>
      </c>
      <c r="AJ96" s="4">
        <v>190</v>
      </c>
      <c r="AK96" s="4">
        <v>139</v>
      </c>
      <c r="AL96" s="4">
        <v>2.7</v>
      </c>
      <c r="AM96" s="4">
        <v>195</v>
      </c>
      <c r="AN96" s="4" t="s">
        <v>155</v>
      </c>
      <c r="AO96" s="4">
        <v>2</v>
      </c>
      <c r="AP96" s="5">
        <v>0.68325231481481474</v>
      </c>
      <c r="AQ96" s="4">
        <v>47.164299</v>
      </c>
      <c r="AR96" s="4">
        <v>-88.488636999999997</v>
      </c>
      <c r="AS96" s="4">
        <v>320.7</v>
      </c>
      <c r="AT96" s="4">
        <v>23.1</v>
      </c>
      <c r="AU96" s="4">
        <v>12</v>
      </c>
      <c r="AV96" s="4">
        <v>11</v>
      </c>
      <c r="AW96" s="4" t="s">
        <v>235</v>
      </c>
      <c r="AX96" s="4">
        <v>1.3957999999999999</v>
      </c>
      <c r="AY96" s="4">
        <v>1.5915999999999999</v>
      </c>
      <c r="AZ96" s="4">
        <v>2.1958000000000002</v>
      </c>
      <c r="BA96" s="4">
        <v>14.023</v>
      </c>
      <c r="BB96" s="4">
        <v>16.57</v>
      </c>
      <c r="BC96" s="4">
        <v>1.18</v>
      </c>
      <c r="BD96" s="4">
        <v>12.175000000000001</v>
      </c>
      <c r="BE96" s="4">
        <v>3033.6190000000001</v>
      </c>
      <c r="BF96" s="4">
        <v>0</v>
      </c>
      <c r="BG96" s="4">
        <v>9.41</v>
      </c>
      <c r="BH96" s="4">
        <v>0.72599999999999998</v>
      </c>
      <c r="BI96" s="4">
        <v>10.135999999999999</v>
      </c>
      <c r="BJ96" s="4">
        <v>7.0990000000000002</v>
      </c>
      <c r="BK96" s="4">
        <v>0.54800000000000004</v>
      </c>
      <c r="BL96" s="4">
        <v>7.6470000000000002</v>
      </c>
      <c r="BM96" s="4">
        <v>0.16339999999999999</v>
      </c>
      <c r="BQ96" s="4">
        <v>242.398</v>
      </c>
      <c r="BR96" s="4">
        <v>0.125191</v>
      </c>
      <c r="BS96" s="4">
        <v>-5</v>
      </c>
      <c r="BT96" s="4">
        <v>0.35499999999999998</v>
      </c>
      <c r="BU96" s="4">
        <v>3.0593590000000002</v>
      </c>
      <c r="BV96" s="4">
        <v>7.1710000000000003</v>
      </c>
      <c r="BW96" s="4">
        <f t="shared" si="14"/>
        <v>0.80828264780000003</v>
      </c>
      <c r="BY96" s="4">
        <f t="shared" si="15"/>
        <v>6840.045107992878</v>
      </c>
      <c r="BZ96" s="4">
        <f t="shared" si="16"/>
        <v>0</v>
      </c>
      <c r="CA96" s="4">
        <f t="shared" si="17"/>
        <v>16.006453091716999</v>
      </c>
      <c r="CB96" s="4">
        <f t="shared" si="18"/>
        <v>0.36842575506219999</v>
      </c>
    </row>
    <row r="97" spans="1:80" x14ac:dyDescent="0.25">
      <c r="A97" s="2">
        <v>42068</v>
      </c>
      <c r="B97" s="3">
        <v>1.6673611111111111E-2</v>
      </c>
      <c r="C97" s="4">
        <v>12.218</v>
      </c>
      <c r="D97" s="4">
        <v>1.8E-3</v>
      </c>
      <c r="E97" s="4">
        <v>17.719581000000002</v>
      </c>
      <c r="F97" s="4">
        <v>393.3</v>
      </c>
      <c r="G97" s="4">
        <v>28.1</v>
      </c>
      <c r="H97" s="4">
        <v>10</v>
      </c>
      <c r="J97" s="4">
        <v>1.3</v>
      </c>
      <c r="K97" s="4">
        <v>0.89559999999999995</v>
      </c>
      <c r="L97" s="4">
        <v>10.9421</v>
      </c>
      <c r="M97" s="4">
        <v>1.6000000000000001E-3</v>
      </c>
      <c r="N97" s="4">
        <v>352.25099999999998</v>
      </c>
      <c r="O97" s="4">
        <v>25.134699999999999</v>
      </c>
      <c r="P97" s="4">
        <v>377.4</v>
      </c>
      <c r="Q97" s="4">
        <v>265.7328</v>
      </c>
      <c r="R97" s="4">
        <v>18.961200000000002</v>
      </c>
      <c r="S97" s="4">
        <v>284.7</v>
      </c>
      <c r="T97" s="4">
        <v>10</v>
      </c>
      <c r="W97" s="4">
        <v>0</v>
      </c>
      <c r="X97" s="4">
        <v>1.1642999999999999</v>
      </c>
      <c r="Y97" s="4">
        <v>11.8</v>
      </c>
      <c r="Z97" s="4">
        <v>885</v>
      </c>
      <c r="AA97" s="4">
        <v>917</v>
      </c>
      <c r="AB97" s="4">
        <v>853</v>
      </c>
      <c r="AC97" s="4">
        <v>58</v>
      </c>
      <c r="AD97" s="4">
        <v>5.73</v>
      </c>
      <c r="AE97" s="4">
        <v>0.13</v>
      </c>
      <c r="AF97" s="4">
        <v>990</v>
      </c>
      <c r="AG97" s="4">
        <v>-13</v>
      </c>
      <c r="AH97" s="4">
        <v>17</v>
      </c>
      <c r="AI97" s="4">
        <v>31</v>
      </c>
      <c r="AJ97" s="4">
        <v>190</v>
      </c>
      <c r="AK97" s="4">
        <v>139</v>
      </c>
      <c r="AL97" s="4">
        <v>2.7</v>
      </c>
      <c r="AM97" s="4">
        <v>195</v>
      </c>
      <c r="AN97" s="4" t="s">
        <v>155</v>
      </c>
      <c r="AO97" s="4">
        <v>2</v>
      </c>
      <c r="AP97" s="5">
        <v>0.68326388888888889</v>
      </c>
      <c r="AQ97" s="4">
        <v>47.164341</v>
      </c>
      <c r="AR97" s="4">
        <v>-88.488896999999994</v>
      </c>
      <c r="AS97" s="4">
        <v>321.10000000000002</v>
      </c>
      <c r="AT97" s="4">
        <v>23.1</v>
      </c>
      <c r="AU97" s="4">
        <v>12</v>
      </c>
      <c r="AV97" s="4">
        <v>11</v>
      </c>
      <c r="AW97" s="4" t="s">
        <v>235</v>
      </c>
      <c r="AX97" s="4">
        <v>1.4</v>
      </c>
      <c r="AY97" s="4">
        <v>1.6</v>
      </c>
      <c r="AZ97" s="4">
        <v>2.2000000000000002</v>
      </c>
      <c r="BA97" s="4">
        <v>14.023</v>
      </c>
      <c r="BB97" s="4">
        <v>17.239999999999998</v>
      </c>
      <c r="BC97" s="4">
        <v>1.23</v>
      </c>
      <c r="BD97" s="4">
        <v>11.659000000000001</v>
      </c>
      <c r="BE97" s="4">
        <v>3033.8009999999999</v>
      </c>
      <c r="BF97" s="4">
        <v>0.28000000000000003</v>
      </c>
      <c r="BG97" s="4">
        <v>10.228</v>
      </c>
      <c r="BH97" s="4">
        <v>0.73</v>
      </c>
      <c r="BI97" s="4">
        <v>10.957000000000001</v>
      </c>
      <c r="BJ97" s="4">
        <v>7.7160000000000002</v>
      </c>
      <c r="BK97" s="4">
        <v>0.55100000000000005</v>
      </c>
      <c r="BL97" s="4">
        <v>8.266</v>
      </c>
      <c r="BM97" s="4">
        <v>9.1700000000000004E-2</v>
      </c>
      <c r="BQ97" s="4">
        <v>234.71199999999999</v>
      </c>
      <c r="BR97" s="4">
        <v>0.141236</v>
      </c>
      <c r="BS97" s="4">
        <v>-5</v>
      </c>
      <c r="BT97" s="4">
        <v>0.35520099999999999</v>
      </c>
      <c r="BU97" s="4">
        <v>3.4514589999999998</v>
      </c>
      <c r="BV97" s="4">
        <v>7.1750600000000002</v>
      </c>
      <c r="BW97" s="4">
        <f t="shared" si="14"/>
        <v>0.91187546779999995</v>
      </c>
      <c r="BY97" s="4">
        <f t="shared" si="15"/>
        <v>7717.156307290682</v>
      </c>
      <c r="BZ97" s="4">
        <f t="shared" si="16"/>
        <v>0.71224307923999997</v>
      </c>
      <c r="CA97" s="4">
        <f t="shared" si="17"/>
        <v>19.627384283628</v>
      </c>
      <c r="CB97" s="4">
        <f t="shared" si="18"/>
        <v>0.2332596084511</v>
      </c>
    </row>
    <row r="98" spans="1:80" x14ac:dyDescent="0.25">
      <c r="A98" s="2">
        <v>42068</v>
      </c>
      <c r="B98" s="3">
        <v>1.6685185185185185E-2</v>
      </c>
      <c r="C98" s="4">
        <v>12.077</v>
      </c>
      <c r="D98" s="4">
        <v>3.0000000000000001E-3</v>
      </c>
      <c r="E98" s="4">
        <v>30</v>
      </c>
      <c r="F98" s="4">
        <v>427.7</v>
      </c>
      <c r="G98" s="4">
        <v>27.7</v>
      </c>
      <c r="H98" s="4">
        <v>30.1</v>
      </c>
      <c r="J98" s="4">
        <v>1.32</v>
      </c>
      <c r="K98" s="4">
        <v>0.89670000000000005</v>
      </c>
      <c r="L98" s="4">
        <v>10.8291</v>
      </c>
      <c r="M98" s="4">
        <v>2.7000000000000001E-3</v>
      </c>
      <c r="N98" s="4">
        <v>383.49869999999999</v>
      </c>
      <c r="O98" s="4">
        <v>24.837299999999999</v>
      </c>
      <c r="P98" s="4">
        <v>408.3</v>
      </c>
      <c r="Q98" s="4">
        <v>289.30560000000003</v>
      </c>
      <c r="R98" s="4">
        <v>18.736899999999999</v>
      </c>
      <c r="S98" s="4">
        <v>308</v>
      </c>
      <c r="T98" s="4">
        <v>30.1</v>
      </c>
      <c r="W98" s="4">
        <v>0</v>
      </c>
      <c r="X98" s="4">
        <v>1.1876</v>
      </c>
      <c r="Y98" s="4">
        <v>11.8</v>
      </c>
      <c r="Z98" s="4">
        <v>887</v>
      </c>
      <c r="AA98" s="4">
        <v>921</v>
      </c>
      <c r="AB98" s="4">
        <v>855</v>
      </c>
      <c r="AC98" s="4">
        <v>58</v>
      </c>
      <c r="AD98" s="4">
        <v>5.73</v>
      </c>
      <c r="AE98" s="4">
        <v>0.13</v>
      </c>
      <c r="AF98" s="4">
        <v>990</v>
      </c>
      <c r="AG98" s="4">
        <v>-13</v>
      </c>
      <c r="AH98" s="4">
        <v>17</v>
      </c>
      <c r="AI98" s="4">
        <v>31</v>
      </c>
      <c r="AJ98" s="4">
        <v>190</v>
      </c>
      <c r="AK98" s="4">
        <v>139</v>
      </c>
      <c r="AL98" s="4">
        <v>2.6</v>
      </c>
      <c r="AM98" s="4">
        <v>195</v>
      </c>
      <c r="AN98" s="4" t="s">
        <v>155</v>
      </c>
      <c r="AO98" s="4">
        <v>2</v>
      </c>
      <c r="AP98" s="5">
        <v>0.68328703703703697</v>
      </c>
      <c r="AQ98" s="4">
        <v>47.164361999999997</v>
      </c>
      <c r="AR98" s="4">
        <v>-88.489007999999998</v>
      </c>
      <c r="AS98" s="4">
        <v>321</v>
      </c>
      <c r="AT98" s="4">
        <v>21</v>
      </c>
      <c r="AU98" s="4">
        <v>12</v>
      </c>
      <c r="AV98" s="4">
        <v>8</v>
      </c>
      <c r="AW98" s="4" t="s">
        <v>242</v>
      </c>
      <c r="AX98" s="4">
        <v>1.4958</v>
      </c>
      <c r="AY98" s="4">
        <v>1.6</v>
      </c>
      <c r="AZ98" s="4">
        <v>2.2957999999999998</v>
      </c>
      <c r="BA98" s="4">
        <v>14.023</v>
      </c>
      <c r="BB98" s="4">
        <v>17.420000000000002</v>
      </c>
      <c r="BC98" s="4">
        <v>1.24</v>
      </c>
      <c r="BD98" s="4">
        <v>11.526</v>
      </c>
      <c r="BE98" s="4">
        <v>3033.0340000000001</v>
      </c>
      <c r="BF98" s="4">
        <v>0.48</v>
      </c>
      <c r="BG98" s="4">
        <v>11.247999999999999</v>
      </c>
      <c r="BH98" s="4">
        <v>0.72799999999999998</v>
      </c>
      <c r="BI98" s="4">
        <v>11.977</v>
      </c>
      <c r="BJ98" s="4">
        <v>8.4849999999999994</v>
      </c>
      <c r="BK98" s="4">
        <v>0.55000000000000004</v>
      </c>
      <c r="BL98" s="4">
        <v>9.0350000000000001</v>
      </c>
      <c r="BM98" s="4">
        <v>0.27879999999999999</v>
      </c>
      <c r="BQ98" s="4">
        <v>241.858</v>
      </c>
      <c r="BR98" s="4">
        <v>0.170205</v>
      </c>
      <c r="BS98" s="4">
        <v>-5</v>
      </c>
      <c r="BT98" s="4">
        <v>0.35620499999999999</v>
      </c>
      <c r="BU98" s="4">
        <v>4.1593799999999996</v>
      </c>
      <c r="BV98" s="4">
        <v>7.1953370000000003</v>
      </c>
      <c r="BW98" s="4">
        <f t="shared" si="14"/>
        <v>1.0989081959999998</v>
      </c>
      <c r="BY98" s="4">
        <f t="shared" si="15"/>
        <v>9297.6536867240393</v>
      </c>
      <c r="BZ98" s="4">
        <f t="shared" si="16"/>
        <v>1.4714222687999998</v>
      </c>
      <c r="CA98" s="4">
        <f t="shared" si="17"/>
        <v>26.010454064099996</v>
      </c>
      <c r="CB98" s="4">
        <f t="shared" si="18"/>
        <v>0.85465110112799991</v>
      </c>
    </row>
    <row r="99" spans="1:80" x14ac:dyDescent="0.25">
      <c r="A99" s="2">
        <v>42068</v>
      </c>
      <c r="B99" s="3">
        <v>1.6696759259259258E-2</v>
      </c>
      <c r="C99" s="4">
        <v>12.353</v>
      </c>
      <c r="D99" s="4">
        <v>2.7000000000000001E-3</v>
      </c>
      <c r="E99" s="4">
        <v>27.281552999999999</v>
      </c>
      <c r="F99" s="4">
        <v>471.4</v>
      </c>
      <c r="G99" s="4">
        <v>27.7</v>
      </c>
      <c r="H99" s="4">
        <v>7</v>
      </c>
      <c r="J99" s="4">
        <v>1.58</v>
      </c>
      <c r="K99" s="4">
        <v>0.89449999999999996</v>
      </c>
      <c r="L99" s="4">
        <v>11.0495</v>
      </c>
      <c r="M99" s="4">
        <v>2.3999999999999998E-3</v>
      </c>
      <c r="N99" s="4">
        <v>421.666</v>
      </c>
      <c r="O99" s="4">
        <v>24.777200000000001</v>
      </c>
      <c r="P99" s="4">
        <v>446.4</v>
      </c>
      <c r="Q99" s="4">
        <v>318.09840000000003</v>
      </c>
      <c r="R99" s="4">
        <v>18.691600000000001</v>
      </c>
      <c r="S99" s="4">
        <v>336.8</v>
      </c>
      <c r="T99" s="4">
        <v>7.0495000000000001</v>
      </c>
      <c r="W99" s="4">
        <v>0</v>
      </c>
      <c r="X99" s="4">
        <v>1.4172</v>
      </c>
      <c r="Y99" s="4">
        <v>11.8</v>
      </c>
      <c r="Z99" s="4">
        <v>886</v>
      </c>
      <c r="AA99" s="4">
        <v>923</v>
      </c>
      <c r="AB99" s="4">
        <v>855</v>
      </c>
      <c r="AC99" s="4">
        <v>58</v>
      </c>
      <c r="AD99" s="4">
        <v>5.73</v>
      </c>
      <c r="AE99" s="4">
        <v>0.13</v>
      </c>
      <c r="AF99" s="4">
        <v>990</v>
      </c>
      <c r="AG99" s="4">
        <v>-13</v>
      </c>
      <c r="AH99" s="4">
        <v>17</v>
      </c>
      <c r="AI99" s="4">
        <v>31</v>
      </c>
      <c r="AJ99" s="4">
        <v>190</v>
      </c>
      <c r="AK99" s="4">
        <v>139</v>
      </c>
      <c r="AL99" s="4">
        <v>2.6</v>
      </c>
      <c r="AM99" s="4">
        <v>195</v>
      </c>
      <c r="AN99" s="4" t="s">
        <v>155</v>
      </c>
      <c r="AO99" s="4">
        <v>2</v>
      </c>
      <c r="AP99" s="5">
        <v>0.68329861111111112</v>
      </c>
      <c r="AQ99" s="4">
        <v>47.164346000000002</v>
      </c>
      <c r="AR99" s="4">
        <v>-88.489136999999999</v>
      </c>
      <c r="AS99" s="4">
        <v>320.8</v>
      </c>
      <c r="AT99" s="4">
        <v>22.5</v>
      </c>
      <c r="AU99" s="4">
        <v>12</v>
      </c>
      <c r="AV99" s="4">
        <v>9</v>
      </c>
      <c r="AW99" s="4" t="s">
        <v>243</v>
      </c>
      <c r="AX99" s="4">
        <v>1.0209999999999999</v>
      </c>
      <c r="AY99" s="4">
        <v>1.4084000000000001</v>
      </c>
      <c r="AZ99" s="4">
        <v>1.821</v>
      </c>
      <c r="BA99" s="4">
        <v>14.023</v>
      </c>
      <c r="BB99" s="4">
        <v>17.059999999999999</v>
      </c>
      <c r="BC99" s="4">
        <v>1.22</v>
      </c>
      <c r="BD99" s="4">
        <v>11.795999999999999</v>
      </c>
      <c r="BE99" s="4">
        <v>3033.5459999999998</v>
      </c>
      <c r="BF99" s="4">
        <v>0.42599999999999999</v>
      </c>
      <c r="BG99" s="4">
        <v>12.122999999999999</v>
      </c>
      <c r="BH99" s="4">
        <v>0.71199999999999997</v>
      </c>
      <c r="BI99" s="4">
        <v>12.835000000000001</v>
      </c>
      <c r="BJ99" s="4">
        <v>9.1449999999999996</v>
      </c>
      <c r="BK99" s="4">
        <v>0.53700000000000003</v>
      </c>
      <c r="BL99" s="4">
        <v>9.6829999999999998</v>
      </c>
      <c r="BM99" s="4">
        <v>6.4000000000000001E-2</v>
      </c>
      <c r="BQ99" s="4">
        <v>282.91199999999998</v>
      </c>
      <c r="BR99" s="4">
        <v>0.16794300000000001</v>
      </c>
      <c r="BS99" s="4">
        <v>-5</v>
      </c>
      <c r="BT99" s="4">
        <v>0.35699999999999998</v>
      </c>
      <c r="BU99" s="4">
        <v>4.1041090000000002</v>
      </c>
      <c r="BV99" s="4">
        <v>7.2114000000000003</v>
      </c>
      <c r="BW99" s="4">
        <f t="shared" si="14"/>
        <v>1.0843055978</v>
      </c>
      <c r="BY99" s="4">
        <f t="shared" si="15"/>
        <v>9175.6525356588172</v>
      </c>
      <c r="BZ99" s="4">
        <f t="shared" si="16"/>
        <v>1.288534269858</v>
      </c>
      <c r="CA99" s="4">
        <f t="shared" si="17"/>
        <v>27.661140605285002</v>
      </c>
      <c r="CB99" s="4">
        <f t="shared" si="18"/>
        <v>0.193582613312</v>
      </c>
    </row>
    <row r="100" spans="1:80" x14ac:dyDescent="0.25">
      <c r="A100" s="2">
        <v>42068</v>
      </c>
      <c r="B100" s="3">
        <v>1.6708333333333332E-2</v>
      </c>
      <c r="C100" s="4">
        <v>12.287000000000001</v>
      </c>
      <c r="D100" s="4">
        <v>2E-3</v>
      </c>
      <c r="E100" s="4">
        <v>20</v>
      </c>
      <c r="F100" s="4">
        <v>573.79999999999995</v>
      </c>
      <c r="G100" s="4">
        <v>27.7</v>
      </c>
      <c r="H100" s="4">
        <v>5.9</v>
      </c>
      <c r="J100" s="4">
        <v>1.95</v>
      </c>
      <c r="K100" s="4">
        <v>0.89500000000000002</v>
      </c>
      <c r="L100" s="4">
        <v>10.997199999999999</v>
      </c>
      <c r="M100" s="4">
        <v>1.8E-3</v>
      </c>
      <c r="N100" s="4">
        <v>513.53390000000002</v>
      </c>
      <c r="O100" s="4">
        <v>24.792100000000001</v>
      </c>
      <c r="P100" s="4">
        <v>538.29999999999995</v>
      </c>
      <c r="Q100" s="4">
        <v>387.40219999999999</v>
      </c>
      <c r="R100" s="4">
        <v>18.7028</v>
      </c>
      <c r="S100" s="4">
        <v>406.1</v>
      </c>
      <c r="T100" s="4">
        <v>5.9016000000000002</v>
      </c>
      <c r="W100" s="4">
        <v>0</v>
      </c>
      <c r="X100" s="4">
        <v>1.7444999999999999</v>
      </c>
      <c r="Y100" s="4">
        <v>11.8</v>
      </c>
      <c r="Z100" s="4">
        <v>886</v>
      </c>
      <c r="AA100" s="4">
        <v>921</v>
      </c>
      <c r="AB100" s="4">
        <v>854</v>
      </c>
      <c r="AC100" s="4">
        <v>58</v>
      </c>
      <c r="AD100" s="4">
        <v>5.73</v>
      </c>
      <c r="AE100" s="4">
        <v>0.13</v>
      </c>
      <c r="AF100" s="4">
        <v>990</v>
      </c>
      <c r="AG100" s="4">
        <v>-13</v>
      </c>
      <c r="AH100" s="4">
        <v>16.797203</v>
      </c>
      <c r="AI100" s="4">
        <v>31</v>
      </c>
      <c r="AJ100" s="4">
        <v>190</v>
      </c>
      <c r="AK100" s="4">
        <v>138.80000000000001</v>
      </c>
      <c r="AL100" s="4">
        <v>2.6</v>
      </c>
      <c r="AM100" s="4">
        <v>195</v>
      </c>
      <c r="AN100" s="4" t="s">
        <v>155</v>
      </c>
      <c r="AO100" s="4">
        <v>2</v>
      </c>
      <c r="AP100" s="5">
        <v>0.68331018518518516</v>
      </c>
      <c r="AQ100" s="4">
        <v>47.164321000000001</v>
      </c>
      <c r="AR100" s="4">
        <v>-88.489271000000002</v>
      </c>
      <c r="AS100" s="4">
        <v>320.5</v>
      </c>
      <c r="AT100" s="4">
        <v>24</v>
      </c>
      <c r="AU100" s="4">
        <v>12</v>
      </c>
      <c r="AV100" s="4">
        <v>10</v>
      </c>
      <c r="AW100" s="4" t="s">
        <v>242</v>
      </c>
      <c r="AX100" s="4">
        <v>1</v>
      </c>
      <c r="AY100" s="4">
        <v>1.4958</v>
      </c>
      <c r="AZ100" s="4">
        <v>1.8</v>
      </c>
      <c r="BA100" s="4">
        <v>14.023</v>
      </c>
      <c r="BB100" s="4">
        <v>17.149999999999999</v>
      </c>
      <c r="BC100" s="4">
        <v>1.22</v>
      </c>
      <c r="BD100" s="4">
        <v>11.728999999999999</v>
      </c>
      <c r="BE100" s="4">
        <v>3033.806</v>
      </c>
      <c r="BF100" s="4">
        <v>0.314</v>
      </c>
      <c r="BG100" s="4">
        <v>14.836</v>
      </c>
      <c r="BH100" s="4">
        <v>0.71599999999999997</v>
      </c>
      <c r="BI100" s="4">
        <v>15.552</v>
      </c>
      <c r="BJ100" s="4">
        <v>11.192</v>
      </c>
      <c r="BK100" s="4">
        <v>0.54</v>
      </c>
      <c r="BL100" s="4">
        <v>11.731999999999999</v>
      </c>
      <c r="BM100" s="4">
        <v>5.3800000000000001E-2</v>
      </c>
      <c r="BQ100" s="4">
        <v>349.928</v>
      </c>
      <c r="BR100" s="4">
        <v>0.16106999999999999</v>
      </c>
      <c r="BS100" s="4">
        <v>-5</v>
      </c>
      <c r="BT100" s="4">
        <v>0.35720299999999999</v>
      </c>
      <c r="BU100" s="4">
        <v>3.9361470000000001</v>
      </c>
      <c r="BV100" s="4">
        <v>7.215497</v>
      </c>
      <c r="BW100" s="4">
        <f t="shared" si="14"/>
        <v>1.0399300374</v>
      </c>
      <c r="BY100" s="4">
        <f t="shared" si="15"/>
        <v>8800.8902061002336</v>
      </c>
      <c r="BZ100" s="4">
        <f t="shared" si="16"/>
        <v>0.91089526644600005</v>
      </c>
      <c r="CA100" s="4">
        <f t="shared" si="17"/>
        <v>32.467324274088</v>
      </c>
      <c r="CB100" s="4">
        <f t="shared" si="18"/>
        <v>0.15607059023820002</v>
      </c>
    </row>
    <row r="101" spans="1:80" x14ac:dyDescent="0.25">
      <c r="A101" s="2">
        <v>42068</v>
      </c>
      <c r="B101" s="3">
        <v>1.6719907407407409E-2</v>
      </c>
      <c r="C101" s="4">
        <v>11.901999999999999</v>
      </c>
      <c r="D101" s="4">
        <v>2E-3</v>
      </c>
      <c r="E101" s="4">
        <v>20</v>
      </c>
      <c r="F101" s="4">
        <v>651.79999999999995</v>
      </c>
      <c r="G101" s="4">
        <v>27.6</v>
      </c>
      <c r="H101" s="4">
        <v>27</v>
      </c>
      <c r="J101" s="4">
        <v>2.37</v>
      </c>
      <c r="K101" s="4">
        <v>0.89810000000000001</v>
      </c>
      <c r="L101" s="4">
        <v>10.688800000000001</v>
      </c>
      <c r="M101" s="4">
        <v>1.8E-3</v>
      </c>
      <c r="N101" s="4">
        <v>585.39800000000002</v>
      </c>
      <c r="O101" s="4">
        <v>24.806799999999999</v>
      </c>
      <c r="P101" s="4">
        <v>610.20000000000005</v>
      </c>
      <c r="Q101" s="4">
        <v>441.61529999999999</v>
      </c>
      <c r="R101" s="4">
        <v>18.713899999999999</v>
      </c>
      <c r="S101" s="4">
        <v>460.3</v>
      </c>
      <c r="T101" s="4">
        <v>26.988900000000001</v>
      </c>
      <c r="W101" s="4">
        <v>0</v>
      </c>
      <c r="X101" s="4">
        <v>2.1255000000000002</v>
      </c>
      <c r="Y101" s="4">
        <v>11.9</v>
      </c>
      <c r="Z101" s="4">
        <v>887</v>
      </c>
      <c r="AA101" s="4">
        <v>919</v>
      </c>
      <c r="AB101" s="4">
        <v>854</v>
      </c>
      <c r="AC101" s="4">
        <v>58</v>
      </c>
      <c r="AD101" s="4">
        <v>5.73</v>
      </c>
      <c r="AE101" s="4">
        <v>0.13</v>
      </c>
      <c r="AF101" s="4">
        <v>990</v>
      </c>
      <c r="AG101" s="4">
        <v>-13</v>
      </c>
      <c r="AH101" s="4">
        <v>16.201798</v>
      </c>
      <c r="AI101" s="4">
        <v>31</v>
      </c>
      <c r="AJ101" s="4">
        <v>190</v>
      </c>
      <c r="AK101" s="4">
        <v>138</v>
      </c>
      <c r="AL101" s="4">
        <v>2.6</v>
      </c>
      <c r="AM101" s="4">
        <v>195</v>
      </c>
      <c r="AN101" s="4" t="s">
        <v>155</v>
      </c>
      <c r="AO101" s="4">
        <v>2</v>
      </c>
      <c r="AP101" s="5">
        <v>0.68332175925925931</v>
      </c>
      <c r="AQ101" s="4">
        <v>47.164285999999997</v>
      </c>
      <c r="AR101" s="4">
        <v>-88.489408999999995</v>
      </c>
      <c r="AS101" s="4">
        <v>320.3</v>
      </c>
      <c r="AT101" s="4">
        <v>25.1</v>
      </c>
      <c r="AU101" s="4">
        <v>12</v>
      </c>
      <c r="AV101" s="4">
        <v>10</v>
      </c>
      <c r="AW101" s="4" t="s">
        <v>242</v>
      </c>
      <c r="AX101" s="4">
        <v>1.0958000000000001</v>
      </c>
      <c r="AY101" s="4">
        <v>1.5</v>
      </c>
      <c r="AZ101" s="4">
        <v>1.8</v>
      </c>
      <c r="BA101" s="4">
        <v>14.023</v>
      </c>
      <c r="BB101" s="4">
        <v>17.670000000000002</v>
      </c>
      <c r="BC101" s="4">
        <v>1.26</v>
      </c>
      <c r="BD101" s="4">
        <v>11.35</v>
      </c>
      <c r="BE101" s="4">
        <v>3033.5039999999999</v>
      </c>
      <c r="BF101" s="4">
        <v>0.32400000000000001</v>
      </c>
      <c r="BG101" s="4">
        <v>17.398</v>
      </c>
      <c r="BH101" s="4">
        <v>0.73699999999999999</v>
      </c>
      <c r="BI101" s="4">
        <v>18.135000000000002</v>
      </c>
      <c r="BJ101" s="4">
        <v>13.125</v>
      </c>
      <c r="BK101" s="4">
        <v>0.55600000000000005</v>
      </c>
      <c r="BL101" s="4">
        <v>13.680999999999999</v>
      </c>
      <c r="BM101" s="4">
        <v>0.25330000000000003</v>
      </c>
      <c r="BQ101" s="4">
        <v>438.608</v>
      </c>
      <c r="BR101" s="4">
        <v>0.184229</v>
      </c>
      <c r="BS101" s="4">
        <v>-5</v>
      </c>
      <c r="BT101" s="4">
        <v>0.35799999999999998</v>
      </c>
      <c r="BU101" s="4">
        <v>4.5020910000000001</v>
      </c>
      <c r="BV101" s="4">
        <v>7.2316000000000003</v>
      </c>
      <c r="BW101" s="4">
        <f t="shared" si="14"/>
        <v>1.1894524421999999</v>
      </c>
      <c r="BY101" s="4">
        <f t="shared" si="15"/>
        <v>10065.290848908768</v>
      </c>
      <c r="BZ101" s="4">
        <f t="shared" si="16"/>
        <v>1.0750453057080001</v>
      </c>
      <c r="CA101" s="4">
        <f t="shared" si="17"/>
        <v>43.549289004374998</v>
      </c>
      <c r="CB101" s="4">
        <f t="shared" si="18"/>
        <v>0.84045980227110006</v>
      </c>
    </row>
    <row r="102" spans="1:80" x14ac:dyDescent="0.25">
      <c r="A102" s="2">
        <v>42068</v>
      </c>
      <c r="B102" s="3">
        <v>1.6731481481481483E-2</v>
      </c>
      <c r="C102" s="4">
        <v>11.815</v>
      </c>
      <c r="D102" s="4">
        <v>4.3E-3</v>
      </c>
      <c r="E102" s="4">
        <v>42.542372999999998</v>
      </c>
      <c r="F102" s="4">
        <v>657.5</v>
      </c>
      <c r="G102" s="4">
        <v>27.4</v>
      </c>
      <c r="H102" s="4">
        <v>23</v>
      </c>
      <c r="J102" s="4">
        <v>2.63</v>
      </c>
      <c r="K102" s="4">
        <v>0.89870000000000005</v>
      </c>
      <c r="L102" s="4">
        <v>10.617900000000001</v>
      </c>
      <c r="M102" s="4">
        <v>3.8E-3</v>
      </c>
      <c r="N102" s="4">
        <v>590.86990000000003</v>
      </c>
      <c r="O102" s="4">
        <v>24.6435</v>
      </c>
      <c r="P102" s="4">
        <v>615.5</v>
      </c>
      <c r="Q102" s="4">
        <v>445.74329999999998</v>
      </c>
      <c r="R102" s="4">
        <v>18.590699999999998</v>
      </c>
      <c r="S102" s="4">
        <v>464.3</v>
      </c>
      <c r="T102" s="4">
        <v>22.964099999999998</v>
      </c>
      <c r="W102" s="4">
        <v>0</v>
      </c>
      <c r="X102" s="4">
        <v>2.3650000000000002</v>
      </c>
      <c r="Y102" s="4">
        <v>11.8</v>
      </c>
      <c r="Z102" s="4">
        <v>889</v>
      </c>
      <c r="AA102" s="4">
        <v>925</v>
      </c>
      <c r="AB102" s="4">
        <v>857</v>
      </c>
      <c r="AC102" s="4">
        <v>58</v>
      </c>
      <c r="AD102" s="4">
        <v>5.73</v>
      </c>
      <c r="AE102" s="4">
        <v>0.13</v>
      </c>
      <c r="AF102" s="4">
        <v>990</v>
      </c>
      <c r="AG102" s="4">
        <v>-13</v>
      </c>
      <c r="AH102" s="4">
        <v>16.799201</v>
      </c>
      <c r="AI102" s="4">
        <v>31</v>
      </c>
      <c r="AJ102" s="4">
        <v>190</v>
      </c>
      <c r="AK102" s="4">
        <v>138</v>
      </c>
      <c r="AL102" s="4">
        <v>2.2999999999999998</v>
      </c>
      <c r="AM102" s="4">
        <v>195</v>
      </c>
      <c r="AN102" s="4" t="s">
        <v>155</v>
      </c>
      <c r="AO102" s="4">
        <v>2</v>
      </c>
      <c r="AP102" s="5">
        <v>0.68333333333333324</v>
      </c>
      <c r="AQ102" s="4">
        <v>47.164231999999998</v>
      </c>
      <c r="AR102" s="4">
        <v>-88.489542</v>
      </c>
      <c r="AS102" s="4">
        <v>320.2</v>
      </c>
      <c r="AT102" s="4">
        <v>26.1</v>
      </c>
      <c r="AU102" s="4">
        <v>12</v>
      </c>
      <c r="AV102" s="4">
        <v>9</v>
      </c>
      <c r="AW102" s="4" t="s">
        <v>244</v>
      </c>
      <c r="AX102" s="4">
        <v>1.1000000000000001</v>
      </c>
      <c r="AY102" s="4">
        <v>1.5</v>
      </c>
      <c r="AZ102" s="4">
        <v>1.8957999999999999</v>
      </c>
      <c r="BA102" s="4">
        <v>14.023</v>
      </c>
      <c r="BB102" s="4">
        <v>17.79</v>
      </c>
      <c r="BC102" s="4">
        <v>1.27</v>
      </c>
      <c r="BD102" s="4">
        <v>11.276</v>
      </c>
      <c r="BE102" s="4">
        <v>3033.105</v>
      </c>
      <c r="BF102" s="4">
        <v>0.69499999999999995</v>
      </c>
      <c r="BG102" s="4">
        <v>17.675999999999998</v>
      </c>
      <c r="BH102" s="4">
        <v>0.73699999999999999</v>
      </c>
      <c r="BI102" s="4">
        <v>18.413</v>
      </c>
      <c r="BJ102" s="4">
        <v>13.334</v>
      </c>
      <c r="BK102" s="4">
        <v>0.55600000000000005</v>
      </c>
      <c r="BL102" s="4">
        <v>13.89</v>
      </c>
      <c r="BM102" s="4">
        <v>0.21690000000000001</v>
      </c>
      <c r="BQ102" s="4">
        <v>491.22899999999998</v>
      </c>
      <c r="BR102" s="4">
        <v>0.200213</v>
      </c>
      <c r="BS102" s="4">
        <v>-5</v>
      </c>
      <c r="BT102" s="4">
        <v>0.35779899999999998</v>
      </c>
      <c r="BU102" s="4">
        <v>4.8926999999999996</v>
      </c>
      <c r="BV102" s="4">
        <v>7.227544</v>
      </c>
      <c r="BW102" s="4">
        <f t="shared" si="14"/>
        <v>1.2926513399999999</v>
      </c>
      <c r="BY102" s="4">
        <f t="shared" si="15"/>
        <v>10937.1336782895</v>
      </c>
      <c r="BZ102" s="4">
        <f t="shared" si="16"/>
        <v>2.5061143304999995</v>
      </c>
      <c r="CA102" s="4">
        <f t="shared" si="17"/>
        <v>48.081335946599992</v>
      </c>
      <c r="CB102" s="4">
        <f t="shared" si="18"/>
        <v>0.78212402631</v>
      </c>
    </row>
    <row r="103" spans="1:80" x14ac:dyDescent="0.25">
      <c r="A103" s="2">
        <v>42068</v>
      </c>
      <c r="B103" s="3">
        <v>1.6743055555555556E-2</v>
      </c>
      <c r="C103" s="4">
        <v>11.978999999999999</v>
      </c>
      <c r="D103" s="4">
        <v>3.8E-3</v>
      </c>
      <c r="E103" s="4">
        <v>38.160820999999999</v>
      </c>
      <c r="F103" s="4">
        <v>582.70000000000005</v>
      </c>
      <c r="G103" s="4">
        <v>27.4</v>
      </c>
      <c r="H103" s="4">
        <v>35.799999999999997</v>
      </c>
      <c r="J103" s="4">
        <v>2.85</v>
      </c>
      <c r="K103" s="4">
        <v>0.89739999999999998</v>
      </c>
      <c r="L103" s="4">
        <v>10.7499</v>
      </c>
      <c r="M103" s="4">
        <v>3.3999999999999998E-3</v>
      </c>
      <c r="N103" s="4">
        <v>522.90909999999997</v>
      </c>
      <c r="O103" s="4">
        <v>24.587900000000001</v>
      </c>
      <c r="P103" s="4">
        <v>547.5</v>
      </c>
      <c r="Q103" s="4">
        <v>394.50229999999999</v>
      </c>
      <c r="R103" s="4">
        <v>18.55</v>
      </c>
      <c r="S103" s="4">
        <v>413.1</v>
      </c>
      <c r="T103" s="4">
        <v>35.845999999999997</v>
      </c>
      <c r="W103" s="4">
        <v>0</v>
      </c>
      <c r="X103" s="4">
        <v>2.5605000000000002</v>
      </c>
      <c r="Y103" s="4">
        <v>11.8</v>
      </c>
      <c r="Z103" s="4">
        <v>889</v>
      </c>
      <c r="AA103" s="4">
        <v>925</v>
      </c>
      <c r="AB103" s="4">
        <v>858</v>
      </c>
      <c r="AC103" s="4">
        <v>58.2</v>
      </c>
      <c r="AD103" s="4">
        <v>5.75</v>
      </c>
      <c r="AE103" s="4">
        <v>0.13</v>
      </c>
      <c r="AF103" s="4">
        <v>990</v>
      </c>
      <c r="AG103" s="4">
        <v>-13</v>
      </c>
      <c r="AH103" s="4">
        <v>16.2</v>
      </c>
      <c r="AI103" s="4">
        <v>31</v>
      </c>
      <c r="AJ103" s="4">
        <v>190</v>
      </c>
      <c r="AK103" s="4">
        <v>138.19999999999999</v>
      </c>
      <c r="AL103" s="4">
        <v>2.4</v>
      </c>
      <c r="AM103" s="4">
        <v>195</v>
      </c>
      <c r="AN103" s="4" t="s">
        <v>155</v>
      </c>
      <c r="AO103" s="4">
        <v>2</v>
      </c>
      <c r="AP103" s="5">
        <v>0.68334490740740739</v>
      </c>
      <c r="AQ103" s="4">
        <v>47.164167999999997</v>
      </c>
      <c r="AR103" s="4">
        <v>-88.489672999999996</v>
      </c>
      <c r="AS103" s="4">
        <v>319.8</v>
      </c>
      <c r="AT103" s="4">
        <v>26.9</v>
      </c>
      <c r="AU103" s="4">
        <v>12</v>
      </c>
      <c r="AV103" s="4">
        <v>10</v>
      </c>
      <c r="AW103" s="4" t="s">
        <v>242</v>
      </c>
      <c r="AX103" s="4">
        <v>1.1000000000000001</v>
      </c>
      <c r="AY103" s="4">
        <v>1.5</v>
      </c>
      <c r="AZ103" s="4">
        <v>1.9</v>
      </c>
      <c r="BA103" s="4">
        <v>14.023</v>
      </c>
      <c r="BB103" s="4">
        <v>17.559999999999999</v>
      </c>
      <c r="BC103" s="4">
        <v>1.25</v>
      </c>
      <c r="BD103" s="4">
        <v>11.436999999999999</v>
      </c>
      <c r="BE103" s="4">
        <v>3032.7339999999999</v>
      </c>
      <c r="BF103" s="4">
        <v>0.61499999999999999</v>
      </c>
      <c r="BG103" s="4">
        <v>15.449</v>
      </c>
      <c r="BH103" s="4">
        <v>0.72599999999999998</v>
      </c>
      <c r="BI103" s="4">
        <v>16.175000000000001</v>
      </c>
      <c r="BJ103" s="4">
        <v>11.654999999999999</v>
      </c>
      <c r="BK103" s="4">
        <v>0.54800000000000004</v>
      </c>
      <c r="BL103" s="4">
        <v>12.202999999999999</v>
      </c>
      <c r="BM103" s="4">
        <v>0.33439999999999998</v>
      </c>
      <c r="BQ103" s="4">
        <v>525.24300000000005</v>
      </c>
      <c r="BR103" s="4">
        <v>0.20019999999999999</v>
      </c>
      <c r="BS103" s="4">
        <v>-5</v>
      </c>
      <c r="BT103" s="4">
        <v>0.35720000000000002</v>
      </c>
      <c r="BU103" s="4">
        <v>4.8923880000000004</v>
      </c>
      <c r="BV103" s="4">
        <v>7.2154400000000001</v>
      </c>
      <c r="BW103" s="4">
        <f t="shared" si="14"/>
        <v>1.2925689096000001</v>
      </c>
      <c r="BY103" s="4">
        <f t="shared" si="15"/>
        <v>10935.098523019706</v>
      </c>
      <c r="BZ103" s="4">
        <f t="shared" si="16"/>
        <v>2.2174993229400002</v>
      </c>
      <c r="CA103" s="4">
        <f t="shared" si="17"/>
        <v>42.024316437179998</v>
      </c>
      <c r="CB103" s="4">
        <f t="shared" si="18"/>
        <v>1.2057427212864</v>
      </c>
    </row>
    <row r="104" spans="1:80" x14ac:dyDescent="0.25">
      <c r="A104" s="2">
        <v>42068</v>
      </c>
      <c r="B104" s="3">
        <v>1.675462962962963E-2</v>
      </c>
      <c r="C104" s="4">
        <v>11.834</v>
      </c>
      <c r="D104" s="4">
        <v>2.5999999999999999E-3</v>
      </c>
      <c r="E104" s="4">
        <v>25.593934000000001</v>
      </c>
      <c r="F104" s="4">
        <v>532</v>
      </c>
      <c r="G104" s="4">
        <v>27.3</v>
      </c>
      <c r="H104" s="4">
        <v>14.2</v>
      </c>
      <c r="J104" s="4">
        <v>3.13</v>
      </c>
      <c r="K104" s="4">
        <v>0.89859999999999995</v>
      </c>
      <c r="L104" s="4">
        <v>10.6333</v>
      </c>
      <c r="M104" s="4">
        <v>2.3E-3</v>
      </c>
      <c r="N104" s="4">
        <v>478.04079999999999</v>
      </c>
      <c r="O104" s="4">
        <v>24.530999999999999</v>
      </c>
      <c r="P104" s="4">
        <v>502.6</v>
      </c>
      <c r="Q104" s="4">
        <v>360.87569999999999</v>
      </c>
      <c r="R104" s="4">
        <v>18.518599999999999</v>
      </c>
      <c r="S104" s="4">
        <v>379.4</v>
      </c>
      <c r="T104" s="4">
        <v>14.17</v>
      </c>
      <c r="W104" s="4">
        <v>0</v>
      </c>
      <c r="X104" s="4">
        <v>2.8138000000000001</v>
      </c>
      <c r="Y104" s="4">
        <v>11.8</v>
      </c>
      <c r="Z104" s="4">
        <v>887</v>
      </c>
      <c r="AA104" s="4">
        <v>922</v>
      </c>
      <c r="AB104" s="4">
        <v>856</v>
      </c>
      <c r="AC104" s="4">
        <v>59</v>
      </c>
      <c r="AD104" s="4">
        <v>5.92</v>
      </c>
      <c r="AE104" s="4">
        <v>0.14000000000000001</v>
      </c>
      <c r="AF104" s="4">
        <v>990</v>
      </c>
      <c r="AG104" s="4">
        <v>-12.8</v>
      </c>
      <c r="AH104" s="4">
        <v>16.8002</v>
      </c>
      <c r="AI104" s="4">
        <v>31</v>
      </c>
      <c r="AJ104" s="4">
        <v>190</v>
      </c>
      <c r="AK104" s="4">
        <v>139</v>
      </c>
      <c r="AL104" s="4">
        <v>2.5</v>
      </c>
      <c r="AM104" s="4">
        <v>195</v>
      </c>
      <c r="AN104" s="4" t="s">
        <v>155</v>
      </c>
      <c r="AO104" s="4">
        <v>2</v>
      </c>
      <c r="AP104" s="5">
        <v>0.68335648148148154</v>
      </c>
      <c r="AQ104" s="4">
        <v>47.164101000000002</v>
      </c>
      <c r="AR104" s="4">
        <v>-88.489802999999995</v>
      </c>
      <c r="AS104" s="4">
        <v>320</v>
      </c>
      <c r="AT104" s="4">
        <v>27</v>
      </c>
      <c r="AU104" s="4">
        <v>12</v>
      </c>
      <c r="AV104" s="4">
        <v>10</v>
      </c>
      <c r="AW104" s="4" t="s">
        <v>242</v>
      </c>
      <c r="AX104" s="4">
        <v>1.1958</v>
      </c>
      <c r="AY104" s="4">
        <v>2.0748000000000002</v>
      </c>
      <c r="AZ104" s="4">
        <v>2.4748000000000001</v>
      </c>
      <c r="BA104" s="4">
        <v>14.023</v>
      </c>
      <c r="BB104" s="4">
        <v>17.77</v>
      </c>
      <c r="BC104" s="4">
        <v>1.27</v>
      </c>
      <c r="BD104" s="4">
        <v>11.288</v>
      </c>
      <c r="BE104" s="4">
        <v>3033.779</v>
      </c>
      <c r="BF104" s="4">
        <v>0.41799999999999998</v>
      </c>
      <c r="BG104" s="4">
        <v>14.282999999999999</v>
      </c>
      <c r="BH104" s="4">
        <v>0.73299999999999998</v>
      </c>
      <c r="BI104" s="4">
        <v>15.016</v>
      </c>
      <c r="BJ104" s="4">
        <v>10.782</v>
      </c>
      <c r="BK104" s="4">
        <v>0.55300000000000005</v>
      </c>
      <c r="BL104" s="4">
        <v>11.336</v>
      </c>
      <c r="BM104" s="4">
        <v>0.13370000000000001</v>
      </c>
      <c r="BQ104" s="4">
        <v>583.71900000000005</v>
      </c>
      <c r="BR104" s="4">
        <v>0.160189</v>
      </c>
      <c r="BS104" s="4">
        <v>-5</v>
      </c>
      <c r="BT104" s="4">
        <v>0.35780000000000001</v>
      </c>
      <c r="BU104" s="4">
        <v>3.914615</v>
      </c>
      <c r="BV104" s="4">
        <v>7.2275640000000001</v>
      </c>
      <c r="BW104" s="4">
        <f t="shared" si="14"/>
        <v>1.0342412829999998</v>
      </c>
      <c r="BY104" s="4">
        <f t="shared" si="15"/>
        <v>8752.668586922644</v>
      </c>
      <c r="BZ104" s="4">
        <f t="shared" si="16"/>
        <v>1.2059597845899999</v>
      </c>
      <c r="CA104" s="4">
        <f t="shared" si="17"/>
        <v>31.106838271409998</v>
      </c>
      <c r="CB104" s="4">
        <f t="shared" si="18"/>
        <v>0.38573402679350005</v>
      </c>
    </row>
    <row r="105" spans="1:80" x14ac:dyDescent="0.25">
      <c r="A105" s="2">
        <v>42068</v>
      </c>
      <c r="B105" s="3">
        <v>1.6766203703703703E-2</v>
      </c>
      <c r="C105" s="4">
        <v>12.074999999999999</v>
      </c>
      <c r="D105" s="4">
        <v>1.6999999999999999E-3</v>
      </c>
      <c r="E105" s="4">
        <v>17.303370999999999</v>
      </c>
      <c r="F105" s="4">
        <v>508.5</v>
      </c>
      <c r="G105" s="4">
        <v>27</v>
      </c>
      <c r="H105" s="4">
        <v>15.2</v>
      </c>
      <c r="J105" s="4">
        <v>3.38</v>
      </c>
      <c r="K105" s="4">
        <v>0.89670000000000005</v>
      </c>
      <c r="L105" s="4">
        <v>10.8268</v>
      </c>
      <c r="M105" s="4">
        <v>1.6000000000000001E-3</v>
      </c>
      <c r="N105" s="4">
        <v>455.93079999999998</v>
      </c>
      <c r="O105" s="4">
        <v>24.249700000000001</v>
      </c>
      <c r="P105" s="4">
        <v>480.2</v>
      </c>
      <c r="Q105" s="4">
        <v>344.54680000000002</v>
      </c>
      <c r="R105" s="4">
        <v>18.325500000000002</v>
      </c>
      <c r="S105" s="4">
        <v>362.9</v>
      </c>
      <c r="T105" s="4">
        <v>15.1852</v>
      </c>
      <c r="W105" s="4">
        <v>0</v>
      </c>
      <c r="X105" s="4">
        <v>3.0272999999999999</v>
      </c>
      <c r="Y105" s="4">
        <v>11.7</v>
      </c>
      <c r="Z105" s="4">
        <v>889</v>
      </c>
      <c r="AA105" s="4">
        <v>920</v>
      </c>
      <c r="AB105" s="4">
        <v>855</v>
      </c>
      <c r="AC105" s="4">
        <v>59</v>
      </c>
      <c r="AD105" s="4">
        <v>6.22</v>
      </c>
      <c r="AE105" s="4">
        <v>0.14000000000000001</v>
      </c>
      <c r="AF105" s="4">
        <v>990</v>
      </c>
      <c r="AG105" s="4">
        <v>-12.2</v>
      </c>
      <c r="AH105" s="4">
        <v>16</v>
      </c>
      <c r="AI105" s="4">
        <v>31</v>
      </c>
      <c r="AJ105" s="4">
        <v>190</v>
      </c>
      <c r="AK105" s="4">
        <v>139</v>
      </c>
      <c r="AL105" s="4">
        <v>2.5</v>
      </c>
      <c r="AM105" s="4">
        <v>195</v>
      </c>
      <c r="AN105" s="4" t="s">
        <v>155</v>
      </c>
      <c r="AO105" s="4">
        <v>2</v>
      </c>
      <c r="AP105" s="5">
        <v>0.68336805555555558</v>
      </c>
      <c r="AQ105" s="4">
        <v>47.164015999999997</v>
      </c>
      <c r="AR105" s="4">
        <v>-88.489934000000005</v>
      </c>
      <c r="AS105" s="4">
        <v>319.7</v>
      </c>
      <c r="AT105" s="4">
        <v>29.9</v>
      </c>
      <c r="AU105" s="4">
        <v>12</v>
      </c>
      <c r="AV105" s="4">
        <v>9</v>
      </c>
      <c r="AW105" s="4" t="s">
        <v>214</v>
      </c>
      <c r="AX105" s="4">
        <v>1.1042000000000001</v>
      </c>
      <c r="AY105" s="4">
        <v>1.5251999999999999</v>
      </c>
      <c r="AZ105" s="4">
        <v>1.8293999999999999</v>
      </c>
      <c r="BA105" s="4">
        <v>14.023</v>
      </c>
      <c r="BB105" s="4">
        <v>17.43</v>
      </c>
      <c r="BC105" s="4">
        <v>1.24</v>
      </c>
      <c r="BD105" s="4">
        <v>11.525</v>
      </c>
      <c r="BE105" s="4">
        <v>3033.7739999999999</v>
      </c>
      <c r="BF105" s="4">
        <v>0.27700000000000002</v>
      </c>
      <c r="BG105" s="4">
        <v>13.379</v>
      </c>
      <c r="BH105" s="4">
        <v>0.71199999999999997</v>
      </c>
      <c r="BI105" s="4">
        <v>14.09</v>
      </c>
      <c r="BJ105" s="4">
        <v>10.11</v>
      </c>
      <c r="BK105" s="4">
        <v>0.53800000000000003</v>
      </c>
      <c r="BL105" s="4">
        <v>10.648</v>
      </c>
      <c r="BM105" s="4">
        <v>0.14069999999999999</v>
      </c>
      <c r="BQ105" s="4">
        <v>616.78399999999999</v>
      </c>
      <c r="BR105" s="4">
        <v>0.200817</v>
      </c>
      <c r="BS105" s="4">
        <v>-5</v>
      </c>
      <c r="BT105" s="4">
        <v>0.35739799999999999</v>
      </c>
      <c r="BU105" s="4">
        <v>4.9074609999999996</v>
      </c>
      <c r="BV105" s="4">
        <v>7.2194479999999999</v>
      </c>
      <c r="BW105" s="4">
        <f t="shared" si="14"/>
        <v>1.2965511961999998</v>
      </c>
      <c r="BY105" s="4">
        <f t="shared" si="15"/>
        <v>10972.550032218916</v>
      </c>
      <c r="BZ105" s="4">
        <f t="shared" si="16"/>
        <v>1.0018532556890001</v>
      </c>
      <c r="CA105" s="4">
        <f t="shared" si="17"/>
        <v>36.565835433269996</v>
      </c>
      <c r="CB105" s="4">
        <f t="shared" si="18"/>
        <v>0.50888358510989995</v>
      </c>
    </row>
    <row r="106" spans="1:80" x14ac:dyDescent="0.25">
      <c r="A106" s="2">
        <v>42068</v>
      </c>
      <c r="B106" s="3">
        <v>1.6777777777777777E-2</v>
      </c>
      <c r="C106" s="4">
        <v>12.1</v>
      </c>
      <c r="D106" s="4">
        <v>1E-3</v>
      </c>
      <c r="E106" s="4">
        <v>10</v>
      </c>
      <c r="F106" s="4">
        <v>532.9</v>
      </c>
      <c r="G106" s="4">
        <v>26.8</v>
      </c>
      <c r="H106" s="4">
        <v>29.9</v>
      </c>
      <c r="J106" s="4">
        <v>3.52</v>
      </c>
      <c r="K106" s="4">
        <v>0.89649999999999996</v>
      </c>
      <c r="L106" s="4">
        <v>10.847300000000001</v>
      </c>
      <c r="M106" s="4">
        <v>8.9999999999999998E-4</v>
      </c>
      <c r="N106" s="4">
        <v>477.74369999999999</v>
      </c>
      <c r="O106" s="4">
        <v>24.045100000000001</v>
      </c>
      <c r="P106" s="4">
        <v>501.8</v>
      </c>
      <c r="Q106" s="4">
        <v>360.529</v>
      </c>
      <c r="R106" s="4">
        <v>18.145700000000001</v>
      </c>
      <c r="S106" s="4">
        <v>378.7</v>
      </c>
      <c r="T106" s="4">
        <v>29.907</v>
      </c>
      <c r="W106" s="4">
        <v>0</v>
      </c>
      <c r="X106" s="4">
        <v>3.1579000000000002</v>
      </c>
      <c r="Y106" s="4">
        <v>11.8</v>
      </c>
      <c r="Z106" s="4">
        <v>887</v>
      </c>
      <c r="AA106" s="4">
        <v>918</v>
      </c>
      <c r="AB106" s="4">
        <v>853</v>
      </c>
      <c r="AC106" s="4">
        <v>59</v>
      </c>
      <c r="AD106" s="4">
        <v>5.83</v>
      </c>
      <c r="AE106" s="4">
        <v>0.13</v>
      </c>
      <c r="AF106" s="4">
        <v>990</v>
      </c>
      <c r="AG106" s="4">
        <v>-13</v>
      </c>
      <c r="AH106" s="4">
        <v>16</v>
      </c>
      <c r="AI106" s="4">
        <v>31</v>
      </c>
      <c r="AJ106" s="4">
        <v>190</v>
      </c>
      <c r="AK106" s="4">
        <v>139</v>
      </c>
      <c r="AL106" s="4">
        <v>2.6</v>
      </c>
      <c r="AM106" s="4">
        <v>195</v>
      </c>
      <c r="AN106" s="4" t="s">
        <v>155</v>
      </c>
      <c r="AO106" s="4">
        <v>2</v>
      </c>
      <c r="AP106" s="5">
        <v>0.68337962962962961</v>
      </c>
      <c r="AQ106" s="4">
        <v>47.163930999999998</v>
      </c>
      <c r="AR106" s="4">
        <v>-88.490071999999998</v>
      </c>
      <c r="AS106" s="4">
        <v>319.8</v>
      </c>
      <c r="AT106" s="4">
        <v>30.8</v>
      </c>
      <c r="AU106" s="4">
        <v>12</v>
      </c>
      <c r="AV106" s="4">
        <v>10</v>
      </c>
      <c r="AW106" s="4" t="s">
        <v>242</v>
      </c>
      <c r="AX106" s="4">
        <v>1.1957040000000001</v>
      </c>
      <c r="AY106" s="4">
        <v>1.595704</v>
      </c>
      <c r="AZ106" s="4">
        <v>1.8957040000000001</v>
      </c>
      <c r="BA106" s="4">
        <v>14.023</v>
      </c>
      <c r="BB106" s="4">
        <v>17.399999999999999</v>
      </c>
      <c r="BC106" s="4">
        <v>1.24</v>
      </c>
      <c r="BD106" s="4">
        <v>11.548999999999999</v>
      </c>
      <c r="BE106" s="4">
        <v>3033.5259999999998</v>
      </c>
      <c r="BF106" s="4">
        <v>0.16</v>
      </c>
      <c r="BG106" s="4">
        <v>13.991</v>
      </c>
      <c r="BH106" s="4">
        <v>0.70399999999999996</v>
      </c>
      <c r="BI106" s="4">
        <v>14.695</v>
      </c>
      <c r="BJ106" s="4">
        <v>10.558999999999999</v>
      </c>
      <c r="BK106" s="4">
        <v>0.53100000000000003</v>
      </c>
      <c r="BL106" s="4">
        <v>11.09</v>
      </c>
      <c r="BM106" s="4">
        <v>0.27660000000000001</v>
      </c>
      <c r="BQ106" s="4">
        <v>642.12400000000002</v>
      </c>
      <c r="BR106" s="4">
        <v>0.18260000000000001</v>
      </c>
      <c r="BS106" s="4">
        <v>-5</v>
      </c>
      <c r="BT106" s="4">
        <v>0.35880000000000001</v>
      </c>
      <c r="BU106" s="4">
        <v>4.4622869999999999</v>
      </c>
      <c r="BV106" s="4">
        <v>7.2477600000000004</v>
      </c>
      <c r="BW106" s="4">
        <f t="shared" si="14"/>
        <v>1.1789362254</v>
      </c>
      <c r="BY106" s="4">
        <f t="shared" si="15"/>
        <v>9976.3736982299924</v>
      </c>
      <c r="BZ106" s="4">
        <f t="shared" si="16"/>
        <v>0.52619288304</v>
      </c>
      <c r="CA106" s="4">
        <f t="shared" si="17"/>
        <v>34.725441575120996</v>
      </c>
      <c r="CB106" s="4">
        <f t="shared" si="18"/>
        <v>0.90965594655540005</v>
      </c>
    </row>
    <row r="107" spans="1:80" x14ac:dyDescent="0.25">
      <c r="A107" s="2">
        <v>42068</v>
      </c>
      <c r="B107" s="3">
        <v>1.678935185185185E-2</v>
      </c>
      <c r="C107" s="4">
        <v>11.981</v>
      </c>
      <c r="D107" s="4">
        <v>1E-3</v>
      </c>
      <c r="E107" s="4">
        <v>10</v>
      </c>
      <c r="F107" s="4">
        <v>536.70000000000005</v>
      </c>
      <c r="G107" s="4">
        <v>26.6</v>
      </c>
      <c r="H107" s="4">
        <v>10</v>
      </c>
      <c r="J107" s="4">
        <v>3.68</v>
      </c>
      <c r="K107" s="4">
        <v>0.89739999999999998</v>
      </c>
      <c r="L107" s="4">
        <v>10.7521</v>
      </c>
      <c r="M107" s="4">
        <v>8.9999999999999998E-4</v>
      </c>
      <c r="N107" s="4">
        <v>481.6293</v>
      </c>
      <c r="O107" s="4">
        <v>23.8917</v>
      </c>
      <c r="P107" s="4">
        <v>505.5</v>
      </c>
      <c r="Q107" s="4">
        <v>363.46129999999999</v>
      </c>
      <c r="R107" s="4">
        <v>18.029800000000002</v>
      </c>
      <c r="S107" s="4">
        <v>381.5</v>
      </c>
      <c r="T107" s="4">
        <v>10</v>
      </c>
      <c r="W107" s="4">
        <v>0</v>
      </c>
      <c r="X107" s="4">
        <v>3.2991999999999999</v>
      </c>
      <c r="Y107" s="4">
        <v>11.8</v>
      </c>
      <c r="Z107" s="4">
        <v>887</v>
      </c>
      <c r="AA107" s="4">
        <v>920</v>
      </c>
      <c r="AB107" s="4">
        <v>853</v>
      </c>
      <c r="AC107" s="4">
        <v>59</v>
      </c>
      <c r="AD107" s="4">
        <v>5.83</v>
      </c>
      <c r="AE107" s="4">
        <v>0.13</v>
      </c>
      <c r="AF107" s="4">
        <v>990</v>
      </c>
      <c r="AG107" s="4">
        <v>-13</v>
      </c>
      <c r="AH107" s="4">
        <v>16.1998</v>
      </c>
      <c r="AI107" s="4">
        <v>31</v>
      </c>
      <c r="AJ107" s="4">
        <v>190</v>
      </c>
      <c r="AK107" s="4">
        <v>139</v>
      </c>
      <c r="AL107" s="4">
        <v>2.6</v>
      </c>
      <c r="AM107" s="4">
        <v>195</v>
      </c>
      <c r="AN107" s="4" t="s">
        <v>155</v>
      </c>
      <c r="AO107" s="4">
        <v>2</v>
      </c>
      <c r="AP107" s="5">
        <v>0.68339120370370365</v>
      </c>
      <c r="AQ107" s="4">
        <v>47.163851000000001</v>
      </c>
      <c r="AR107" s="4">
        <v>-88.490216000000004</v>
      </c>
      <c r="AS107" s="4">
        <v>319.7</v>
      </c>
      <c r="AT107" s="4">
        <v>30.6</v>
      </c>
      <c r="AU107" s="4">
        <v>12</v>
      </c>
      <c r="AV107" s="4">
        <v>10</v>
      </c>
      <c r="AW107" s="4" t="s">
        <v>242</v>
      </c>
      <c r="AX107" s="4">
        <v>1.2957959999999999</v>
      </c>
      <c r="AY107" s="4">
        <v>1.6</v>
      </c>
      <c r="AZ107" s="4">
        <v>2.0915919999999999</v>
      </c>
      <c r="BA107" s="4">
        <v>14.023</v>
      </c>
      <c r="BB107" s="4">
        <v>17.559999999999999</v>
      </c>
      <c r="BC107" s="4">
        <v>1.25</v>
      </c>
      <c r="BD107" s="4">
        <v>11.428000000000001</v>
      </c>
      <c r="BE107" s="4">
        <v>3034.1790000000001</v>
      </c>
      <c r="BF107" s="4">
        <v>0.161</v>
      </c>
      <c r="BG107" s="4">
        <v>14.233000000000001</v>
      </c>
      <c r="BH107" s="4">
        <v>0.70599999999999996</v>
      </c>
      <c r="BI107" s="4">
        <v>14.939</v>
      </c>
      <c r="BJ107" s="4">
        <v>10.741</v>
      </c>
      <c r="BK107" s="4">
        <v>0.53300000000000003</v>
      </c>
      <c r="BL107" s="4">
        <v>11.273999999999999</v>
      </c>
      <c r="BM107" s="4">
        <v>9.3299999999999994E-2</v>
      </c>
      <c r="BQ107" s="4">
        <v>676.93700000000001</v>
      </c>
      <c r="BR107" s="4">
        <v>0.18099599999999999</v>
      </c>
      <c r="BS107" s="4">
        <v>-5</v>
      </c>
      <c r="BT107" s="4">
        <v>0.35780000000000001</v>
      </c>
      <c r="BU107" s="4">
        <v>4.4230900000000002</v>
      </c>
      <c r="BV107" s="4">
        <v>7.2275640000000001</v>
      </c>
      <c r="BW107" s="4">
        <f t="shared" si="14"/>
        <v>1.1685803779999999</v>
      </c>
      <c r="BY107" s="4">
        <f t="shared" si="15"/>
        <v>9890.869286522071</v>
      </c>
      <c r="BZ107" s="4">
        <f t="shared" si="16"/>
        <v>0.52483059013</v>
      </c>
      <c r="CA107" s="4">
        <f t="shared" si="17"/>
        <v>35.013697941529998</v>
      </c>
      <c r="CB107" s="4">
        <f t="shared" si="18"/>
        <v>0.30414095688899995</v>
      </c>
    </row>
    <row r="108" spans="1:80" x14ac:dyDescent="0.25">
      <c r="A108" s="2">
        <v>42068</v>
      </c>
      <c r="B108" s="3">
        <v>1.6800925925925924E-2</v>
      </c>
      <c r="C108" s="4">
        <v>11.887</v>
      </c>
      <c r="D108" s="4">
        <v>1.6999999999999999E-3</v>
      </c>
      <c r="E108" s="4">
        <v>17.419087000000001</v>
      </c>
      <c r="F108" s="4">
        <v>584.70000000000005</v>
      </c>
      <c r="G108" s="4">
        <v>26.4</v>
      </c>
      <c r="H108" s="4">
        <v>26.1</v>
      </c>
      <c r="J108" s="4">
        <v>3.7</v>
      </c>
      <c r="K108" s="4">
        <v>0.8982</v>
      </c>
      <c r="L108" s="4">
        <v>10.676299999999999</v>
      </c>
      <c r="M108" s="4">
        <v>1.6000000000000001E-3</v>
      </c>
      <c r="N108" s="4">
        <v>525.20540000000005</v>
      </c>
      <c r="O108" s="4">
        <v>23.7117</v>
      </c>
      <c r="P108" s="4">
        <v>548.9</v>
      </c>
      <c r="Q108" s="4">
        <v>396.34589999999997</v>
      </c>
      <c r="R108" s="4">
        <v>17.893999999999998</v>
      </c>
      <c r="S108" s="4">
        <v>414.2</v>
      </c>
      <c r="T108" s="4">
        <v>26.138000000000002</v>
      </c>
      <c r="W108" s="4">
        <v>0</v>
      </c>
      <c r="X108" s="4">
        <v>3.3231999999999999</v>
      </c>
      <c r="Y108" s="4">
        <v>11.8</v>
      </c>
      <c r="Z108" s="4">
        <v>888</v>
      </c>
      <c r="AA108" s="4">
        <v>922</v>
      </c>
      <c r="AB108" s="4">
        <v>854</v>
      </c>
      <c r="AC108" s="4">
        <v>59</v>
      </c>
      <c r="AD108" s="4">
        <v>5.83</v>
      </c>
      <c r="AE108" s="4">
        <v>0.13</v>
      </c>
      <c r="AF108" s="4">
        <v>990</v>
      </c>
      <c r="AG108" s="4">
        <v>-13</v>
      </c>
      <c r="AH108" s="4">
        <v>17</v>
      </c>
      <c r="AI108" s="4">
        <v>31</v>
      </c>
      <c r="AJ108" s="4">
        <v>190.2</v>
      </c>
      <c r="AK108" s="4">
        <v>139</v>
      </c>
      <c r="AL108" s="4">
        <v>2.6</v>
      </c>
      <c r="AM108" s="4">
        <v>195</v>
      </c>
      <c r="AN108" s="4" t="s">
        <v>155</v>
      </c>
      <c r="AO108" s="4">
        <v>2</v>
      </c>
      <c r="AP108" s="5">
        <v>0.6834027777777778</v>
      </c>
      <c r="AQ108" s="4">
        <v>47.163792000000001</v>
      </c>
      <c r="AR108" s="4">
        <v>-88.490370999999996</v>
      </c>
      <c r="AS108" s="4">
        <v>319.60000000000002</v>
      </c>
      <c r="AT108" s="4">
        <v>29.9</v>
      </c>
      <c r="AU108" s="4">
        <v>12</v>
      </c>
      <c r="AV108" s="4">
        <v>10</v>
      </c>
      <c r="AW108" s="4" t="s">
        <v>242</v>
      </c>
      <c r="AX108" s="4">
        <v>0.91679999999999995</v>
      </c>
      <c r="AY108" s="4">
        <v>1.3126</v>
      </c>
      <c r="AZ108" s="4">
        <v>1.621</v>
      </c>
      <c r="BA108" s="4">
        <v>14.023</v>
      </c>
      <c r="BB108" s="4">
        <v>17.690000000000001</v>
      </c>
      <c r="BC108" s="4">
        <v>1.26</v>
      </c>
      <c r="BD108" s="4">
        <v>11.337</v>
      </c>
      <c r="BE108" s="4">
        <v>3033.6060000000002</v>
      </c>
      <c r="BF108" s="4">
        <v>0.28299999999999997</v>
      </c>
      <c r="BG108" s="4">
        <v>15.628</v>
      </c>
      <c r="BH108" s="4">
        <v>0.70599999999999996</v>
      </c>
      <c r="BI108" s="4">
        <v>16.334</v>
      </c>
      <c r="BJ108" s="4">
        <v>11.794</v>
      </c>
      <c r="BK108" s="4">
        <v>0.53200000000000003</v>
      </c>
      <c r="BL108" s="4">
        <v>12.326000000000001</v>
      </c>
      <c r="BM108" s="4">
        <v>0.24560000000000001</v>
      </c>
      <c r="BQ108" s="4">
        <v>686.59400000000005</v>
      </c>
      <c r="BR108" s="4">
        <v>0.19339600000000001</v>
      </c>
      <c r="BS108" s="4">
        <v>-5</v>
      </c>
      <c r="BT108" s="4">
        <v>0.3574</v>
      </c>
      <c r="BU108" s="4">
        <v>4.7261240000000004</v>
      </c>
      <c r="BV108" s="4">
        <v>7.2194880000000001</v>
      </c>
      <c r="BW108" s="4">
        <f t="shared" si="14"/>
        <v>1.2486419608000001</v>
      </c>
      <c r="BY108" s="4">
        <f t="shared" si="15"/>
        <v>10566.51501675713</v>
      </c>
      <c r="BZ108" s="4">
        <f t="shared" si="16"/>
        <v>0.98573240880400004</v>
      </c>
      <c r="CA108" s="4">
        <f t="shared" si="17"/>
        <v>41.080311058072006</v>
      </c>
      <c r="CB108" s="4">
        <f t="shared" si="18"/>
        <v>0.85546247209280024</v>
      </c>
    </row>
    <row r="109" spans="1:80" x14ac:dyDescent="0.25">
      <c r="A109" s="2">
        <v>42068</v>
      </c>
      <c r="B109" s="3">
        <v>1.6812500000000001E-2</v>
      </c>
      <c r="C109" s="4">
        <v>11.87</v>
      </c>
      <c r="D109" s="4">
        <v>2E-3</v>
      </c>
      <c r="E109" s="4">
        <v>20</v>
      </c>
      <c r="F109" s="4">
        <v>587.5</v>
      </c>
      <c r="G109" s="4">
        <v>26.3</v>
      </c>
      <c r="H109" s="4">
        <v>18.100000000000001</v>
      </c>
      <c r="J109" s="4">
        <v>3.7</v>
      </c>
      <c r="K109" s="4">
        <v>0.89829999999999999</v>
      </c>
      <c r="L109" s="4">
        <v>10.663</v>
      </c>
      <c r="M109" s="4">
        <v>1.8E-3</v>
      </c>
      <c r="N109" s="4">
        <v>527.76070000000004</v>
      </c>
      <c r="O109" s="4">
        <v>23.645399999999999</v>
      </c>
      <c r="P109" s="4">
        <v>551.4</v>
      </c>
      <c r="Q109" s="4">
        <v>398.27429999999998</v>
      </c>
      <c r="R109" s="4">
        <v>17.844000000000001</v>
      </c>
      <c r="S109" s="4">
        <v>416.1</v>
      </c>
      <c r="T109" s="4">
        <v>18.0733</v>
      </c>
      <c r="W109" s="4">
        <v>0</v>
      </c>
      <c r="X109" s="4">
        <v>3.3237999999999999</v>
      </c>
      <c r="Y109" s="4">
        <v>11.8</v>
      </c>
      <c r="Z109" s="4">
        <v>886</v>
      </c>
      <c r="AA109" s="4">
        <v>922</v>
      </c>
      <c r="AB109" s="4">
        <v>853</v>
      </c>
      <c r="AC109" s="4">
        <v>59</v>
      </c>
      <c r="AD109" s="4">
        <v>5.83</v>
      </c>
      <c r="AE109" s="4">
        <v>0.13</v>
      </c>
      <c r="AF109" s="4">
        <v>990</v>
      </c>
      <c r="AG109" s="4">
        <v>-13</v>
      </c>
      <c r="AH109" s="4">
        <v>17</v>
      </c>
      <c r="AI109" s="4">
        <v>31</v>
      </c>
      <c r="AJ109" s="4">
        <v>190.8</v>
      </c>
      <c r="AK109" s="4">
        <v>139</v>
      </c>
      <c r="AL109" s="4">
        <v>2.6</v>
      </c>
      <c r="AM109" s="4">
        <v>195</v>
      </c>
      <c r="AN109" s="4" t="s">
        <v>155</v>
      </c>
      <c r="AO109" s="4">
        <v>2</v>
      </c>
      <c r="AP109" s="5">
        <v>0.68341435185185195</v>
      </c>
      <c r="AQ109" s="4">
        <v>47.163752000000002</v>
      </c>
      <c r="AR109" s="4">
        <v>-88.490538000000001</v>
      </c>
      <c r="AS109" s="4">
        <v>319.39999999999998</v>
      </c>
      <c r="AT109" s="4">
        <v>29.7</v>
      </c>
      <c r="AU109" s="4">
        <v>12</v>
      </c>
      <c r="AV109" s="4">
        <v>10</v>
      </c>
      <c r="AW109" s="4" t="s">
        <v>242</v>
      </c>
      <c r="AX109" s="4">
        <v>0.99580000000000002</v>
      </c>
      <c r="AY109" s="4">
        <v>1.0125999999999999</v>
      </c>
      <c r="AZ109" s="4">
        <v>1.6</v>
      </c>
      <c r="BA109" s="4">
        <v>14.023</v>
      </c>
      <c r="BB109" s="4">
        <v>17.71</v>
      </c>
      <c r="BC109" s="4">
        <v>1.26</v>
      </c>
      <c r="BD109" s="4">
        <v>11.319000000000001</v>
      </c>
      <c r="BE109" s="4">
        <v>3033.7820000000002</v>
      </c>
      <c r="BF109" s="4">
        <v>0.32500000000000001</v>
      </c>
      <c r="BG109" s="4">
        <v>15.725</v>
      </c>
      <c r="BH109" s="4">
        <v>0.70499999999999996</v>
      </c>
      <c r="BI109" s="4">
        <v>16.428999999999998</v>
      </c>
      <c r="BJ109" s="4">
        <v>11.867000000000001</v>
      </c>
      <c r="BK109" s="4">
        <v>0.53200000000000003</v>
      </c>
      <c r="BL109" s="4">
        <v>12.398</v>
      </c>
      <c r="BM109" s="4">
        <v>0.17</v>
      </c>
      <c r="BQ109" s="4">
        <v>687.59699999999998</v>
      </c>
      <c r="BR109" s="4">
        <v>0.17899999999999999</v>
      </c>
      <c r="BS109" s="4">
        <v>-5</v>
      </c>
      <c r="BT109" s="4">
        <v>0.35859000000000002</v>
      </c>
      <c r="BU109" s="4">
        <v>4.3743119999999998</v>
      </c>
      <c r="BV109" s="4">
        <v>7.2435260000000001</v>
      </c>
      <c r="BW109" s="4">
        <f t="shared" si="14"/>
        <v>1.1556932303999998</v>
      </c>
      <c r="BY109" s="4">
        <f t="shared" si="15"/>
        <v>9780.512538884208</v>
      </c>
      <c r="BZ109" s="4">
        <f t="shared" si="16"/>
        <v>1.0477570817999999</v>
      </c>
      <c r="CA109" s="4">
        <f t="shared" si="17"/>
        <v>38.257640891448006</v>
      </c>
      <c r="CB109" s="4">
        <f t="shared" si="18"/>
        <v>0.54805755047999993</v>
      </c>
    </row>
    <row r="110" spans="1:80" x14ac:dyDescent="0.25">
      <c r="A110" s="2">
        <v>42068</v>
      </c>
      <c r="B110" s="3">
        <v>1.6824074074074075E-2</v>
      </c>
      <c r="C110" s="4">
        <v>11.891999999999999</v>
      </c>
      <c r="D110" s="4">
        <v>2E-3</v>
      </c>
      <c r="E110" s="4">
        <v>20</v>
      </c>
      <c r="F110" s="4">
        <v>587.5</v>
      </c>
      <c r="G110" s="4">
        <v>26.3</v>
      </c>
      <c r="H110" s="4">
        <v>6</v>
      </c>
      <c r="J110" s="4">
        <v>3.8</v>
      </c>
      <c r="K110" s="4">
        <v>0.8982</v>
      </c>
      <c r="L110" s="4">
        <v>10.6813</v>
      </c>
      <c r="M110" s="4">
        <v>1.8E-3</v>
      </c>
      <c r="N110" s="4">
        <v>527.67589999999996</v>
      </c>
      <c r="O110" s="4">
        <v>23.6219</v>
      </c>
      <c r="P110" s="4">
        <v>551.29999999999995</v>
      </c>
      <c r="Q110" s="4">
        <v>398.21030000000002</v>
      </c>
      <c r="R110" s="4">
        <v>17.8263</v>
      </c>
      <c r="S110" s="4">
        <v>416</v>
      </c>
      <c r="T110" s="4">
        <v>5.992</v>
      </c>
      <c r="W110" s="4">
        <v>0</v>
      </c>
      <c r="X110" s="4">
        <v>3.4131</v>
      </c>
      <c r="Y110" s="4">
        <v>11.7</v>
      </c>
      <c r="Z110" s="4">
        <v>887</v>
      </c>
      <c r="AA110" s="4">
        <v>920</v>
      </c>
      <c r="AB110" s="4">
        <v>854</v>
      </c>
      <c r="AC110" s="4">
        <v>59</v>
      </c>
      <c r="AD110" s="4">
        <v>5.83</v>
      </c>
      <c r="AE110" s="4">
        <v>0.13</v>
      </c>
      <c r="AF110" s="4">
        <v>990</v>
      </c>
      <c r="AG110" s="4">
        <v>-13</v>
      </c>
      <c r="AH110" s="4">
        <v>17</v>
      </c>
      <c r="AI110" s="4">
        <v>31</v>
      </c>
      <c r="AJ110" s="4">
        <v>190.2</v>
      </c>
      <c r="AK110" s="4">
        <v>139</v>
      </c>
      <c r="AL110" s="4">
        <v>2.7</v>
      </c>
      <c r="AM110" s="4">
        <v>195</v>
      </c>
      <c r="AN110" s="4" t="s">
        <v>155</v>
      </c>
      <c r="AO110" s="4">
        <v>2</v>
      </c>
      <c r="AP110" s="5">
        <v>0.68342592592592588</v>
      </c>
      <c r="AQ110" s="4">
        <v>47.163722999999997</v>
      </c>
      <c r="AR110" s="4">
        <v>-88.490707999999998</v>
      </c>
      <c r="AS110" s="4">
        <v>319.39999999999998</v>
      </c>
      <c r="AT110" s="4">
        <v>29.6</v>
      </c>
      <c r="AU110" s="4">
        <v>12</v>
      </c>
      <c r="AV110" s="4">
        <v>10</v>
      </c>
      <c r="AW110" s="4" t="s">
        <v>242</v>
      </c>
      <c r="AX110" s="4">
        <v>1</v>
      </c>
      <c r="AY110" s="4">
        <v>1.1916</v>
      </c>
      <c r="AZ110" s="4">
        <v>1.7916000000000001</v>
      </c>
      <c r="BA110" s="4">
        <v>14.023</v>
      </c>
      <c r="BB110" s="4">
        <v>17.68</v>
      </c>
      <c r="BC110" s="4">
        <v>1.26</v>
      </c>
      <c r="BD110" s="4">
        <v>11.337</v>
      </c>
      <c r="BE110" s="4">
        <v>3034.1089999999999</v>
      </c>
      <c r="BF110" s="4">
        <v>0.32500000000000001</v>
      </c>
      <c r="BG110" s="4">
        <v>15.696999999999999</v>
      </c>
      <c r="BH110" s="4">
        <v>0.70299999999999996</v>
      </c>
      <c r="BI110" s="4">
        <v>16.399999999999999</v>
      </c>
      <c r="BJ110" s="4">
        <v>11.846</v>
      </c>
      <c r="BK110" s="4">
        <v>0.53</v>
      </c>
      <c r="BL110" s="4">
        <v>12.375999999999999</v>
      </c>
      <c r="BM110" s="4">
        <v>5.6300000000000003E-2</v>
      </c>
      <c r="BQ110" s="4">
        <v>704.93600000000004</v>
      </c>
      <c r="BR110" s="4">
        <v>0.18185299999999999</v>
      </c>
      <c r="BS110" s="4">
        <v>-5</v>
      </c>
      <c r="BT110" s="4">
        <v>0.357408</v>
      </c>
      <c r="BU110" s="4">
        <v>4.4440359999999997</v>
      </c>
      <c r="BV110" s="4">
        <v>7.219633</v>
      </c>
      <c r="BW110" s="4">
        <f t="shared" si="14"/>
        <v>1.1741143111999999</v>
      </c>
      <c r="BY110" s="4">
        <f t="shared" si="15"/>
        <v>9937.4792528319867</v>
      </c>
      <c r="BZ110" s="4">
        <f t="shared" si="16"/>
        <v>1.0644577228999998</v>
      </c>
      <c r="CA110" s="4">
        <f t="shared" si="17"/>
        <v>38.798665186071993</v>
      </c>
      <c r="CB110" s="4">
        <f t="shared" si="18"/>
        <v>0.18439683015159999</v>
      </c>
    </row>
    <row r="111" spans="1:80" x14ac:dyDescent="0.25">
      <c r="A111" s="2">
        <v>42068</v>
      </c>
      <c r="B111" s="3">
        <v>1.6835648148148148E-2</v>
      </c>
      <c r="C111" s="4">
        <v>12.061999999999999</v>
      </c>
      <c r="D111" s="4">
        <v>1.8E-3</v>
      </c>
      <c r="E111" s="4">
        <v>17.583333</v>
      </c>
      <c r="F111" s="4">
        <v>594.20000000000005</v>
      </c>
      <c r="G111" s="4">
        <v>26.3</v>
      </c>
      <c r="H111" s="4">
        <v>30.1</v>
      </c>
      <c r="J111" s="4">
        <v>3.8</v>
      </c>
      <c r="K111" s="4">
        <v>0.89680000000000004</v>
      </c>
      <c r="L111" s="4">
        <v>10.8171</v>
      </c>
      <c r="M111" s="4">
        <v>1.6000000000000001E-3</v>
      </c>
      <c r="N111" s="4">
        <v>532.87879999999996</v>
      </c>
      <c r="O111" s="4">
        <v>23.585599999999999</v>
      </c>
      <c r="P111" s="4">
        <v>556.5</v>
      </c>
      <c r="Q111" s="4">
        <v>402.27519999999998</v>
      </c>
      <c r="R111" s="4">
        <v>17.805</v>
      </c>
      <c r="S111" s="4">
        <v>420.1</v>
      </c>
      <c r="T111" s="4">
        <v>30.1</v>
      </c>
      <c r="W111" s="4">
        <v>0</v>
      </c>
      <c r="X111" s="4">
        <v>3.4077999999999999</v>
      </c>
      <c r="Y111" s="4">
        <v>11.8</v>
      </c>
      <c r="Z111" s="4">
        <v>887</v>
      </c>
      <c r="AA111" s="4">
        <v>921</v>
      </c>
      <c r="AB111" s="4">
        <v>855</v>
      </c>
      <c r="AC111" s="4">
        <v>59</v>
      </c>
      <c r="AD111" s="4">
        <v>5.92</v>
      </c>
      <c r="AE111" s="4">
        <v>0.14000000000000001</v>
      </c>
      <c r="AF111" s="4">
        <v>990</v>
      </c>
      <c r="AG111" s="4">
        <v>-12.8</v>
      </c>
      <c r="AH111" s="4">
        <v>17</v>
      </c>
      <c r="AI111" s="4">
        <v>31</v>
      </c>
      <c r="AJ111" s="4">
        <v>191</v>
      </c>
      <c r="AK111" s="4">
        <v>139</v>
      </c>
      <c r="AL111" s="4">
        <v>2.7</v>
      </c>
      <c r="AM111" s="4">
        <v>195</v>
      </c>
      <c r="AN111" s="4" t="s">
        <v>155</v>
      </c>
      <c r="AO111" s="4">
        <v>2</v>
      </c>
      <c r="AP111" s="5">
        <v>0.68343750000000003</v>
      </c>
      <c r="AQ111" s="4">
        <v>47.163691</v>
      </c>
      <c r="AR111" s="4">
        <v>-88.490877999999995</v>
      </c>
      <c r="AS111" s="4">
        <v>319</v>
      </c>
      <c r="AT111" s="4">
        <v>29.6</v>
      </c>
      <c r="AU111" s="4">
        <v>12</v>
      </c>
      <c r="AV111" s="4">
        <v>11</v>
      </c>
      <c r="AW111" s="4" t="s">
        <v>235</v>
      </c>
      <c r="AX111" s="4">
        <v>1.0958000000000001</v>
      </c>
      <c r="AY111" s="4">
        <v>1.679</v>
      </c>
      <c r="AZ111" s="4">
        <v>2.1831999999999998</v>
      </c>
      <c r="BA111" s="4">
        <v>14.023</v>
      </c>
      <c r="BB111" s="4">
        <v>17.45</v>
      </c>
      <c r="BC111" s="4">
        <v>1.24</v>
      </c>
      <c r="BD111" s="4">
        <v>11.509</v>
      </c>
      <c r="BE111" s="4">
        <v>3033.3580000000002</v>
      </c>
      <c r="BF111" s="4">
        <v>0.28100000000000003</v>
      </c>
      <c r="BG111" s="4">
        <v>15.648999999999999</v>
      </c>
      <c r="BH111" s="4">
        <v>0.69299999999999995</v>
      </c>
      <c r="BI111" s="4">
        <v>16.341000000000001</v>
      </c>
      <c r="BJ111" s="4">
        <v>11.813000000000001</v>
      </c>
      <c r="BK111" s="4">
        <v>0.52300000000000002</v>
      </c>
      <c r="BL111" s="4">
        <v>12.336</v>
      </c>
      <c r="BM111" s="4">
        <v>0.27910000000000001</v>
      </c>
      <c r="BQ111" s="4">
        <v>694.84199999999998</v>
      </c>
      <c r="BR111" s="4">
        <v>0.189552</v>
      </c>
      <c r="BS111" s="4">
        <v>-5</v>
      </c>
      <c r="BT111" s="4">
        <v>0.359406</v>
      </c>
      <c r="BU111" s="4">
        <v>4.6321880000000002</v>
      </c>
      <c r="BV111" s="4">
        <v>7.2599929999999997</v>
      </c>
      <c r="BW111" s="4">
        <f t="shared" si="14"/>
        <v>1.2238240696</v>
      </c>
      <c r="BY111" s="4">
        <f t="shared" si="15"/>
        <v>10355.649296623049</v>
      </c>
      <c r="BZ111" s="4">
        <f t="shared" si="16"/>
        <v>0.95931223823600009</v>
      </c>
      <c r="CA111" s="4">
        <f t="shared" si="17"/>
        <v>40.328667154028004</v>
      </c>
      <c r="CB111" s="4">
        <f t="shared" si="18"/>
        <v>0.95282578537960017</v>
      </c>
    </row>
    <row r="112" spans="1:80" x14ac:dyDescent="0.25">
      <c r="A112" s="2">
        <v>42068</v>
      </c>
      <c r="B112" s="3">
        <v>1.6847222222222225E-2</v>
      </c>
      <c r="C112" s="4">
        <v>11.872</v>
      </c>
      <c r="D112" s="4">
        <v>1.1000000000000001E-3</v>
      </c>
      <c r="E112" s="4">
        <v>10.774527000000001</v>
      </c>
      <c r="F112" s="4">
        <v>623.1</v>
      </c>
      <c r="G112" s="4">
        <v>26.4</v>
      </c>
      <c r="H112" s="4">
        <v>20</v>
      </c>
      <c r="J112" s="4">
        <v>3.9</v>
      </c>
      <c r="K112" s="4">
        <v>0.89829999999999999</v>
      </c>
      <c r="L112" s="4">
        <v>10.6647</v>
      </c>
      <c r="M112" s="4">
        <v>1E-3</v>
      </c>
      <c r="N112" s="4">
        <v>559.72490000000005</v>
      </c>
      <c r="O112" s="4">
        <v>23.6951</v>
      </c>
      <c r="P112" s="4">
        <v>583.4</v>
      </c>
      <c r="Q112" s="4">
        <v>423.13580000000002</v>
      </c>
      <c r="R112" s="4">
        <v>17.912800000000001</v>
      </c>
      <c r="S112" s="4">
        <v>441</v>
      </c>
      <c r="T112" s="4">
        <v>20</v>
      </c>
      <c r="W112" s="4">
        <v>0</v>
      </c>
      <c r="X112" s="4">
        <v>3.5032999999999999</v>
      </c>
      <c r="Y112" s="4">
        <v>11.9</v>
      </c>
      <c r="Z112" s="4">
        <v>886</v>
      </c>
      <c r="AA112" s="4">
        <v>920</v>
      </c>
      <c r="AB112" s="4">
        <v>854</v>
      </c>
      <c r="AC112" s="4">
        <v>59</v>
      </c>
      <c r="AD112" s="4">
        <v>6.32</v>
      </c>
      <c r="AE112" s="4">
        <v>0.15</v>
      </c>
      <c r="AF112" s="4">
        <v>990</v>
      </c>
      <c r="AG112" s="4">
        <v>-12</v>
      </c>
      <c r="AH112" s="4">
        <v>16.798202</v>
      </c>
      <c r="AI112" s="4">
        <v>31</v>
      </c>
      <c r="AJ112" s="4">
        <v>191</v>
      </c>
      <c r="AK112" s="4">
        <v>139</v>
      </c>
      <c r="AL112" s="4">
        <v>2.6</v>
      </c>
      <c r="AM112" s="4">
        <v>195</v>
      </c>
      <c r="AN112" s="4" t="s">
        <v>155</v>
      </c>
      <c r="AO112" s="4">
        <v>2</v>
      </c>
      <c r="AP112" s="5">
        <v>0.68344907407407407</v>
      </c>
      <c r="AQ112" s="4">
        <v>47.163663</v>
      </c>
      <c r="AR112" s="4">
        <v>-88.491045</v>
      </c>
      <c r="AS112" s="4">
        <v>319.3</v>
      </c>
      <c r="AT112" s="4">
        <v>29.3</v>
      </c>
      <c r="AU112" s="4">
        <v>12</v>
      </c>
      <c r="AV112" s="4">
        <v>11</v>
      </c>
      <c r="AW112" s="4" t="s">
        <v>235</v>
      </c>
      <c r="AX112" s="4">
        <v>0.90839999999999999</v>
      </c>
      <c r="AY112" s="4">
        <v>1.5084</v>
      </c>
      <c r="AZ112" s="4">
        <v>1.7210000000000001</v>
      </c>
      <c r="BA112" s="4">
        <v>14.023</v>
      </c>
      <c r="BB112" s="4">
        <v>17.71</v>
      </c>
      <c r="BC112" s="4">
        <v>1.26</v>
      </c>
      <c r="BD112" s="4">
        <v>11.323</v>
      </c>
      <c r="BE112" s="4">
        <v>3033.9609999999998</v>
      </c>
      <c r="BF112" s="4">
        <v>0.17499999999999999</v>
      </c>
      <c r="BG112" s="4">
        <v>16.675000000000001</v>
      </c>
      <c r="BH112" s="4">
        <v>0.70599999999999996</v>
      </c>
      <c r="BI112" s="4">
        <v>17.381</v>
      </c>
      <c r="BJ112" s="4">
        <v>12.606</v>
      </c>
      <c r="BK112" s="4">
        <v>0.53400000000000003</v>
      </c>
      <c r="BL112" s="4">
        <v>13.14</v>
      </c>
      <c r="BM112" s="4">
        <v>0.18820000000000001</v>
      </c>
      <c r="BQ112" s="4">
        <v>724.66899999999998</v>
      </c>
      <c r="BR112" s="4">
        <v>0.18265899999999999</v>
      </c>
      <c r="BS112" s="4">
        <v>-5</v>
      </c>
      <c r="BT112" s="4">
        <v>0.36039500000000002</v>
      </c>
      <c r="BU112" s="4">
        <v>4.4637380000000002</v>
      </c>
      <c r="BV112" s="4">
        <v>7.2799709999999997</v>
      </c>
      <c r="BW112" s="4">
        <f t="shared" si="14"/>
        <v>1.1793195796</v>
      </c>
      <c r="BY112" s="4">
        <f t="shared" si="15"/>
        <v>9981.0487635826648</v>
      </c>
      <c r="BZ112" s="4">
        <f t="shared" si="16"/>
        <v>0.57571060855</v>
      </c>
      <c r="CA112" s="4">
        <f t="shared" si="17"/>
        <v>41.470902465035998</v>
      </c>
      <c r="CB112" s="4">
        <f t="shared" si="18"/>
        <v>0.61913563730920007</v>
      </c>
    </row>
    <row r="113" spans="1:80" x14ac:dyDescent="0.25">
      <c r="A113" s="2">
        <v>42068</v>
      </c>
      <c r="B113" s="3">
        <v>1.6858796296296299E-2</v>
      </c>
      <c r="C113" s="4">
        <v>11.662000000000001</v>
      </c>
      <c r="D113" s="4">
        <v>1.9E-3</v>
      </c>
      <c r="E113" s="4">
        <v>19.380379000000001</v>
      </c>
      <c r="F113" s="4">
        <v>655.8</v>
      </c>
      <c r="G113" s="4">
        <v>27.5</v>
      </c>
      <c r="H113" s="4">
        <v>42</v>
      </c>
      <c r="J113" s="4">
        <v>3.9</v>
      </c>
      <c r="K113" s="4">
        <v>0.89990000000000003</v>
      </c>
      <c r="L113" s="4">
        <v>10.495100000000001</v>
      </c>
      <c r="M113" s="4">
        <v>1.6999999999999999E-3</v>
      </c>
      <c r="N113" s="4">
        <v>590.20500000000004</v>
      </c>
      <c r="O113" s="4">
        <v>24.728000000000002</v>
      </c>
      <c r="P113" s="4">
        <v>614.9</v>
      </c>
      <c r="Q113" s="4">
        <v>446.01650000000001</v>
      </c>
      <c r="R113" s="4">
        <v>18.686900000000001</v>
      </c>
      <c r="S113" s="4">
        <v>464.7</v>
      </c>
      <c r="T113" s="4">
        <v>42.003799999999998</v>
      </c>
      <c r="W113" s="4">
        <v>0</v>
      </c>
      <c r="X113" s="4">
        <v>3.5097</v>
      </c>
      <c r="Y113" s="4">
        <v>11.8</v>
      </c>
      <c r="Z113" s="4">
        <v>888</v>
      </c>
      <c r="AA113" s="4">
        <v>921</v>
      </c>
      <c r="AB113" s="4">
        <v>856</v>
      </c>
      <c r="AC113" s="4">
        <v>59</v>
      </c>
      <c r="AD113" s="4">
        <v>6.22</v>
      </c>
      <c r="AE113" s="4">
        <v>0.14000000000000001</v>
      </c>
      <c r="AF113" s="4">
        <v>990</v>
      </c>
      <c r="AG113" s="4">
        <v>-12.2</v>
      </c>
      <c r="AH113" s="4">
        <v>16.200799</v>
      </c>
      <c r="AI113" s="4">
        <v>31</v>
      </c>
      <c r="AJ113" s="4">
        <v>191</v>
      </c>
      <c r="AK113" s="4">
        <v>139</v>
      </c>
      <c r="AL113" s="4">
        <v>2.5</v>
      </c>
      <c r="AM113" s="4">
        <v>195</v>
      </c>
      <c r="AN113" s="4" t="s">
        <v>155</v>
      </c>
      <c r="AO113" s="4">
        <v>2</v>
      </c>
      <c r="AP113" s="5">
        <v>0.68346064814814822</v>
      </c>
      <c r="AQ113" s="4">
        <v>47.163631000000002</v>
      </c>
      <c r="AR113" s="4">
        <v>-88.491206000000005</v>
      </c>
      <c r="AS113" s="4">
        <v>319.2</v>
      </c>
      <c r="AT113" s="4">
        <v>29.1</v>
      </c>
      <c r="AU113" s="4">
        <v>12</v>
      </c>
      <c r="AV113" s="4">
        <v>11</v>
      </c>
      <c r="AW113" s="4" t="s">
        <v>235</v>
      </c>
      <c r="AX113" s="4">
        <v>0.9</v>
      </c>
      <c r="AY113" s="4">
        <v>1.5</v>
      </c>
      <c r="AZ113" s="4">
        <v>1.7</v>
      </c>
      <c r="BA113" s="4">
        <v>14.023</v>
      </c>
      <c r="BB113" s="4">
        <v>18.010000000000002</v>
      </c>
      <c r="BC113" s="4">
        <v>1.28</v>
      </c>
      <c r="BD113" s="4">
        <v>11.12</v>
      </c>
      <c r="BE113" s="4">
        <v>3033.268</v>
      </c>
      <c r="BF113" s="4">
        <v>0.32100000000000001</v>
      </c>
      <c r="BG113" s="4">
        <v>17.863</v>
      </c>
      <c r="BH113" s="4">
        <v>0.748</v>
      </c>
      <c r="BI113" s="4">
        <v>18.611999999999998</v>
      </c>
      <c r="BJ113" s="4">
        <v>13.499000000000001</v>
      </c>
      <c r="BK113" s="4">
        <v>0.56599999999999995</v>
      </c>
      <c r="BL113" s="4">
        <v>14.065</v>
      </c>
      <c r="BM113" s="4">
        <v>0.40150000000000002</v>
      </c>
      <c r="BQ113" s="4">
        <v>737.56100000000004</v>
      </c>
      <c r="BR113" s="4">
        <v>0.210004</v>
      </c>
      <c r="BS113" s="4">
        <v>-5</v>
      </c>
      <c r="BT113" s="4">
        <v>0.358402</v>
      </c>
      <c r="BU113" s="4">
        <v>5.1319720000000002</v>
      </c>
      <c r="BV113" s="4">
        <v>7.2397119999999999</v>
      </c>
      <c r="BW113" s="4">
        <f t="shared" si="14"/>
        <v>1.3558670023999999</v>
      </c>
      <c r="BY113" s="4">
        <f t="shared" si="15"/>
        <v>11472.618429593553</v>
      </c>
      <c r="BZ113" s="4">
        <f t="shared" si="16"/>
        <v>1.2141065398440001</v>
      </c>
      <c r="CA113" s="4">
        <f t="shared" si="17"/>
        <v>51.056773150636005</v>
      </c>
      <c r="CB113" s="4">
        <f t="shared" si="18"/>
        <v>1.5185787406460001</v>
      </c>
    </row>
    <row r="114" spans="1:80" x14ac:dyDescent="0.25">
      <c r="A114" s="2">
        <v>42068</v>
      </c>
      <c r="B114" s="3">
        <v>1.6870370370370372E-2</v>
      </c>
      <c r="C114" s="4">
        <v>11.615</v>
      </c>
      <c r="D114" s="4">
        <v>2.8E-3</v>
      </c>
      <c r="E114" s="4">
        <v>27.714047999999998</v>
      </c>
      <c r="F114" s="4">
        <v>616.6</v>
      </c>
      <c r="G114" s="4">
        <v>27.5</v>
      </c>
      <c r="H114" s="4">
        <v>47.8</v>
      </c>
      <c r="J114" s="4">
        <v>3.9</v>
      </c>
      <c r="K114" s="4">
        <v>0.90029999999999999</v>
      </c>
      <c r="L114" s="4">
        <v>10.4574</v>
      </c>
      <c r="M114" s="4">
        <v>2.5000000000000001E-3</v>
      </c>
      <c r="N114" s="4">
        <v>555.17460000000005</v>
      </c>
      <c r="O114" s="4">
        <v>24.758800000000001</v>
      </c>
      <c r="P114" s="4">
        <v>579.9</v>
      </c>
      <c r="Q114" s="4">
        <v>419.1044</v>
      </c>
      <c r="R114" s="4">
        <v>18.6905</v>
      </c>
      <c r="S114" s="4">
        <v>437.8</v>
      </c>
      <c r="T114" s="4">
        <v>47.789000000000001</v>
      </c>
      <c r="W114" s="4">
        <v>0</v>
      </c>
      <c r="X114" s="4">
        <v>3.5112000000000001</v>
      </c>
      <c r="Y114" s="4">
        <v>11.8</v>
      </c>
      <c r="Z114" s="4">
        <v>890</v>
      </c>
      <c r="AA114" s="4">
        <v>920</v>
      </c>
      <c r="AB114" s="4">
        <v>858</v>
      </c>
      <c r="AC114" s="4">
        <v>59</v>
      </c>
      <c r="AD114" s="4">
        <v>5.92</v>
      </c>
      <c r="AE114" s="4">
        <v>0.14000000000000001</v>
      </c>
      <c r="AF114" s="4">
        <v>990</v>
      </c>
      <c r="AG114" s="4">
        <v>-12.8</v>
      </c>
      <c r="AH114" s="4">
        <v>17</v>
      </c>
      <c r="AI114" s="4">
        <v>31</v>
      </c>
      <c r="AJ114" s="4">
        <v>191</v>
      </c>
      <c r="AK114" s="4">
        <v>139</v>
      </c>
      <c r="AL114" s="4">
        <v>2.6</v>
      </c>
      <c r="AM114" s="4">
        <v>195</v>
      </c>
      <c r="AN114" s="4" t="s">
        <v>155</v>
      </c>
      <c r="AO114" s="4">
        <v>2</v>
      </c>
      <c r="AP114" s="5">
        <v>0.68347222222222215</v>
      </c>
      <c r="AQ114" s="4">
        <v>47.163592000000001</v>
      </c>
      <c r="AR114" s="4">
        <v>-88.491365999999999</v>
      </c>
      <c r="AS114" s="4">
        <v>318.8</v>
      </c>
      <c r="AT114" s="4">
        <v>28.9</v>
      </c>
      <c r="AU114" s="4">
        <v>12</v>
      </c>
      <c r="AV114" s="4">
        <v>11</v>
      </c>
      <c r="AW114" s="4" t="s">
        <v>235</v>
      </c>
      <c r="AX114" s="4">
        <v>0.9</v>
      </c>
      <c r="AY114" s="4">
        <v>1.5</v>
      </c>
      <c r="AZ114" s="4">
        <v>1.7958000000000001</v>
      </c>
      <c r="BA114" s="4">
        <v>14.023</v>
      </c>
      <c r="BB114" s="4">
        <v>18.079999999999998</v>
      </c>
      <c r="BC114" s="4">
        <v>1.29</v>
      </c>
      <c r="BD114" s="4">
        <v>11.071999999999999</v>
      </c>
      <c r="BE114" s="4">
        <v>3032.9180000000001</v>
      </c>
      <c r="BF114" s="4">
        <v>0.46100000000000002</v>
      </c>
      <c r="BG114" s="4">
        <v>16.861999999999998</v>
      </c>
      <c r="BH114" s="4">
        <v>0.752</v>
      </c>
      <c r="BI114" s="4">
        <v>17.614000000000001</v>
      </c>
      <c r="BJ114" s="4">
        <v>12.728999999999999</v>
      </c>
      <c r="BK114" s="4">
        <v>0.56799999999999995</v>
      </c>
      <c r="BL114" s="4">
        <v>13.297000000000001</v>
      </c>
      <c r="BM114" s="4">
        <v>0.45829999999999999</v>
      </c>
      <c r="BQ114" s="4">
        <v>740.452</v>
      </c>
      <c r="BR114" s="4">
        <v>0.213201</v>
      </c>
      <c r="BS114" s="4">
        <v>-5</v>
      </c>
      <c r="BT114" s="4">
        <v>0.35980000000000001</v>
      </c>
      <c r="BU114" s="4">
        <v>5.2100949999999999</v>
      </c>
      <c r="BV114" s="4">
        <v>7.2679640000000001</v>
      </c>
      <c r="BW114" s="4">
        <f t="shared" si="14"/>
        <v>1.3765070989999999</v>
      </c>
      <c r="BY114" s="4">
        <f t="shared" si="15"/>
        <v>11645.919898613771</v>
      </c>
      <c r="BZ114" s="4">
        <f t="shared" si="16"/>
        <v>1.7701662469150001</v>
      </c>
      <c r="CA114" s="4">
        <f t="shared" si="17"/>
        <v>48.877323550934989</v>
      </c>
      <c r="CB114" s="4">
        <f t="shared" si="18"/>
        <v>1.7597986788744999</v>
      </c>
    </row>
    <row r="115" spans="1:80" x14ac:dyDescent="0.25">
      <c r="A115" s="2">
        <v>42068</v>
      </c>
      <c r="B115" s="3">
        <v>1.6881944444444442E-2</v>
      </c>
      <c r="C115" s="4">
        <v>11.782</v>
      </c>
      <c r="D115" s="4">
        <v>3.0000000000000001E-3</v>
      </c>
      <c r="E115" s="4">
        <v>30</v>
      </c>
      <c r="F115" s="4">
        <v>497.6</v>
      </c>
      <c r="G115" s="4">
        <v>27.5</v>
      </c>
      <c r="H115" s="4">
        <v>20</v>
      </c>
      <c r="J115" s="4">
        <v>3.9</v>
      </c>
      <c r="K115" s="4">
        <v>0.89900000000000002</v>
      </c>
      <c r="L115" s="4">
        <v>10.591900000000001</v>
      </c>
      <c r="M115" s="4">
        <v>2.7000000000000001E-3</v>
      </c>
      <c r="N115" s="4">
        <v>447.3109</v>
      </c>
      <c r="O115" s="4">
        <v>24.7226</v>
      </c>
      <c r="P115" s="4">
        <v>472</v>
      </c>
      <c r="Q115" s="4">
        <v>338.15410000000003</v>
      </c>
      <c r="R115" s="4">
        <v>18.689599999999999</v>
      </c>
      <c r="S115" s="4">
        <v>356.8</v>
      </c>
      <c r="T115" s="4">
        <v>20</v>
      </c>
      <c r="W115" s="4">
        <v>0</v>
      </c>
      <c r="X115" s="4">
        <v>3.5061</v>
      </c>
      <c r="Y115" s="4">
        <v>11.8</v>
      </c>
      <c r="Z115" s="4">
        <v>890</v>
      </c>
      <c r="AA115" s="4">
        <v>922</v>
      </c>
      <c r="AB115" s="4">
        <v>858</v>
      </c>
      <c r="AC115" s="4">
        <v>59</v>
      </c>
      <c r="AD115" s="4">
        <v>6.32</v>
      </c>
      <c r="AE115" s="4">
        <v>0.15</v>
      </c>
      <c r="AF115" s="4">
        <v>990</v>
      </c>
      <c r="AG115" s="4">
        <v>-12</v>
      </c>
      <c r="AH115" s="4">
        <v>17</v>
      </c>
      <c r="AI115" s="4">
        <v>31</v>
      </c>
      <c r="AJ115" s="4">
        <v>191</v>
      </c>
      <c r="AK115" s="4">
        <v>139</v>
      </c>
      <c r="AL115" s="4">
        <v>2.6</v>
      </c>
      <c r="AM115" s="4">
        <v>195</v>
      </c>
      <c r="AN115" s="4" t="s">
        <v>155</v>
      </c>
      <c r="AO115" s="4">
        <v>2</v>
      </c>
      <c r="AP115" s="5">
        <v>0.6834837962962963</v>
      </c>
      <c r="AQ115" s="4">
        <v>47.163539999999998</v>
      </c>
      <c r="AR115" s="4">
        <v>-88.491525999999993</v>
      </c>
      <c r="AS115" s="4">
        <v>318.7</v>
      </c>
      <c r="AT115" s="4">
        <v>29.5</v>
      </c>
      <c r="AU115" s="4">
        <v>12</v>
      </c>
      <c r="AV115" s="4">
        <v>11</v>
      </c>
      <c r="AW115" s="4" t="s">
        <v>235</v>
      </c>
      <c r="AX115" s="4">
        <v>0.9</v>
      </c>
      <c r="AY115" s="4">
        <v>1.5958000000000001</v>
      </c>
      <c r="AZ115" s="4">
        <v>1.8</v>
      </c>
      <c r="BA115" s="4">
        <v>14.023</v>
      </c>
      <c r="BB115" s="4">
        <v>17.84</v>
      </c>
      <c r="BC115" s="4">
        <v>1.27</v>
      </c>
      <c r="BD115" s="4">
        <v>11.234</v>
      </c>
      <c r="BE115" s="4">
        <v>3033.5360000000001</v>
      </c>
      <c r="BF115" s="4">
        <v>0.49199999999999999</v>
      </c>
      <c r="BG115" s="4">
        <v>13.416</v>
      </c>
      <c r="BH115" s="4">
        <v>0.74099999999999999</v>
      </c>
      <c r="BI115" s="4">
        <v>14.157</v>
      </c>
      <c r="BJ115" s="4">
        <v>10.141999999999999</v>
      </c>
      <c r="BK115" s="4">
        <v>0.56100000000000005</v>
      </c>
      <c r="BL115" s="4">
        <v>10.702999999999999</v>
      </c>
      <c r="BM115" s="4">
        <v>0.18940000000000001</v>
      </c>
      <c r="BQ115" s="4">
        <v>730.13199999999995</v>
      </c>
      <c r="BR115" s="4">
        <v>0.220358</v>
      </c>
      <c r="BS115" s="4">
        <v>-5</v>
      </c>
      <c r="BT115" s="4">
        <v>0.35899999999999999</v>
      </c>
      <c r="BU115" s="4">
        <v>5.3850069999999999</v>
      </c>
      <c r="BV115" s="4">
        <v>7.2518000000000002</v>
      </c>
      <c r="BW115" s="4">
        <f t="shared" si="14"/>
        <v>1.4227188493999998</v>
      </c>
      <c r="BY115" s="4">
        <f t="shared" si="15"/>
        <v>12039.346482332223</v>
      </c>
      <c r="BZ115" s="4">
        <f t="shared" si="16"/>
        <v>1.9526250782279999</v>
      </c>
      <c r="CA115" s="4">
        <f t="shared" si="17"/>
        <v>40.251064112577993</v>
      </c>
      <c r="CB115" s="4">
        <f t="shared" si="18"/>
        <v>0.7516812801146</v>
      </c>
    </row>
    <row r="116" spans="1:80" x14ac:dyDescent="0.25">
      <c r="A116" s="2">
        <v>42068</v>
      </c>
      <c r="B116" s="3">
        <v>1.689351851851852E-2</v>
      </c>
      <c r="C116" s="4">
        <v>12.019</v>
      </c>
      <c r="D116" s="4">
        <v>3.0000000000000001E-3</v>
      </c>
      <c r="E116" s="4">
        <v>30</v>
      </c>
      <c r="F116" s="4">
        <v>458.8</v>
      </c>
      <c r="G116" s="4">
        <v>27.5</v>
      </c>
      <c r="H116" s="4">
        <v>61.7</v>
      </c>
      <c r="J116" s="4">
        <v>3.93</v>
      </c>
      <c r="K116" s="4">
        <v>0.89710000000000001</v>
      </c>
      <c r="L116" s="4">
        <v>10.7819</v>
      </c>
      <c r="M116" s="4">
        <v>2.7000000000000001E-3</v>
      </c>
      <c r="N116" s="4">
        <v>411.5772</v>
      </c>
      <c r="O116" s="4">
        <v>24.669499999999999</v>
      </c>
      <c r="P116" s="4">
        <v>436.2</v>
      </c>
      <c r="Q116" s="4">
        <v>311.14049999999997</v>
      </c>
      <c r="R116" s="4">
        <v>18.6494</v>
      </c>
      <c r="S116" s="4">
        <v>329.8</v>
      </c>
      <c r="T116" s="4">
        <v>61.683300000000003</v>
      </c>
      <c r="W116" s="4">
        <v>0</v>
      </c>
      <c r="X116" s="4">
        <v>3.5249999999999999</v>
      </c>
      <c r="Y116" s="4">
        <v>11.8</v>
      </c>
      <c r="Z116" s="4">
        <v>892</v>
      </c>
      <c r="AA116" s="4">
        <v>925</v>
      </c>
      <c r="AB116" s="4">
        <v>857</v>
      </c>
      <c r="AC116" s="4">
        <v>59</v>
      </c>
      <c r="AD116" s="4">
        <v>6.32</v>
      </c>
      <c r="AE116" s="4">
        <v>0.15</v>
      </c>
      <c r="AF116" s="4">
        <v>990</v>
      </c>
      <c r="AG116" s="4">
        <v>-12</v>
      </c>
      <c r="AH116" s="4">
        <v>17</v>
      </c>
      <c r="AI116" s="4">
        <v>31</v>
      </c>
      <c r="AJ116" s="4">
        <v>191</v>
      </c>
      <c r="AK116" s="4">
        <v>139</v>
      </c>
      <c r="AL116" s="4">
        <v>2.6</v>
      </c>
      <c r="AM116" s="4">
        <v>195</v>
      </c>
      <c r="AN116" s="4" t="s">
        <v>155</v>
      </c>
      <c r="AO116" s="4">
        <v>2</v>
      </c>
      <c r="AP116" s="5">
        <v>0.68349537037037045</v>
      </c>
      <c r="AQ116" s="4">
        <v>47.163463</v>
      </c>
      <c r="AR116" s="4">
        <v>-88.491671999999994</v>
      </c>
      <c r="AS116" s="4">
        <v>318.7</v>
      </c>
      <c r="AT116" s="4">
        <v>29.8</v>
      </c>
      <c r="AU116" s="4">
        <v>12</v>
      </c>
      <c r="AV116" s="4">
        <v>11</v>
      </c>
      <c r="AW116" s="4" t="s">
        <v>235</v>
      </c>
      <c r="AX116" s="4">
        <v>1.0915999999999999</v>
      </c>
      <c r="AY116" s="4">
        <v>1.6</v>
      </c>
      <c r="AZ116" s="4">
        <v>1.8957999999999999</v>
      </c>
      <c r="BA116" s="4">
        <v>14.023</v>
      </c>
      <c r="BB116" s="4">
        <v>17.5</v>
      </c>
      <c r="BC116" s="4">
        <v>1.25</v>
      </c>
      <c r="BD116" s="4">
        <v>11.474</v>
      </c>
      <c r="BE116" s="4">
        <v>3032.183</v>
      </c>
      <c r="BF116" s="4">
        <v>0.48199999999999998</v>
      </c>
      <c r="BG116" s="4">
        <v>12.121</v>
      </c>
      <c r="BH116" s="4">
        <v>0.72699999999999998</v>
      </c>
      <c r="BI116" s="4">
        <v>12.848000000000001</v>
      </c>
      <c r="BJ116" s="4">
        <v>9.1630000000000003</v>
      </c>
      <c r="BK116" s="4">
        <v>0.54900000000000004</v>
      </c>
      <c r="BL116" s="4">
        <v>9.7129999999999992</v>
      </c>
      <c r="BM116" s="4">
        <v>0.57369999999999999</v>
      </c>
      <c r="BQ116" s="4">
        <v>720.81500000000005</v>
      </c>
      <c r="BR116" s="4">
        <v>0.2586</v>
      </c>
      <c r="BS116" s="4">
        <v>-5</v>
      </c>
      <c r="BT116" s="4">
        <v>0.35920000000000002</v>
      </c>
      <c r="BU116" s="4">
        <v>6.3195379999999997</v>
      </c>
      <c r="BV116" s="4">
        <v>7.2558400000000001</v>
      </c>
      <c r="BW116" s="4">
        <f t="shared" si="14"/>
        <v>1.6696219395999998</v>
      </c>
      <c r="BY116" s="4">
        <f t="shared" si="15"/>
        <v>14122.390824601596</v>
      </c>
      <c r="BZ116" s="4">
        <f t="shared" si="16"/>
        <v>2.2449147618919998</v>
      </c>
      <c r="CA116" s="4">
        <f t="shared" si="17"/>
        <v>42.676667973477997</v>
      </c>
      <c r="CB116" s="4">
        <f t="shared" si="18"/>
        <v>2.6720074665921998</v>
      </c>
    </row>
    <row r="117" spans="1:80" x14ac:dyDescent="0.25">
      <c r="A117" s="2">
        <v>42068</v>
      </c>
      <c r="B117" s="3">
        <v>1.6905092592592593E-2</v>
      </c>
      <c r="C117" s="4">
        <v>12.010999999999999</v>
      </c>
      <c r="D117" s="4">
        <v>3.0000000000000001E-3</v>
      </c>
      <c r="E117" s="4">
        <v>30</v>
      </c>
      <c r="F117" s="4">
        <v>441</v>
      </c>
      <c r="G117" s="4">
        <v>27.5</v>
      </c>
      <c r="H117" s="4">
        <v>50.1</v>
      </c>
      <c r="J117" s="4">
        <v>4</v>
      </c>
      <c r="K117" s="4">
        <v>0.8972</v>
      </c>
      <c r="L117" s="4">
        <v>10.775600000000001</v>
      </c>
      <c r="M117" s="4">
        <v>2.7000000000000001E-3</v>
      </c>
      <c r="N117" s="4">
        <v>395.63330000000002</v>
      </c>
      <c r="O117" s="4">
        <v>24.671800000000001</v>
      </c>
      <c r="P117" s="4">
        <v>420.3</v>
      </c>
      <c r="Q117" s="4">
        <v>299.0874</v>
      </c>
      <c r="R117" s="4">
        <v>18.6511</v>
      </c>
      <c r="S117" s="4">
        <v>317.7</v>
      </c>
      <c r="T117" s="4">
        <v>50.1</v>
      </c>
      <c r="W117" s="4">
        <v>0</v>
      </c>
      <c r="X117" s="4">
        <v>3.5886</v>
      </c>
      <c r="Y117" s="4">
        <v>11.8</v>
      </c>
      <c r="Z117" s="4">
        <v>892</v>
      </c>
      <c r="AA117" s="4">
        <v>927</v>
      </c>
      <c r="AB117" s="4">
        <v>858</v>
      </c>
      <c r="AC117" s="4">
        <v>59</v>
      </c>
      <c r="AD117" s="4">
        <v>6.32</v>
      </c>
      <c r="AE117" s="4">
        <v>0.15</v>
      </c>
      <c r="AF117" s="4">
        <v>990</v>
      </c>
      <c r="AG117" s="4">
        <v>-12</v>
      </c>
      <c r="AH117" s="4">
        <v>17</v>
      </c>
      <c r="AI117" s="4">
        <v>31</v>
      </c>
      <c r="AJ117" s="4">
        <v>191</v>
      </c>
      <c r="AK117" s="4">
        <v>139</v>
      </c>
      <c r="AL117" s="4">
        <v>2.6</v>
      </c>
      <c r="AM117" s="4">
        <v>195</v>
      </c>
      <c r="AN117" s="4" t="s">
        <v>155</v>
      </c>
      <c r="AO117" s="4">
        <v>2</v>
      </c>
      <c r="AP117" s="5">
        <v>0.68350694444444438</v>
      </c>
      <c r="AQ117" s="4">
        <v>47.163356999999998</v>
      </c>
      <c r="AR117" s="4">
        <v>-88.491784999999993</v>
      </c>
      <c r="AS117" s="4">
        <v>318.60000000000002</v>
      </c>
      <c r="AT117" s="4">
        <v>30.4</v>
      </c>
      <c r="AU117" s="4">
        <v>12</v>
      </c>
      <c r="AV117" s="4">
        <v>11</v>
      </c>
      <c r="AW117" s="4" t="s">
        <v>235</v>
      </c>
      <c r="AX117" s="4">
        <v>1.3874</v>
      </c>
      <c r="AY117" s="4">
        <v>1.6958</v>
      </c>
      <c r="AZ117" s="4">
        <v>2.1873999999999998</v>
      </c>
      <c r="BA117" s="4">
        <v>14.023</v>
      </c>
      <c r="BB117" s="4">
        <v>17.510000000000002</v>
      </c>
      <c r="BC117" s="4">
        <v>1.25</v>
      </c>
      <c r="BD117" s="4">
        <v>11.464</v>
      </c>
      <c r="BE117" s="4">
        <v>3032.5149999999999</v>
      </c>
      <c r="BF117" s="4">
        <v>0.48199999999999998</v>
      </c>
      <c r="BG117" s="4">
        <v>11.66</v>
      </c>
      <c r="BH117" s="4">
        <v>0.72699999999999998</v>
      </c>
      <c r="BI117" s="4">
        <v>12.387</v>
      </c>
      <c r="BJ117" s="4">
        <v>8.8140000000000001</v>
      </c>
      <c r="BK117" s="4">
        <v>0.55000000000000004</v>
      </c>
      <c r="BL117" s="4">
        <v>9.3640000000000008</v>
      </c>
      <c r="BM117" s="4">
        <v>0.46629999999999999</v>
      </c>
      <c r="BQ117" s="4">
        <v>734.32399999999996</v>
      </c>
      <c r="BR117" s="4">
        <v>0.248</v>
      </c>
      <c r="BS117" s="4">
        <v>-5</v>
      </c>
      <c r="BT117" s="4">
        <v>0.35980000000000001</v>
      </c>
      <c r="BU117" s="4">
        <v>6.0605000000000002</v>
      </c>
      <c r="BV117" s="4">
        <v>7.2679600000000004</v>
      </c>
      <c r="BW117" s="4">
        <f t="shared" si="14"/>
        <v>1.6011841</v>
      </c>
      <c r="BY117" s="4">
        <f t="shared" si="15"/>
        <v>13544.9966250775</v>
      </c>
      <c r="BZ117" s="4">
        <f t="shared" si="16"/>
        <v>2.1528956570000002</v>
      </c>
      <c r="CA117" s="4">
        <f t="shared" si="17"/>
        <v>39.368511039000005</v>
      </c>
      <c r="CB117" s="4">
        <f t="shared" si="18"/>
        <v>2.0827702175500002</v>
      </c>
    </row>
    <row r="118" spans="1:80" x14ac:dyDescent="0.25">
      <c r="A118" s="2">
        <v>42068</v>
      </c>
      <c r="B118" s="3">
        <v>1.6916666666666667E-2</v>
      </c>
      <c r="C118" s="4">
        <v>11.994999999999999</v>
      </c>
      <c r="D118" s="4">
        <v>3.0000000000000001E-3</v>
      </c>
      <c r="E118" s="4">
        <v>30</v>
      </c>
      <c r="F118" s="4">
        <v>560.5</v>
      </c>
      <c r="G118" s="4">
        <v>27.6</v>
      </c>
      <c r="H118" s="4">
        <v>68.099999999999994</v>
      </c>
      <c r="J118" s="4">
        <v>4</v>
      </c>
      <c r="K118" s="4">
        <v>0.8972</v>
      </c>
      <c r="L118" s="4">
        <v>10.761799999999999</v>
      </c>
      <c r="M118" s="4">
        <v>2.7000000000000001E-3</v>
      </c>
      <c r="N118" s="4">
        <v>502.85219999999998</v>
      </c>
      <c r="O118" s="4">
        <v>24.763400000000001</v>
      </c>
      <c r="P118" s="4">
        <v>527.6</v>
      </c>
      <c r="Q118" s="4">
        <v>380.00479999999999</v>
      </c>
      <c r="R118" s="4">
        <v>18.7136</v>
      </c>
      <c r="S118" s="4">
        <v>398.7</v>
      </c>
      <c r="T118" s="4">
        <v>68.069900000000004</v>
      </c>
      <c r="W118" s="4">
        <v>0</v>
      </c>
      <c r="X118" s="4">
        <v>3.5889000000000002</v>
      </c>
      <c r="Y118" s="4">
        <v>11.7</v>
      </c>
      <c r="Z118" s="4">
        <v>892</v>
      </c>
      <c r="AA118" s="4">
        <v>926</v>
      </c>
      <c r="AB118" s="4">
        <v>860</v>
      </c>
      <c r="AC118" s="4">
        <v>59</v>
      </c>
      <c r="AD118" s="4">
        <v>6.22</v>
      </c>
      <c r="AE118" s="4">
        <v>0.14000000000000001</v>
      </c>
      <c r="AF118" s="4">
        <v>990</v>
      </c>
      <c r="AG118" s="4">
        <v>-12.2</v>
      </c>
      <c r="AH118" s="4">
        <v>17</v>
      </c>
      <c r="AI118" s="4">
        <v>31</v>
      </c>
      <c r="AJ118" s="4">
        <v>191</v>
      </c>
      <c r="AK118" s="4">
        <v>139</v>
      </c>
      <c r="AL118" s="4">
        <v>2.5</v>
      </c>
      <c r="AM118" s="4">
        <v>195</v>
      </c>
      <c r="AN118" s="4" t="s">
        <v>155</v>
      </c>
      <c r="AO118" s="4">
        <v>2</v>
      </c>
      <c r="AP118" s="5">
        <v>0.68351851851851853</v>
      </c>
      <c r="AQ118" s="4">
        <v>47.163251000000002</v>
      </c>
      <c r="AR118" s="4">
        <v>-88.491890999999995</v>
      </c>
      <c r="AS118" s="4">
        <v>318.60000000000002</v>
      </c>
      <c r="AT118" s="4">
        <v>31.5</v>
      </c>
      <c r="AU118" s="4">
        <v>12</v>
      </c>
      <c r="AV118" s="4">
        <v>11</v>
      </c>
      <c r="AW118" s="4" t="s">
        <v>235</v>
      </c>
      <c r="AX118" s="4">
        <v>1.4</v>
      </c>
      <c r="AY118" s="4">
        <v>1.7</v>
      </c>
      <c r="AZ118" s="4">
        <v>2.2000000000000002</v>
      </c>
      <c r="BA118" s="4">
        <v>14.023</v>
      </c>
      <c r="BB118" s="4">
        <v>17.53</v>
      </c>
      <c r="BC118" s="4">
        <v>1.25</v>
      </c>
      <c r="BD118" s="4">
        <v>11.455</v>
      </c>
      <c r="BE118" s="4">
        <v>3032.0189999999998</v>
      </c>
      <c r="BF118" s="4">
        <v>0.48299999999999998</v>
      </c>
      <c r="BG118" s="4">
        <v>14.836</v>
      </c>
      <c r="BH118" s="4">
        <v>0.73099999999999998</v>
      </c>
      <c r="BI118" s="4">
        <v>15.567</v>
      </c>
      <c r="BJ118" s="4">
        <v>11.212</v>
      </c>
      <c r="BK118" s="4">
        <v>0.55200000000000005</v>
      </c>
      <c r="BL118" s="4">
        <v>11.763999999999999</v>
      </c>
      <c r="BM118" s="4">
        <v>0.63419999999999999</v>
      </c>
      <c r="BQ118" s="4">
        <v>735.19799999999998</v>
      </c>
      <c r="BR118" s="4">
        <v>0.27</v>
      </c>
      <c r="BS118" s="4">
        <v>-5</v>
      </c>
      <c r="BT118" s="4">
        <v>0.3594</v>
      </c>
      <c r="BU118" s="4">
        <v>6.5981249999999996</v>
      </c>
      <c r="BV118" s="4">
        <v>7.2598799999999999</v>
      </c>
      <c r="BW118" s="4">
        <f t="shared" si="14"/>
        <v>1.7432246249999999</v>
      </c>
      <c r="BY118" s="4">
        <f t="shared" si="15"/>
        <v>14744.156948544374</v>
      </c>
      <c r="BZ118" s="4">
        <f t="shared" si="16"/>
        <v>2.3487411543749999</v>
      </c>
      <c r="CA118" s="4">
        <f t="shared" si="17"/>
        <v>54.521916817499992</v>
      </c>
      <c r="CB118" s="4">
        <f t="shared" si="18"/>
        <v>3.0839992548749993</v>
      </c>
    </row>
    <row r="119" spans="1:80" x14ac:dyDescent="0.25">
      <c r="A119" s="2">
        <v>42068</v>
      </c>
      <c r="B119" s="3">
        <v>1.692824074074074E-2</v>
      </c>
      <c r="C119" s="4">
        <v>11.978</v>
      </c>
      <c r="D119" s="4">
        <v>3.0000000000000001E-3</v>
      </c>
      <c r="E119" s="4">
        <v>30</v>
      </c>
      <c r="F119" s="4">
        <v>640</v>
      </c>
      <c r="G119" s="4">
        <v>27.5</v>
      </c>
      <c r="H119" s="4">
        <v>92.4</v>
      </c>
      <c r="J119" s="4">
        <v>4</v>
      </c>
      <c r="K119" s="4">
        <v>0.89739999999999998</v>
      </c>
      <c r="L119" s="4">
        <v>10.7494</v>
      </c>
      <c r="M119" s="4">
        <v>2.7000000000000001E-3</v>
      </c>
      <c r="N119" s="4">
        <v>574.34649999999999</v>
      </c>
      <c r="O119" s="4">
        <v>24.698499999999999</v>
      </c>
      <c r="P119" s="4">
        <v>599</v>
      </c>
      <c r="Q119" s="4">
        <v>433.43020000000001</v>
      </c>
      <c r="R119" s="4">
        <v>18.6387</v>
      </c>
      <c r="S119" s="4">
        <v>452.1</v>
      </c>
      <c r="T119" s="4">
        <v>92.4024</v>
      </c>
      <c r="W119" s="4">
        <v>0</v>
      </c>
      <c r="X119" s="4">
        <v>3.5895999999999999</v>
      </c>
      <c r="Y119" s="4">
        <v>11.8</v>
      </c>
      <c r="Z119" s="4">
        <v>893</v>
      </c>
      <c r="AA119" s="4">
        <v>926</v>
      </c>
      <c r="AB119" s="4">
        <v>862</v>
      </c>
      <c r="AC119" s="4">
        <v>59</v>
      </c>
      <c r="AD119" s="4">
        <v>5.83</v>
      </c>
      <c r="AE119" s="4">
        <v>0.13</v>
      </c>
      <c r="AF119" s="4">
        <v>990</v>
      </c>
      <c r="AG119" s="4">
        <v>-13</v>
      </c>
      <c r="AH119" s="4">
        <v>17</v>
      </c>
      <c r="AI119" s="4">
        <v>31</v>
      </c>
      <c r="AJ119" s="4">
        <v>191</v>
      </c>
      <c r="AK119" s="4">
        <v>139</v>
      </c>
      <c r="AL119" s="4">
        <v>2.8</v>
      </c>
      <c r="AM119" s="4">
        <v>195</v>
      </c>
      <c r="AN119" s="4" t="s">
        <v>155</v>
      </c>
      <c r="AO119" s="4">
        <v>2</v>
      </c>
      <c r="AP119" s="5">
        <v>0.68353009259259256</v>
      </c>
      <c r="AQ119" s="4">
        <v>47.163246999999998</v>
      </c>
      <c r="AR119" s="4">
        <v>-88.491895</v>
      </c>
      <c r="AS119" s="4">
        <v>318.60000000000002</v>
      </c>
      <c r="AT119" s="4">
        <v>31.5</v>
      </c>
      <c r="AU119" s="4">
        <v>12</v>
      </c>
      <c r="AV119" s="4">
        <v>10</v>
      </c>
      <c r="AW119" s="4" t="s">
        <v>235</v>
      </c>
      <c r="AX119" s="4">
        <v>1.0167999999999999</v>
      </c>
      <c r="AY119" s="4">
        <v>1.5084</v>
      </c>
      <c r="AZ119" s="4">
        <v>1.8168</v>
      </c>
      <c r="BA119" s="4">
        <v>14.023</v>
      </c>
      <c r="BB119" s="4">
        <v>17.55</v>
      </c>
      <c r="BC119" s="4">
        <v>1.25</v>
      </c>
      <c r="BD119" s="4">
        <v>11.432</v>
      </c>
      <c r="BE119" s="4">
        <v>3031.3420000000001</v>
      </c>
      <c r="BF119" s="4">
        <v>0.48299999999999998</v>
      </c>
      <c r="BG119" s="4">
        <v>16.960999999999999</v>
      </c>
      <c r="BH119" s="4">
        <v>0.72899999999999998</v>
      </c>
      <c r="BI119" s="4">
        <v>17.690999999999999</v>
      </c>
      <c r="BJ119" s="4">
        <v>12.8</v>
      </c>
      <c r="BK119" s="4">
        <v>0.55000000000000004</v>
      </c>
      <c r="BL119" s="4">
        <v>13.35</v>
      </c>
      <c r="BM119" s="4">
        <v>0.86170000000000002</v>
      </c>
      <c r="BQ119" s="4">
        <v>736.03800000000001</v>
      </c>
      <c r="BR119" s="4">
        <v>0.29955799999999999</v>
      </c>
      <c r="BS119" s="4">
        <v>-5</v>
      </c>
      <c r="BT119" s="4">
        <v>0.36099999999999999</v>
      </c>
      <c r="BU119" s="4">
        <v>7.3204539999999998</v>
      </c>
      <c r="BV119" s="4">
        <v>7.2922000000000002</v>
      </c>
      <c r="BW119" s="4">
        <f t="shared" si="14"/>
        <v>1.9340639467999998</v>
      </c>
      <c r="BY119" s="4">
        <f t="shared" si="15"/>
        <v>16354.619356250514</v>
      </c>
      <c r="BZ119" s="4">
        <f t="shared" si="16"/>
        <v>2.6058693308339995</v>
      </c>
      <c r="CA119" s="4">
        <f t="shared" si="17"/>
        <v>69.058234854399998</v>
      </c>
      <c r="CB119" s="4">
        <f t="shared" si="18"/>
        <v>4.6490219510966</v>
      </c>
    </row>
    <row r="120" spans="1:80" x14ac:dyDescent="0.25">
      <c r="A120" s="2">
        <v>42068</v>
      </c>
      <c r="B120" s="3">
        <v>1.6939814814814814E-2</v>
      </c>
      <c r="C120" s="4">
        <v>11.863</v>
      </c>
      <c r="D120" s="4">
        <v>4.4999999999999997E-3</v>
      </c>
      <c r="E120" s="4">
        <v>44.856203999999998</v>
      </c>
      <c r="F120" s="4">
        <v>673.6</v>
      </c>
      <c r="G120" s="4">
        <v>27.5</v>
      </c>
      <c r="H120" s="4">
        <v>80.2</v>
      </c>
      <c r="J120" s="4">
        <v>4</v>
      </c>
      <c r="K120" s="4">
        <v>0.89829999999999999</v>
      </c>
      <c r="L120" s="4">
        <v>10.656700000000001</v>
      </c>
      <c r="M120" s="4">
        <v>4.0000000000000001E-3</v>
      </c>
      <c r="N120" s="4">
        <v>605.0521</v>
      </c>
      <c r="O120" s="4">
        <v>24.7026</v>
      </c>
      <c r="P120" s="4">
        <v>629.79999999999995</v>
      </c>
      <c r="Q120" s="4">
        <v>456.60219999999998</v>
      </c>
      <c r="R120" s="4">
        <v>18.6418</v>
      </c>
      <c r="S120" s="4">
        <v>475.2</v>
      </c>
      <c r="T120" s="4">
        <v>80.2</v>
      </c>
      <c r="W120" s="4">
        <v>0</v>
      </c>
      <c r="X120" s="4">
        <v>3.5931000000000002</v>
      </c>
      <c r="Y120" s="4">
        <v>11.8</v>
      </c>
      <c r="Z120" s="4">
        <v>892</v>
      </c>
      <c r="AA120" s="4">
        <v>925</v>
      </c>
      <c r="AB120" s="4">
        <v>862</v>
      </c>
      <c r="AC120" s="4">
        <v>59</v>
      </c>
      <c r="AD120" s="4">
        <v>5.83</v>
      </c>
      <c r="AE120" s="4">
        <v>0.13</v>
      </c>
      <c r="AF120" s="4">
        <v>990</v>
      </c>
      <c r="AG120" s="4">
        <v>-13</v>
      </c>
      <c r="AH120" s="4">
        <v>17</v>
      </c>
      <c r="AI120" s="4">
        <v>31</v>
      </c>
      <c r="AJ120" s="4">
        <v>191</v>
      </c>
      <c r="AK120" s="4">
        <v>139</v>
      </c>
      <c r="AL120" s="4">
        <v>2.6</v>
      </c>
      <c r="AM120" s="4">
        <v>195</v>
      </c>
      <c r="AN120" s="4" t="s">
        <v>155</v>
      </c>
      <c r="AO120" s="4">
        <v>2</v>
      </c>
      <c r="AP120" s="5">
        <v>0.68353009259259256</v>
      </c>
      <c r="AQ120" s="4">
        <v>47.163130000000002</v>
      </c>
      <c r="AR120" s="4">
        <v>-88.491963999999996</v>
      </c>
      <c r="AS120" s="4">
        <v>318.5</v>
      </c>
      <c r="AT120" s="4">
        <v>31.9</v>
      </c>
      <c r="AU120" s="4">
        <v>12</v>
      </c>
      <c r="AV120" s="4">
        <v>10</v>
      </c>
      <c r="AW120" s="4" t="s">
        <v>241</v>
      </c>
      <c r="AX120" s="4">
        <v>1</v>
      </c>
      <c r="AY120" s="4">
        <v>1.5958000000000001</v>
      </c>
      <c r="AZ120" s="4">
        <v>1.8957999999999999</v>
      </c>
      <c r="BA120" s="4">
        <v>14.023</v>
      </c>
      <c r="BB120" s="4">
        <v>17.71</v>
      </c>
      <c r="BC120" s="4">
        <v>1.26</v>
      </c>
      <c r="BD120" s="4">
        <v>11.324</v>
      </c>
      <c r="BE120" s="4">
        <v>3031.3780000000002</v>
      </c>
      <c r="BF120" s="4">
        <v>0.73</v>
      </c>
      <c r="BG120" s="4">
        <v>18.024000000000001</v>
      </c>
      <c r="BH120" s="4">
        <v>0.73599999999999999</v>
      </c>
      <c r="BI120" s="4">
        <v>18.760000000000002</v>
      </c>
      <c r="BJ120" s="4">
        <v>13.602</v>
      </c>
      <c r="BK120" s="4">
        <v>0.55500000000000005</v>
      </c>
      <c r="BL120" s="4">
        <v>14.157</v>
      </c>
      <c r="BM120" s="4">
        <v>0.75439999999999996</v>
      </c>
      <c r="BQ120" s="4">
        <v>743.16899999999998</v>
      </c>
      <c r="BR120" s="4">
        <v>0.26452100000000001</v>
      </c>
      <c r="BS120" s="4">
        <v>-5</v>
      </c>
      <c r="BT120" s="4">
        <v>0.36099999999999999</v>
      </c>
      <c r="BU120" s="4">
        <v>6.4642439999999999</v>
      </c>
      <c r="BV120" s="4">
        <v>7.2922000000000002</v>
      </c>
      <c r="BW120" s="4">
        <f t="shared" si="14"/>
        <v>1.7078532648</v>
      </c>
      <c r="BY120" s="4">
        <f t="shared" si="15"/>
        <v>14441.932914546986</v>
      </c>
      <c r="BZ120" s="4">
        <f t="shared" si="16"/>
        <v>3.4778279144399997</v>
      </c>
      <c r="CA120" s="4">
        <f t="shared" si="17"/>
        <v>64.801938756455996</v>
      </c>
      <c r="CB120" s="4">
        <f t="shared" si="18"/>
        <v>3.5940731214431998</v>
      </c>
    </row>
    <row r="121" spans="1:80" x14ac:dyDescent="0.25">
      <c r="A121" s="2">
        <v>42068</v>
      </c>
      <c r="B121" s="3">
        <v>1.6951388888888887E-2</v>
      </c>
      <c r="C121" s="4">
        <v>11.663</v>
      </c>
      <c r="D121" s="4">
        <v>5.5999999999999999E-3</v>
      </c>
      <c r="E121" s="4">
        <v>55.871794999999999</v>
      </c>
      <c r="F121" s="4">
        <v>734.7</v>
      </c>
      <c r="G121" s="4">
        <v>27.6</v>
      </c>
      <c r="H121" s="4">
        <v>116</v>
      </c>
      <c r="J121" s="4">
        <v>4</v>
      </c>
      <c r="K121" s="4">
        <v>0.89980000000000004</v>
      </c>
      <c r="L121" s="4">
        <v>10.4945</v>
      </c>
      <c r="M121" s="4">
        <v>5.0000000000000001E-3</v>
      </c>
      <c r="N121" s="4">
        <v>661.14290000000005</v>
      </c>
      <c r="O121" s="4">
        <v>24.815899999999999</v>
      </c>
      <c r="P121" s="4">
        <v>686</v>
      </c>
      <c r="Q121" s="4">
        <v>499.10300000000001</v>
      </c>
      <c r="R121" s="4">
        <v>18.733799999999999</v>
      </c>
      <c r="S121" s="4">
        <v>517.79999999999995</v>
      </c>
      <c r="T121" s="4">
        <v>115.9529</v>
      </c>
      <c r="W121" s="4">
        <v>0</v>
      </c>
      <c r="X121" s="4">
        <v>3.5994000000000002</v>
      </c>
      <c r="Y121" s="4">
        <v>11.9</v>
      </c>
      <c r="Z121" s="4">
        <v>894</v>
      </c>
      <c r="AA121" s="4">
        <v>928</v>
      </c>
      <c r="AB121" s="4">
        <v>861</v>
      </c>
      <c r="AC121" s="4">
        <v>59</v>
      </c>
      <c r="AD121" s="4">
        <v>5.92</v>
      </c>
      <c r="AE121" s="4">
        <v>0.14000000000000001</v>
      </c>
      <c r="AF121" s="4">
        <v>990</v>
      </c>
      <c r="AG121" s="4">
        <v>-12.8</v>
      </c>
      <c r="AH121" s="4">
        <v>17</v>
      </c>
      <c r="AI121" s="4">
        <v>31</v>
      </c>
      <c r="AJ121" s="4">
        <v>191</v>
      </c>
      <c r="AK121" s="4">
        <v>139</v>
      </c>
      <c r="AL121" s="4">
        <v>2.6</v>
      </c>
      <c r="AM121" s="4">
        <v>195</v>
      </c>
      <c r="AN121" s="4" t="s">
        <v>155</v>
      </c>
      <c r="AO121" s="4">
        <v>2</v>
      </c>
      <c r="AP121" s="5">
        <v>0.68354166666666671</v>
      </c>
      <c r="AQ121" s="4">
        <v>47.163012000000002</v>
      </c>
      <c r="AR121" s="4">
        <v>-88.492036999999996</v>
      </c>
      <c r="AS121" s="4">
        <v>318.39999999999998</v>
      </c>
      <c r="AT121" s="4">
        <v>33</v>
      </c>
      <c r="AU121" s="4">
        <v>12</v>
      </c>
      <c r="AV121" s="4">
        <v>10</v>
      </c>
      <c r="AW121" s="4" t="s">
        <v>241</v>
      </c>
      <c r="AX121" s="4">
        <v>1</v>
      </c>
      <c r="AY121" s="4">
        <v>1.6</v>
      </c>
      <c r="AZ121" s="4">
        <v>1.9</v>
      </c>
      <c r="BA121" s="4">
        <v>14.023</v>
      </c>
      <c r="BB121" s="4">
        <v>17.989999999999998</v>
      </c>
      <c r="BC121" s="4">
        <v>1.28</v>
      </c>
      <c r="BD121" s="4">
        <v>11.13</v>
      </c>
      <c r="BE121" s="4">
        <v>3030.1759999999999</v>
      </c>
      <c r="BF121" s="4">
        <v>0.92400000000000004</v>
      </c>
      <c r="BG121" s="4">
        <v>19.991</v>
      </c>
      <c r="BH121" s="4">
        <v>0.75</v>
      </c>
      <c r="BI121" s="4">
        <v>20.741</v>
      </c>
      <c r="BJ121" s="4">
        <v>15.090999999999999</v>
      </c>
      <c r="BK121" s="4">
        <v>0.56599999999999995</v>
      </c>
      <c r="BL121" s="4">
        <v>15.657999999999999</v>
      </c>
      <c r="BM121" s="4">
        <v>1.1072</v>
      </c>
      <c r="BQ121" s="4">
        <v>755.67200000000003</v>
      </c>
      <c r="BR121" s="4">
        <v>0.29385299999999998</v>
      </c>
      <c r="BS121" s="4">
        <v>-5</v>
      </c>
      <c r="BT121" s="4">
        <v>0.36160799999999998</v>
      </c>
      <c r="BU121" s="4">
        <v>7.1810359999999998</v>
      </c>
      <c r="BV121" s="4">
        <v>7.3044900000000004</v>
      </c>
      <c r="BW121" s="4">
        <f t="shared" si="14"/>
        <v>1.8972297111999998</v>
      </c>
      <c r="BY121" s="4">
        <f t="shared" si="15"/>
        <v>16036.97476850163</v>
      </c>
      <c r="BZ121" s="4">
        <f t="shared" si="16"/>
        <v>4.8901993435679998</v>
      </c>
      <c r="CA121" s="4">
        <f t="shared" si="17"/>
        <v>79.867963521411994</v>
      </c>
      <c r="CB121" s="4">
        <f t="shared" si="18"/>
        <v>5.8597713346303992</v>
      </c>
    </row>
    <row r="122" spans="1:80" x14ac:dyDescent="0.25">
      <c r="A122" s="2">
        <v>42068</v>
      </c>
      <c r="B122" s="3">
        <v>1.6962962962962961E-2</v>
      </c>
      <c r="C122" s="4">
        <v>11.537000000000001</v>
      </c>
      <c r="D122" s="4">
        <v>6.7999999999999996E-3</v>
      </c>
      <c r="E122" s="4">
        <v>68.489327000000003</v>
      </c>
      <c r="F122" s="4">
        <v>743.8</v>
      </c>
      <c r="G122" s="4">
        <v>27.6</v>
      </c>
      <c r="H122" s="4">
        <v>94.8</v>
      </c>
      <c r="J122" s="4">
        <v>4</v>
      </c>
      <c r="K122" s="4">
        <v>0.90100000000000002</v>
      </c>
      <c r="L122" s="4">
        <v>10.394600000000001</v>
      </c>
      <c r="M122" s="4">
        <v>6.1999999999999998E-3</v>
      </c>
      <c r="N122" s="4">
        <v>670.13469999999995</v>
      </c>
      <c r="O122" s="4">
        <v>24.866499999999998</v>
      </c>
      <c r="P122" s="4">
        <v>695</v>
      </c>
      <c r="Q122" s="4">
        <v>506.60250000000002</v>
      </c>
      <c r="R122" s="4">
        <v>18.798400000000001</v>
      </c>
      <c r="S122" s="4">
        <v>525.4</v>
      </c>
      <c r="T122" s="4">
        <v>94.762</v>
      </c>
      <c r="W122" s="4">
        <v>0</v>
      </c>
      <c r="X122" s="4">
        <v>3.6038000000000001</v>
      </c>
      <c r="Y122" s="4">
        <v>11.9</v>
      </c>
      <c r="Z122" s="4">
        <v>895</v>
      </c>
      <c r="AA122" s="4">
        <v>928</v>
      </c>
      <c r="AB122" s="4">
        <v>861</v>
      </c>
      <c r="AC122" s="4">
        <v>59</v>
      </c>
      <c r="AD122" s="4">
        <v>6.32</v>
      </c>
      <c r="AE122" s="4">
        <v>0.15</v>
      </c>
      <c r="AF122" s="4">
        <v>990</v>
      </c>
      <c r="AG122" s="4">
        <v>-12</v>
      </c>
      <c r="AH122" s="4">
        <v>17</v>
      </c>
      <c r="AI122" s="4">
        <v>31</v>
      </c>
      <c r="AJ122" s="4">
        <v>191</v>
      </c>
      <c r="AK122" s="4">
        <v>139</v>
      </c>
      <c r="AL122" s="4">
        <v>2.9</v>
      </c>
      <c r="AM122" s="4">
        <v>195</v>
      </c>
      <c r="AN122" s="4" t="s">
        <v>155</v>
      </c>
      <c r="AO122" s="4">
        <v>2</v>
      </c>
      <c r="AP122" s="5">
        <v>0.68355324074074064</v>
      </c>
      <c r="AQ122" s="4">
        <v>47.162868000000003</v>
      </c>
      <c r="AR122" s="4">
        <v>-88.492052000000001</v>
      </c>
      <c r="AS122" s="4">
        <v>318.3</v>
      </c>
      <c r="AT122" s="4">
        <v>33.1</v>
      </c>
      <c r="AU122" s="4">
        <v>12</v>
      </c>
      <c r="AV122" s="4">
        <v>10</v>
      </c>
      <c r="AW122" s="4" t="s">
        <v>241</v>
      </c>
      <c r="AX122" s="4">
        <v>1.095704</v>
      </c>
      <c r="AY122" s="4">
        <v>1.6957040000000001</v>
      </c>
      <c r="AZ122" s="4">
        <v>1.9957039999999999</v>
      </c>
      <c r="BA122" s="4">
        <v>14.023</v>
      </c>
      <c r="BB122" s="4">
        <v>18.18</v>
      </c>
      <c r="BC122" s="4">
        <v>1.3</v>
      </c>
      <c r="BD122" s="4">
        <v>10.993</v>
      </c>
      <c r="BE122" s="4">
        <v>3030.5250000000001</v>
      </c>
      <c r="BF122" s="4">
        <v>1.145</v>
      </c>
      <c r="BG122" s="4">
        <v>20.46</v>
      </c>
      <c r="BH122" s="4">
        <v>0.75900000000000001</v>
      </c>
      <c r="BI122" s="4">
        <v>21.219000000000001</v>
      </c>
      <c r="BJ122" s="4">
        <v>15.467000000000001</v>
      </c>
      <c r="BK122" s="4">
        <v>0.57399999999999995</v>
      </c>
      <c r="BL122" s="4">
        <v>16.041</v>
      </c>
      <c r="BM122" s="4">
        <v>0.91359999999999997</v>
      </c>
      <c r="BQ122" s="4">
        <v>763.96600000000001</v>
      </c>
      <c r="BR122" s="4">
        <v>0.31303599999999998</v>
      </c>
      <c r="BS122" s="4">
        <v>-5</v>
      </c>
      <c r="BT122" s="4">
        <v>0.36359599999999997</v>
      </c>
      <c r="BU122" s="4">
        <v>7.6498169999999996</v>
      </c>
      <c r="BV122" s="4">
        <v>7.3446470000000001</v>
      </c>
      <c r="BW122" s="4">
        <f t="shared" si="14"/>
        <v>2.0210816513999998</v>
      </c>
      <c r="BY122" s="4">
        <f t="shared" si="15"/>
        <v>17085.842746312723</v>
      </c>
      <c r="BZ122" s="4">
        <f t="shared" si="16"/>
        <v>6.4554128227050001</v>
      </c>
      <c r="CA122" s="4">
        <f t="shared" si="17"/>
        <v>87.201633300243003</v>
      </c>
      <c r="CB122" s="4">
        <f t="shared" si="18"/>
        <v>5.1507992618543996</v>
      </c>
    </row>
    <row r="123" spans="1:80" x14ac:dyDescent="0.25">
      <c r="A123" s="2">
        <v>42068</v>
      </c>
      <c r="B123" s="3">
        <v>1.6974537037037038E-2</v>
      </c>
      <c r="C123" s="4">
        <v>11.712</v>
      </c>
      <c r="D123" s="4">
        <v>8.0000000000000002E-3</v>
      </c>
      <c r="E123" s="4">
        <v>80</v>
      </c>
      <c r="F123" s="4">
        <v>711.6</v>
      </c>
      <c r="G123" s="4">
        <v>27.6</v>
      </c>
      <c r="H123" s="4">
        <v>90.2</v>
      </c>
      <c r="J123" s="4">
        <v>4</v>
      </c>
      <c r="K123" s="4">
        <v>0.89949999999999997</v>
      </c>
      <c r="L123" s="4">
        <v>10.534599999999999</v>
      </c>
      <c r="M123" s="4">
        <v>7.1999999999999998E-3</v>
      </c>
      <c r="N123" s="4">
        <v>640.08299999999997</v>
      </c>
      <c r="O123" s="4">
        <v>24.8263</v>
      </c>
      <c r="P123" s="4">
        <v>664.9</v>
      </c>
      <c r="Q123" s="4">
        <v>483.70909999999998</v>
      </c>
      <c r="R123" s="4">
        <v>18.761199999999999</v>
      </c>
      <c r="S123" s="4">
        <v>502.5</v>
      </c>
      <c r="T123" s="4">
        <v>90.2</v>
      </c>
      <c r="W123" s="4">
        <v>0</v>
      </c>
      <c r="X123" s="4">
        <v>3.5979999999999999</v>
      </c>
      <c r="Y123" s="4">
        <v>11.9</v>
      </c>
      <c r="Z123" s="4">
        <v>898</v>
      </c>
      <c r="AA123" s="4">
        <v>933</v>
      </c>
      <c r="AB123" s="4">
        <v>864</v>
      </c>
      <c r="AC123" s="4">
        <v>59</v>
      </c>
      <c r="AD123" s="4">
        <v>6.22</v>
      </c>
      <c r="AE123" s="4">
        <v>0.14000000000000001</v>
      </c>
      <c r="AF123" s="4">
        <v>990</v>
      </c>
      <c r="AG123" s="4">
        <v>-12.2</v>
      </c>
      <c r="AH123" s="4">
        <v>17</v>
      </c>
      <c r="AI123" s="4">
        <v>31</v>
      </c>
      <c r="AJ123" s="4">
        <v>191.2</v>
      </c>
      <c r="AK123" s="4">
        <v>139</v>
      </c>
      <c r="AL123" s="4">
        <v>2.8</v>
      </c>
      <c r="AM123" s="4">
        <v>195</v>
      </c>
      <c r="AN123" s="4" t="s">
        <v>155</v>
      </c>
      <c r="AO123" s="4">
        <v>2</v>
      </c>
      <c r="AP123" s="5">
        <v>0.68356481481481479</v>
      </c>
      <c r="AQ123" s="4">
        <v>47.162565999999998</v>
      </c>
      <c r="AR123" s="4">
        <v>-88.492007000000001</v>
      </c>
      <c r="AS123" s="4">
        <v>318.2</v>
      </c>
      <c r="AT123" s="4">
        <v>35.1</v>
      </c>
      <c r="AU123" s="4">
        <v>12</v>
      </c>
      <c r="AV123" s="4">
        <v>10</v>
      </c>
      <c r="AW123" s="4" t="s">
        <v>211</v>
      </c>
      <c r="AX123" s="4">
        <v>1.4831829999999999</v>
      </c>
      <c r="AY123" s="4">
        <v>1.7957959999999999</v>
      </c>
      <c r="AZ123" s="4">
        <v>2.3831829999999998</v>
      </c>
      <c r="BA123" s="4">
        <v>14.023</v>
      </c>
      <c r="BB123" s="4">
        <v>17.920000000000002</v>
      </c>
      <c r="BC123" s="4">
        <v>1.28</v>
      </c>
      <c r="BD123" s="4">
        <v>11.172000000000001</v>
      </c>
      <c r="BE123" s="4">
        <v>3030.2669999999998</v>
      </c>
      <c r="BF123" s="4">
        <v>1.3169999999999999</v>
      </c>
      <c r="BG123" s="4">
        <v>19.280999999999999</v>
      </c>
      <c r="BH123" s="4">
        <v>0.748</v>
      </c>
      <c r="BI123" s="4">
        <v>20.029</v>
      </c>
      <c r="BJ123" s="4">
        <v>14.571</v>
      </c>
      <c r="BK123" s="4">
        <v>0.56499999999999995</v>
      </c>
      <c r="BL123" s="4">
        <v>15.135999999999999</v>
      </c>
      <c r="BM123" s="4">
        <v>0.85799999999999998</v>
      </c>
      <c r="BQ123" s="4">
        <v>752.53399999999999</v>
      </c>
      <c r="BR123" s="4">
        <v>0.34666999999999998</v>
      </c>
      <c r="BS123" s="4">
        <v>-5</v>
      </c>
      <c r="BT123" s="4">
        <v>0.362201</v>
      </c>
      <c r="BU123" s="4">
        <v>8.4717570000000002</v>
      </c>
      <c r="BV123" s="4">
        <v>7.3164559999999996</v>
      </c>
      <c r="BW123" s="4">
        <f t="shared" si="14"/>
        <v>2.2382381994</v>
      </c>
      <c r="BY123" s="4">
        <f t="shared" si="15"/>
        <v>18920.032338140703</v>
      </c>
      <c r="BZ123" s="4">
        <f t="shared" si="16"/>
        <v>8.2229330251529991</v>
      </c>
      <c r="CA123" s="4">
        <f t="shared" si="17"/>
        <v>90.976732809038992</v>
      </c>
      <c r="CB123" s="4">
        <f t="shared" si="18"/>
        <v>5.3570816519219999</v>
      </c>
    </row>
    <row r="124" spans="1:80" x14ac:dyDescent="0.25">
      <c r="A124" s="2">
        <v>42068</v>
      </c>
      <c r="B124" s="3">
        <v>1.6986111111111112E-2</v>
      </c>
      <c r="C124" s="4">
        <v>12.11</v>
      </c>
      <c r="D124" s="4">
        <v>7.9000000000000008E-3</v>
      </c>
      <c r="E124" s="4">
        <v>79.025182999999998</v>
      </c>
      <c r="F124" s="4">
        <v>661.5</v>
      </c>
      <c r="G124" s="4">
        <v>44.1</v>
      </c>
      <c r="H124" s="4">
        <v>88.1</v>
      </c>
      <c r="J124" s="4">
        <v>4</v>
      </c>
      <c r="K124" s="4">
        <v>0.89639999999999997</v>
      </c>
      <c r="L124" s="4">
        <v>10.854799999999999</v>
      </c>
      <c r="M124" s="4">
        <v>7.1000000000000004E-3</v>
      </c>
      <c r="N124" s="4">
        <v>592.96259999999995</v>
      </c>
      <c r="O124" s="4">
        <v>39.490900000000003</v>
      </c>
      <c r="P124" s="4">
        <v>632.5</v>
      </c>
      <c r="Q124" s="4">
        <v>447.63080000000002</v>
      </c>
      <c r="R124" s="4">
        <v>29.811900000000001</v>
      </c>
      <c r="S124" s="4">
        <v>477.4</v>
      </c>
      <c r="T124" s="4">
        <v>88.113399999999999</v>
      </c>
      <c r="W124" s="4">
        <v>0</v>
      </c>
      <c r="X124" s="4">
        <v>3.5855000000000001</v>
      </c>
      <c r="Y124" s="4">
        <v>11.9</v>
      </c>
      <c r="Z124" s="4">
        <v>901</v>
      </c>
      <c r="AA124" s="4">
        <v>935</v>
      </c>
      <c r="AB124" s="4">
        <v>868</v>
      </c>
      <c r="AC124" s="4">
        <v>59</v>
      </c>
      <c r="AD124" s="4">
        <v>5.92</v>
      </c>
      <c r="AE124" s="4">
        <v>0.14000000000000001</v>
      </c>
      <c r="AF124" s="4">
        <v>990</v>
      </c>
      <c r="AG124" s="4">
        <v>-12.8</v>
      </c>
      <c r="AH124" s="4">
        <v>17</v>
      </c>
      <c r="AI124" s="4">
        <v>31</v>
      </c>
      <c r="AJ124" s="4">
        <v>191.8</v>
      </c>
      <c r="AK124" s="4">
        <v>139</v>
      </c>
      <c r="AL124" s="4">
        <v>3</v>
      </c>
      <c r="AM124" s="4">
        <v>195</v>
      </c>
      <c r="AN124" s="4" t="s">
        <v>155</v>
      </c>
      <c r="AO124" s="4">
        <v>2</v>
      </c>
      <c r="AP124" s="5">
        <v>0.68358796296296298</v>
      </c>
      <c r="AQ124" s="4">
        <v>47.162404000000002</v>
      </c>
      <c r="AR124" s="4">
        <v>-88.491962000000001</v>
      </c>
      <c r="AS124" s="4">
        <v>318.10000000000002</v>
      </c>
      <c r="AT124" s="4">
        <v>38.200000000000003</v>
      </c>
      <c r="AU124" s="4">
        <v>12</v>
      </c>
      <c r="AV124" s="4">
        <v>8</v>
      </c>
      <c r="AW124" s="4" t="s">
        <v>211</v>
      </c>
      <c r="AX124" s="4">
        <v>1.5</v>
      </c>
      <c r="AY124" s="4">
        <v>1.8</v>
      </c>
      <c r="AZ124" s="4">
        <v>2.4</v>
      </c>
      <c r="BA124" s="4">
        <v>14.023</v>
      </c>
      <c r="BB124" s="4">
        <v>17.36</v>
      </c>
      <c r="BC124" s="4">
        <v>1.24</v>
      </c>
      <c r="BD124" s="4">
        <v>11.56</v>
      </c>
      <c r="BE124" s="4">
        <v>3030.1559999999999</v>
      </c>
      <c r="BF124" s="4">
        <v>1.2589999999999999</v>
      </c>
      <c r="BG124" s="4">
        <v>17.334</v>
      </c>
      <c r="BH124" s="4">
        <v>1.1539999999999999</v>
      </c>
      <c r="BI124" s="4">
        <v>18.489000000000001</v>
      </c>
      <c r="BJ124" s="4">
        <v>13.086</v>
      </c>
      <c r="BK124" s="4">
        <v>0.872</v>
      </c>
      <c r="BL124" s="4">
        <v>13.957000000000001</v>
      </c>
      <c r="BM124" s="4">
        <v>0.81340000000000001</v>
      </c>
      <c r="BQ124" s="4">
        <v>727.76700000000005</v>
      </c>
      <c r="BR124" s="4">
        <v>0.41399999999999998</v>
      </c>
      <c r="BS124" s="4">
        <v>-5</v>
      </c>
      <c r="BT124" s="4">
        <v>0.36259999999999998</v>
      </c>
      <c r="BU124" s="4">
        <v>10.117125</v>
      </c>
      <c r="BV124" s="4">
        <v>7.3245199999999997</v>
      </c>
      <c r="BW124" s="4">
        <f t="shared" si="14"/>
        <v>2.6729444249999998</v>
      </c>
      <c r="BY124" s="4">
        <f t="shared" si="15"/>
        <v>22593.816194845498</v>
      </c>
      <c r="BZ124" s="4">
        <f t="shared" si="16"/>
        <v>9.3875082963749978</v>
      </c>
      <c r="CA124" s="4">
        <f t="shared" si="17"/>
        <v>97.573418241749991</v>
      </c>
      <c r="CB124" s="4">
        <f t="shared" si="18"/>
        <v>6.0649716030750005</v>
      </c>
    </row>
    <row r="125" spans="1:80" x14ac:dyDescent="0.25">
      <c r="A125" s="2">
        <v>42068</v>
      </c>
      <c r="B125" s="3">
        <v>1.6997685185185185E-2</v>
      </c>
      <c r="C125" s="4">
        <v>12.257</v>
      </c>
      <c r="D125" s="4">
        <v>7.1000000000000004E-3</v>
      </c>
      <c r="E125" s="4">
        <v>70.901706000000004</v>
      </c>
      <c r="F125" s="4">
        <v>538.4</v>
      </c>
      <c r="G125" s="4">
        <v>50.6</v>
      </c>
      <c r="H125" s="4">
        <v>53.9</v>
      </c>
      <c r="J125" s="4">
        <v>4</v>
      </c>
      <c r="K125" s="4">
        <v>0.8952</v>
      </c>
      <c r="L125" s="4">
        <v>10.9725</v>
      </c>
      <c r="M125" s="4">
        <v>6.3E-3</v>
      </c>
      <c r="N125" s="4">
        <v>481.97210000000001</v>
      </c>
      <c r="O125" s="4">
        <v>45.276600000000002</v>
      </c>
      <c r="P125" s="4">
        <v>527.20000000000005</v>
      </c>
      <c r="Q125" s="4">
        <v>364.3569</v>
      </c>
      <c r="R125" s="4">
        <v>34.227800000000002</v>
      </c>
      <c r="S125" s="4">
        <v>398.6</v>
      </c>
      <c r="T125" s="4">
        <v>53.918199999999999</v>
      </c>
      <c r="W125" s="4">
        <v>0</v>
      </c>
      <c r="X125" s="4">
        <v>3.5807000000000002</v>
      </c>
      <c r="Y125" s="4">
        <v>11.9</v>
      </c>
      <c r="Z125" s="4">
        <v>901</v>
      </c>
      <c r="AA125" s="4">
        <v>934</v>
      </c>
      <c r="AB125" s="4">
        <v>866</v>
      </c>
      <c r="AC125" s="4">
        <v>59</v>
      </c>
      <c r="AD125" s="4">
        <v>6.32</v>
      </c>
      <c r="AE125" s="4">
        <v>0.15</v>
      </c>
      <c r="AF125" s="4">
        <v>990</v>
      </c>
      <c r="AG125" s="4">
        <v>-12</v>
      </c>
      <c r="AH125" s="4">
        <v>17</v>
      </c>
      <c r="AI125" s="4">
        <v>31</v>
      </c>
      <c r="AJ125" s="4">
        <v>191</v>
      </c>
      <c r="AK125" s="4">
        <v>139</v>
      </c>
      <c r="AL125" s="4">
        <v>2.8</v>
      </c>
      <c r="AM125" s="4">
        <v>195</v>
      </c>
      <c r="AN125" s="4" t="s">
        <v>155</v>
      </c>
      <c r="AO125" s="4">
        <v>2</v>
      </c>
      <c r="AP125" s="5">
        <v>0.68359953703703702</v>
      </c>
      <c r="AQ125" s="4">
        <v>47.162253</v>
      </c>
      <c r="AR125" s="4">
        <v>-88.491919999999993</v>
      </c>
      <c r="AS125" s="4">
        <v>318</v>
      </c>
      <c r="AT125" s="4">
        <v>38.299999999999997</v>
      </c>
      <c r="AU125" s="4">
        <v>12</v>
      </c>
      <c r="AV125" s="4">
        <v>7</v>
      </c>
      <c r="AW125" s="4" t="s">
        <v>217</v>
      </c>
      <c r="AX125" s="4">
        <v>1.0209999999999999</v>
      </c>
      <c r="AY125" s="4">
        <v>1.8</v>
      </c>
      <c r="AZ125" s="4">
        <v>2.2084000000000001</v>
      </c>
      <c r="BA125" s="4">
        <v>14.023</v>
      </c>
      <c r="BB125" s="4">
        <v>17.170000000000002</v>
      </c>
      <c r="BC125" s="4">
        <v>1.22</v>
      </c>
      <c r="BD125" s="4">
        <v>11.709</v>
      </c>
      <c r="BE125" s="4">
        <v>3031.2330000000002</v>
      </c>
      <c r="BF125" s="4">
        <v>1.1160000000000001</v>
      </c>
      <c r="BG125" s="4">
        <v>13.943</v>
      </c>
      <c r="BH125" s="4">
        <v>1.31</v>
      </c>
      <c r="BI125" s="4">
        <v>15.253</v>
      </c>
      <c r="BJ125" s="4">
        <v>10.541</v>
      </c>
      <c r="BK125" s="4">
        <v>0.99</v>
      </c>
      <c r="BL125" s="4">
        <v>11.531000000000001</v>
      </c>
      <c r="BM125" s="4">
        <v>0.49259999999999998</v>
      </c>
      <c r="BQ125" s="4">
        <v>719.25900000000001</v>
      </c>
      <c r="BR125" s="4">
        <v>0.41838399999999998</v>
      </c>
      <c r="BS125" s="4">
        <v>-5</v>
      </c>
      <c r="BT125" s="4">
        <v>0.36080000000000001</v>
      </c>
      <c r="BU125" s="4">
        <v>10.22425</v>
      </c>
      <c r="BV125" s="4">
        <v>7.2881640000000001</v>
      </c>
      <c r="BW125" s="4">
        <f t="shared" si="14"/>
        <v>2.70124685</v>
      </c>
      <c r="BY125" s="4">
        <f t="shared" si="15"/>
        <v>22841.165908184252</v>
      </c>
      <c r="BZ125" s="4">
        <f t="shared" si="16"/>
        <v>8.4093638310000003</v>
      </c>
      <c r="CA125" s="4">
        <f t="shared" si="17"/>
        <v>79.429304787250004</v>
      </c>
      <c r="CB125" s="4">
        <f t="shared" si="18"/>
        <v>3.7118751103499998</v>
      </c>
    </row>
    <row r="126" spans="1:80" x14ac:dyDescent="0.25">
      <c r="A126" s="2">
        <v>42068</v>
      </c>
      <c r="B126" s="3">
        <v>1.7009259259259259E-2</v>
      </c>
      <c r="C126" s="4">
        <v>12.278</v>
      </c>
      <c r="D126" s="4">
        <v>7.0000000000000001E-3</v>
      </c>
      <c r="E126" s="4">
        <v>70</v>
      </c>
      <c r="F126" s="4">
        <v>504.5</v>
      </c>
      <c r="G126" s="4">
        <v>48.7</v>
      </c>
      <c r="H126" s="4">
        <v>77.900000000000006</v>
      </c>
      <c r="J126" s="4">
        <v>4.0999999999999996</v>
      </c>
      <c r="K126" s="4">
        <v>0.89500000000000002</v>
      </c>
      <c r="L126" s="4">
        <v>10.9887</v>
      </c>
      <c r="M126" s="4">
        <v>6.3E-3</v>
      </c>
      <c r="N126" s="4">
        <v>451.48430000000002</v>
      </c>
      <c r="O126" s="4">
        <v>43.589799999999997</v>
      </c>
      <c r="P126" s="4">
        <v>495.1</v>
      </c>
      <c r="Q126" s="4">
        <v>341.18650000000002</v>
      </c>
      <c r="R126" s="4">
        <v>32.940800000000003</v>
      </c>
      <c r="S126" s="4">
        <v>374.1</v>
      </c>
      <c r="T126" s="4">
        <v>77.852900000000005</v>
      </c>
      <c r="W126" s="4">
        <v>0</v>
      </c>
      <c r="X126" s="4">
        <v>3.6692999999999998</v>
      </c>
      <c r="Y126" s="4">
        <v>11.9</v>
      </c>
      <c r="Z126" s="4">
        <v>900</v>
      </c>
      <c r="AA126" s="4">
        <v>934</v>
      </c>
      <c r="AB126" s="4">
        <v>868</v>
      </c>
      <c r="AC126" s="4">
        <v>59</v>
      </c>
      <c r="AD126" s="4">
        <v>6.22</v>
      </c>
      <c r="AE126" s="4">
        <v>0.14000000000000001</v>
      </c>
      <c r="AF126" s="4">
        <v>990</v>
      </c>
      <c r="AG126" s="4">
        <v>-12.2</v>
      </c>
      <c r="AH126" s="4">
        <v>17</v>
      </c>
      <c r="AI126" s="4">
        <v>31</v>
      </c>
      <c r="AJ126" s="4">
        <v>191.2</v>
      </c>
      <c r="AK126" s="4">
        <v>139</v>
      </c>
      <c r="AL126" s="4">
        <v>2.6</v>
      </c>
      <c r="AM126" s="4">
        <v>195</v>
      </c>
      <c r="AN126" s="4" t="s">
        <v>155</v>
      </c>
      <c r="AO126" s="4">
        <v>2</v>
      </c>
      <c r="AP126" s="5">
        <v>0.68361111111111106</v>
      </c>
      <c r="AQ126" s="4">
        <v>47.162247000000001</v>
      </c>
      <c r="AR126" s="4">
        <v>-88.491917999999998</v>
      </c>
      <c r="AS126" s="4">
        <v>318</v>
      </c>
      <c r="AT126" s="4">
        <v>40.9</v>
      </c>
      <c r="AU126" s="4">
        <v>12</v>
      </c>
      <c r="AV126" s="4">
        <v>7</v>
      </c>
      <c r="AW126" s="4" t="s">
        <v>217</v>
      </c>
      <c r="AX126" s="4">
        <v>1</v>
      </c>
      <c r="AY126" s="4">
        <v>1.8</v>
      </c>
      <c r="AZ126" s="4">
        <v>2.2000000000000002</v>
      </c>
      <c r="BA126" s="4">
        <v>14.023</v>
      </c>
      <c r="BB126" s="4">
        <v>17.14</v>
      </c>
      <c r="BC126" s="4">
        <v>1.22</v>
      </c>
      <c r="BD126" s="4">
        <v>11.737</v>
      </c>
      <c r="BE126" s="4">
        <v>3030.5830000000001</v>
      </c>
      <c r="BF126" s="4">
        <v>1.1000000000000001</v>
      </c>
      <c r="BG126" s="4">
        <v>13.039</v>
      </c>
      <c r="BH126" s="4">
        <v>1.2589999999999999</v>
      </c>
      <c r="BI126" s="4">
        <v>14.298</v>
      </c>
      <c r="BJ126" s="4">
        <v>9.8539999999999992</v>
      </c>
      <c r="BK126" s="4">
        <v>0.95099999999999996</v>
      </c>
      <c r="BL126" s="4">
        <v>10.805</v>
      </c>
      <c r="BM126" s="4">
        <v>0.71</v>
      </c>
      <c r="BQ126" s="4">
        <v>735.80799999999999</v>
      </c>
      <c r="BR126" s="4">
        <v>0.47244599999999998</v>
      </c>
      <c r="BS126" s="4">
        <v>-5</v>
      </c>
      <c r="BT126" s="4">
        <v>0.36</v>
      </c>
      <c r="BU126" s="4">
        <v>11.54541</v>
      </c>
      <c r="BV126" s="4">
        <v>7.2720000000000002</v>
      </c>
      <c r="BW126" s="4">
        <f t="shared" si="14"/>
        <v>3.050297322</v>
      </c>
      <c r="BY126" s="4">
        <f t="shared" si="15"/>
        <v>25787.131252960109</v>
      </c>
      <c r="BZ126" s="4">
        <f t="shared" si="16"/>
        <v>9.3598638870000013</v>
      </c>
      <c r="CA126" s="4">
        <f t="shared" si="17"/>
        <v>83.847362493179986</v>
      </c>
      <c r="CB126" s="4">
        <f t="shared" si="18"/>
        <v>6.0413666906999994</v>
      </c>
    </row>
    <row r="127" spans="1:80" x14ac:dyDescent="0.25">
      <c r="A127" s="2">
        <v>42068</v>
      </c>
      <c r="B127" s="3">
        <v>1.7020833333333336E-2</v>
      </c>
      <c r="C127" s="4">
        <v>12.612</v>
      </c>
      <c r="D127" s="4">
        <v>7.0000000000000001E-3</v>
      </c>
      <c r="E127" s="4">
        <v>70</v>
      </c>
      <c r="F127" s="4">
        <v>609.9</v>
      </c>
      <c r="G127" s="4">
        <v>39.1</v>
      </c>
      <c r="H127" s="4">
        <v>74.3</v>
      </c>
      <c r="J127" s="4">
        <v>4.0999999999999996</v>
      </c>
      <c r="K127" s="4">
        <v>0.89229999999999998</v>
      </c>
      <c r="L127" s="4">
        <v>11.254</v>
      </c>
      <c r="M127" s="4">
        <v>6.1999999999999998E-3</v>
      </c>
      <c r="N127" s="4">
        <v>544.19399999999996</v>
      </c>
      <c r="O127" s="4">
        <v>34.8904</v>
      </c>
      <c r="P127" s="4">
        <v>579.1</v>
      </c>
      <c r="Q127" s="4">
        <v>410.8152</v>
      </c>
      <c r="R127" s="4">
        <v>26.338899999999999</v>
      </c>
      <c r="S127" s="4">
        <v>437.2</v>
      </c>
      <c r="T127" s="4">
        <v>74.3018</v>
      </c>
      <c r="W127" s="4">
        <v>0</v>
      </c>
      <c r="X127" s="4">
        <v>3.6585999999999999</v>
      </c>
      <c r="Y127" s="4">
        <v>11.9</v>
      </c>
      <c r="Z127" s="4">
        <v>898</v>
      </c>
      <c r="AA127" s="4">
        <v>934</v>
      </c>
      <c r="AB127" s="4">
        <v>866</v>
      </c>
      <c r="AC127" s="4">
        <v>59</v>
      </c>
      <c r="AD127" s="4">
        <v>5.92</v>
      </c>
      <c r="AE127" s="4">
        <v>0.14000000000000001</v>
      </c>
      <c r="AF127" s="4">
        <v>990</v>
      </c>
      <c r="AG127" s="4">
        <v>-12.8</v>
      </c>
      <c r="AH127" s="4">
        <v>17</v>
      </c>
      <c r="AI127" s="4">
        <v>31</v>
      </c>
      <c r="AJ127" s="4">
        <v>192</v>
      </c>
      <c r="AK127" s="4">
        <v>139</v>
      </c>
      <c r="AL127" s="4">
        <v>2.7</v>
      </c>
      <c r="AM127" s="4">
        <v>195</v>
      </c>
      <c r="AN127" s="4" t="s">
        <v>155</v>
      </c>
      <c r="AO127" s="4">
        <v>2</v>
      </c>
      <c r="AP127" s="5">
        <v>0.68361111111111106</v>
      </c>
      <c r="AQ127" s="4">
        <v>47.162075999999999</v>
      </c>
      <c r="AR127" s="4">
        <v>-88.491806999999994</v>
      </c>
      <c r="AS127" s="4">
        <v>317.7</v>
      </c>
      <c r="AT127" s="4">
        <v>41</v>
      </c>
      <c r="AU127" s="4">
        <v>12</v>
      </c>
      <c r="AV127" s="4">
        <v>7</v>
      </c>
      <c r="AW127" s="4" t="s">
        <v>245</v>
      </c>
      <c r="AX127" s="4">
        <v>1.0958000000000001</v>
      </c>
      <c r="AY127" s="4">
        <v>1.8957999999999999</v>
      </c>
      <c r="AZ127" s="4">
        <v>2.2957999999999998</v>
      </c>
      <c r="BA127" s="4">
        <v>14.023</v>
      </c>
      <c r="BB127" s="4">
        <v>16.71</v>
      </c>
      <c r="BC127" s="4">
        <v>1.19</v>
      </c>
      <c r="BD127" s="4">
        <v>12.065</v>
      </c>
      <c r="BE127" s="4">
        <v>3030.5160000000001</v>
      </c>
      <c r="BF127" s="4">
        <v>1.071</v>
      </c>
      <c r="BG127" s="4">
        <v>15.346</v>
      </c>
      <c r="BH127" s="4">
        <v>0.98399999999999999</v>
      </c>
      <c r="BI127" s="4">
        <v>16.329999999999998</v>
      </c>
      <c r="BJ127" s="4">
        <v>11.585000000000001</v>
      </c>
      <c r="BK127" s="4">
        <v>0.74299999999999999</v>
      </c>
      <c r="BL127" s="4">
        <v>12.327999999999999</v>
      </c>
      <c r="BM127" s="4">
        <v>0.66169999999999995</v>
      </c>
      <c r="BQ127" s="4">
        <v>716.34299999999996</v>
      </c>
      <c r="BR127" s="4">
        <v>0.42920000000000003</v>
      </c>
      <c r="BS127" s="4">
        <v>-5</v>
      </c>
      <c r="BT127" s="4">
        <v>0.35959999999999998</v>
      </c>
      <c r="BU127" s="4">
        <v>10.488575000000001</v>
      </c>
      <c r="BV127" s="4">
        <v>7.2639199999999997</v>
      </c>
      <c r="BW127" s="4">
        <f t="shared" si="14"/>
        <v>2.7710815150000001</v>
      </c>
      <c r="BY127" s="4">
        <f t="shared" si="15"/>
        <v>23426.130439413901</v>
      </c>
      <c r="BZ127" s="4">
        <f t="shared" si="16"/>
        <v>8.278915439024999</v>
      </c>
      <c r="CA127" s="4">
        <f t="shared" si="17"/>
        <v>89.552974193375007</v>
      </c>
      <c r="CB127" s="4">
        <f t="shared" si="18"/>
        <v>5.1149937871175002</v>
      </c>
    </row>
    <row r="128" spans="1:80" x14ac:dyDescent="0.25">
      <c r="A128" s="2">
        <v>42068</v>
      </c>
      <c r="B128" s="3">
        <v>1.7032407407407409E-2</v>
      </c>
      <c r="C128" s="4">
        <v>13.436</v>
      </c>
      <c r="D128" s="4">
        <v>5.0000000000000001E-3</v>
      </c>
      <c r="E128" s="4">
        <v>49.518580999999998</v>
      </c>
      <c r="F128" s="4">
        <v>668.3</v>
      </c>
      <c r="G128" s="4">
        <v>39.1</v>
      </c>
      <c r="H128" s="4">
        <v>60.4</v>
      </c>
      <c r="J128" s="4">
        <v>4</v>
      </c>
      <c r="K128" s="4">
        <v>0.88590000000000002</v>
      </c>
      <c r="L128" s="4">
        <v>11.9025</v>
      </c>
      <c r="M128" s="4">
        <v>4.4000000000000003E-3</v>
      </c>
      <c r="N128" s="4">
        <v>592.04240000000004</v>
      </c>
      <c r="O128" s="4">
        <v>34.638399999999997</v>
      </c>
      <c r="P128" s="4">
        <v>626.70000000000005</v>
      </c>
      <c r="Q128" s="4">
        <v>447.56689999999998</v>
      </c>
      <c r="R128" s="4">
        <v>26.185600000000001</v>
      </c>
      <c r="S128" s="4">
        <v>473.8</v>
      </c>
      <c r="T128" s="4">
        <v>60.355400000000003</v>
      </c>
      <c r="W128" s="4">
        <v>0</v>
      </c>
      <c r="X128" s="4">
        <v>3.5436000000000001</v>
      </c>
      <c r="Y128" s="4">
        <v>11.8</v>
      </c>
      <c r="Z128" s="4">
        <v>895</v>
      </c>
      <c r="AA128" s="4">
        <v>927</v>
      </c>
      <c r="AB128" s="4">
        <v>865</v>
      </c>
      <c r="AC128" s="4">
        <v>59</v>
      </c>
      <c r="AD128" s="4">
        <v>6.32</v>
      </c>
      <c r="AE128" s="4">
        <v>0.15</v>
      </c>
      <c r="AF128" s="4">
        <v>990</v>
      </c>
      <c r="AG128" s="4">
        <v>-12</v>
      </c>
      <c r="AH128" s="4">
        <v>17</v>
      </c>
      <c r="AI128" s="4">
        <v>31</v>
      </c>
      <c r="AJ128" s="4">
        <v>192</v>
      </c>
      <c r="AK128" s="4">
        <v>139</v>
      </c>
      <c r="AL128" s="4">
        <v>2.6</v>
      </c>
      <c r="AM128" s="4">
        <v>195</v>
      </c>
      <c r="AN128" s="4" t="s">
        <v>155</v>
      </c>
      <c r="AO128" s="4">
        <v>2</v>
      </c>
      <c r="AP128" s="5">
        <v>0.68362268518518521</v>
      </c>
      <c r="AQ128" s="4">
        <v>47.161898999999998</v>
      </c>
      <c r="AR128" s="4">
        <v>-88.491687999999996</v>
      </c>
      <c r="AS128" s="4">
        <v>317.5</v>
      </c>
      <c r="AT128" s="4">
        <v>43.7</v>
      </c>
      <c r="AU128" s="4">
        <v>12</v>
      </c>
      <c r="AV128" s="4">
        <v>7</v>
      </c>
      <c r="AW128" s="4" t="s">
        <v>246</v>
      </c>
      <c r="AX128" s="4">
        <v>1.3874</v>
      </c>
      <c r="AY128" s="4">
        <v>1.0378000000000001</v>
      </c>
      <c r="AZ128" s="4">
        <v>2.3957999999999999</v>
      </c>
      <c r="BA128" s="4">
        <v>14.023</v>
      </c>
      <c r="BB128" s="4">
        <v>15.75</v>
      </c>
      <c r="BC128" s="4">
        <v>1.1200000000000001</v>
      </c>
      <c r="BD128" s="4">
        <v>12.88</v>
      </c>
      <c r="BE128" s="4">
        <v>3030.9589999999998</v>
      </c>
      <c r="BF128" s="4">
        <v>0.71099999999999997</v>
      </c>
      <c r="BG128" s="4">
        <v>15.788</v>
      </c>
      <c r="BH128" s="4">
        <v>0.92400000000000004</v>
      </c>
      <c r="BI128" s="4">
        <v>16.712</v>
      </c>
      <c r="BJ128" s="4">
        <v>11.935</v>
      </c>
      <c r="BK128" s="4">
        <v>0.69799999999999995</v>
      </c>
      <c r="BL128" s="4">
        <v>12.634</v>
      </c>
      <c r="BM128" s="4">
        <v>0.50829999999999997</v>
      </c>
      <c r="BQ128" s="4">
        <v>656.11699999999996</v>
      </c>
      <c r="BR128" s="4">
        <v>0.4078</v>
      </c>
      <c r="BS128" s="4">
        <v>-5</v>
      </c>
      <c r="BT128" s="4">
        <v>0.35799999999999998</v>
      </c>
      <c r="BU128" s="4">
        <v>9.9656129999999994</v>
      </c>
      <c r="BV128" s="4">
        <v>7.2316000000000003</v>
      </c>
      <c r="BW128" s="4">
        <f t="shared" si="14"/>
        <v>2.6329149545999999</v>
      </c>
      <c r="BY128" s="4">
        <f t="shared" si="15"/>
        <v>22261.353572282977</v>
      </c>
      <c r="BZ128" s="4">
        <f t="shared" si="16"/>
        <v>5.222050971290999</v>
      </c>
      <c r="CA128" s="4">
        <f t="shared" si="17"/>
        <v>87.658478681234996</v>
      </c>
      <c r="CB128" s="4">
        <f t="shared" si="18"/>
        <v>3.7332890417822995</v>
      </c>
    </row>
    <row r="129" spans="1:80" x14ac:dyDescent="0.25">
      <c r="A129" s="2">
        <v>42068</v>
      </c>
      <c r="B129" s="3">
        <v>1.7043981481481483E-2</v>
      </c>
      <c r="C129" s="4">
        <v>13.105</v>
      </c>
      <c r="D129" s="4">
        <v>1.5E-3</v>
      </c>
      <c r="E129" s="4">
        <v>14.93266</v>
      </c>
      <c r="F129" s="4">
        <v>784.5</v>
      </c>
      <c r="G129" s="4">
        <v>36.299999999999997</v>
      </c>
      <c r="H129" s="4">
        <v>78.5</v>
      </c>
      <c r="J129" s="4">
        <v>3.83</v>
      </c>
      <c r="K129" s="4">
        <v>0.88849999999999996</v>
      </c>
      <c r="L129" s="4">
        <v>11.644299999999999</v>
      </c>
      <c r="M129" s="4">
        <v>1.2999999999999999E-3</v>
      </c>
      <c r="N129" s="4">
        <v>697.0104</v>
      </c>
      <c r="O129" s="4">
        <v>32.246699999999997</v>
      </c>
      <c r="P129" s="4">
        <v>729.3</v>
      </c>
      <c r="Q129" s="4">
        <v>526.91970000000003</v>
      </c>
      <c r="R129" s="4">
        <v>24.377600000000001</v>
      </c>
      <c r="S129" s="4">
        <v>551.29999999999995</v>
      </c>
      <c r="T129" s="4">
        <v>78.507599999999996</v>
      </c>
      <c r="W129" s="4">
        <v>0</v>
      </c>
      <c r="X129" s="4">
        <v>3.3996</v>
      </c>
      <c r="Y129" s="4">
        <v>11.9</v>
      </c>
      <c r="Z129" s="4">
        <v>885</v>
      </c>
      <c r="AA129" s="4">
        <v>915</v>
      </c>
      <c r="AB129" s="4">
        <v>855</v>
      </c>
      <c r="AC129" s="4">
        <v>59</v>
      </c>
      <c r="AD129" s="4">
        <v>6.32</v>
      </c>
      <c r="AE129" s="4">
        <v>0.15</v>
      </c>
      <c r="AF129" s="4">
        <v>990</v>
      </c>
      <c r="AG129" s="4">
        <v>-12</v>
      </c>
      <c r="AH129" s="4">
        <v>17</v>
      </c>
      <c r="AI129" s="4">
        <v>31</v>
      </c>
      <c r="AJ129" s="4">
        <v>192</v>
      </c>
      <c r="AK129" s="4">
        <v>139</v>
      </c>
      <c r="AL129" s="4">
        <v>2.8</v>
      </c>
      <c r="AM129" s="4">
        <v>195</v>
      </c>
      <c r="AN129" s="4" t="s">
        <v>155</v>
      </c>
      <c r="AO129" s="4">
        <v>2</v>
      </c>
      <c r="AP129" s="5">
        <v>0.68363425925925936</v>
      </c>
      <c r="AQ129" s="4">
        <v>47.161734000000003</v>
      </c>
      <c r="AR129" s="4">
        <v>-88.491598999999994</v>
      </c>
      <c r="AS129" s="4">
        <v>317.3</v>
      </c>
      <c r="AT129" s="4">
        <v>43.8</v>
      </c>
      <c r="AU129" s="4">
        <v>12</v>
      </c>
      <c r="AV129" s="4">
        <v>8</v>
      </c>
      <c r="AW129" s="4" t="s">
        <v>247</v>
      </c>
      <c r="AX129" s="4">
        <v>1.4</v>
      </c>
      <c r="AY129" s="4">
        <v>1</v>
      </c>
      <c r="AZ129" s="4">
        <v>2.4</v>
      </c>
      <c r="BA129" s="4">
        <v>14.023</v>
      </c>
      <c r="BB129" s="4">
        <v>16.13</v>
      </c>
      <c r="BC129" s="4">
        <v>1.1499999999999999</v>
      </c>
      <c r="BD129" s="4">
        <v>12.545</v>
      </c>
      <c r="BE129" s="4">
        <v>3031.451</v>
      </c>
      <c r="BF129" s="4">
        <v>0.22</v>
      </c>
      <c r="BG129" s="4">
        <v>19.003</v>
      </c>
      <c r="BH129" s="4">
        <v>0.879</v>
      </c>
      <c r="BI129" s="4">
        <v>19.882000000000001</v>
      </c>
      <c r="BJ129" s="4">
        <v>14.365</v>
      </c>
      <c r="BK129" s="4">
        <v>0.66500000000000004</v>
      </c>
      <c r="BL129" s="4">
        <v>15.03</v>
      </c>
      <c r="BM129" s="4">
        <v>0.67589999999999995</v>
      </c>
      <c r="BQ129" s="4">
        <v>643.51800000000003</v>
      </c>
      <c r="BR129" s="4">
        <v>0.24667800000000001</v>
      </c>
      <c r="BS129" s="4">
        <v>-5</v>
      </c>
      <c r="BT129" s="4">
        <v>0.35779899999999998</v>
      </c>
      <c r="BU129" s="4">
        <v>6.0282039999999997</v>
      </c>
      <c r="BV129" s="4">
        <v>7.2275400000000003</v>
      </c>
      <c r="BW129" s="4">
        <f t="shared" si="14"/>
        <v>1.5926514967999998</v>
      </c>
      <c r="BY129" s="4">
        <f t="shared" si="15"/>
        <v>13468.089117430947</v>
      </c>
      <c r="BZ129" s="4">
        <f t="shared" si="16"/>
        <v>0.97741299655999991</v>
      </c>
      <c r="CA129" s="4">
        <f t="shared" si="17"/>
        <v>63.82062588902</v>
      </c>
      <c r="CB129" s="4">
        <f t="shared" si="18"/>
        <v>3.0028792926131995</v>
      </c>
    </row>
    <row r="130" spans="1:80" x14ac:dyDescent="0.25">
      <c r="A130" s="2">
        <v>42068</v>
      </c>
      <c r="B130" s="3">
        <v>1.7055555555555556E-2</v>
      </c>
      <c r="C130" s="4">
        <v>13.055</v>
      </c>
      <c r="D130" s="4">
        <v>0</v>
      </c>
      <c r="E130" s="4">
        <v>0</v>
      </c>
      <c r="F130" s="4">
        <v>745.9</v>
      </c>
      <c r="G130" s="4">
        <v>31.5</v>
      </c>
      <c r="H130" s="4">
        <v>18.7</v>
      </c>
      <c r="J130" s="4">
        <v>3.65</v>
      </c>
      <c r="K130" s="4">
        <v>0.88900000000000001</v>
      </c>
      <c r="L130" s="4">
        <v>11.6061</v>
      </c>
      <c r="M130" s="4">
        <v>0</v>
      </c>
      <c r="N130" s="4">
        <v>663.08140000000003</v>
      </c>
      <c r="O130" s="4">
        <v>27.999400000000001</v>
      </c>
      <c r="P130" s="4">
        <v>691.1</v>
      </c>
      <c r="Q130" s="4">
        <v>501.2704</v>
      </c>
      <c r="R130" s="4">
        <v>21.166699999999999</v>
      </c>
      <c r="S130" s="4">
        <v>522.4</v>
      </c>
      <c r="T130" s="4">
        <v>18.674299999999999</v>
      </c>
      <c r="W130" s="4">
        <v>0</v>
      </c>
      <c r="X130" s="4">
        <v>3.2423999999999999</v>
      </c>
      <c r="Y130" s="4">
        <v>11.9</v>
      </c>
      <c r="Z130" s="4">
        <v>881</v>
      </c>
      <c r="AA130" s="4">
        <v>912</v>
      </c>
      <c r="AB130" s="4">
        <v>853</v>
      </c>
      <c r="AC130" s="4">
        <v>59</v>
      </c>
      <c r="AD130" s="4">
        <v>6.32</v>
      </c>
      <c r="AE130" s="4">
        <v>0.15</v>
      </c>
      <c r="AF130" s="4">
        <v>990</v>
      </c>
      <c r="AG130" s="4">
        <v>-12</v>
      </c>
      <c r="AH130" s="4">
        <v>17</v>
      </c>
      <c r="AI130" s="4">
        <v>31</v>
      </c>
      <c r="AJ130" s="4">
        <v>191.8</v>
      </c>
      <c r="AK130" s="4">
        <v>139</v>
      </c>
      <c r="AL130" s="4">
        <v>2.8</v>
      </c>
      <c r="AM130" s="4">
        <v>195</v>
      </c>
      <c r="AN130" s="4" t="s">
        <v>155</v>
      </c>
      <c r="AO130" s="4">
        <v>2</v>
      </c>
      <c r="AP130" s="5">
        <v>0.68364583333333329</v>
      </c>
      <c r="AQ130" s="4">
        <v>47.161405999999999</v>
      </c>
      <c r="AR130" s="4">
        <v>-88.491371999999998</v>
      </c>
      <c r="AS130" s="4">
        <v>317.5</v>
      </c>
      <c r="AT130" s="4">
        <v>44.9</v>
      </c>
      <c r="AU130" s="4">
        <v>12</v>
      </c>
      <c r="AV130" s="4">
        <v>8</v>
      </c>
      <c r="AW130" s="4" t="s">
        <v>247</v>
      </c>
      <c r="AX130" s="4">
        <v>1.4</v>
      </c>
      <c r="AY130" s="4">
        <v>1</v>
      </c>
      <c r="AZ130" s="4">
        <v>2.4</v>
      </c>
      <c r="BA130" s="4">
        <v>14.023</v>
      </c>
      <c r="BB130" s="4">
        <v>16.2</v>
      </c>
      <c r="BC130" s="4">
        <v>1.1499999999999999</v>
      </c>
      <c r="BD130" s="4">
        <v>12.484999999999999</v>
      </c>
      <c r="BE130" s="4">
        <v>3033.3939999999998</v>
      </c>
      <c r="BF130" s="4">
        <v>0</v>
      </c>
      <c r="BG130" s="4">
        <v>18.149000000000001</v>
      </c>
      <c r="BH130" s="4">
        <v>0.76600000000000001</v>
      </c>
      <c r="BI130" s="4">
        <v>18.914999999999999</v>
      </c>
      <c r="BJ130" s="4">
        <v>13.72</v>
      </c>
      <c r="BK130" s="4">
        <v>0.57899999999999996</v>
      </c>
      <c r="BL130" s="4">
        <v>14.298999999999999</v>
      </c>
      <c r="BM130" s="4">
        <v>0.16139999999999999</v>
      </c>
      <c r="BQ130" s="4">
        <v>616.173</v>
      </c>
      <c r="BR130" s="4">
        <v>0.14385600000000001</v>
      </c>
      <c r="BS130" s="4">
        <v>-5</v>
      </c>
      <c r="BT130" s="4">
        <v>0.35618100000000003</v>
      </c>
      <c r="BU130" s="4">
        <v>3.515485</v>
      </c>
      <c r="BV130" s="4">
        <v>7.1948530000000002</v>
      </c>
      <c r="BW130" s="4">
        <f t="shared" si="14"/>
        <v>0.92879113699999993</v>
      </c>
      <c r="BY130" s="4">
        <f t="shared" si="15"/>
        <v>7859.2582651883295</v>
      </c>
      <c r="BZ130" s="4">
        <f t="shared" si="16"/>
        <v>0</v>
      </c>
      <c r="CA130" s="4">
        <f t="shared" si="17"/>
        <v>35.547318745399998</v>
      </c>
      <c r="CB130" s="4">
        <f t="shared" si="18"/>
        <v>0.41817326862299997</v>
      </c>
    </row>
    <row r="131" spans="1:80" x14ac:dyDescent="0.25">
      <c r="A131" s="2">
        <v>42068</v>
      </c>
      <c r="B131" s="3">
        <v>1.706712962962963E-2</v>
      </c>
      <c r="C131" s="4">
        <v>12.919</v>
      </c>
      <c r="D131" s="4">
        <v>0</v>
      </c>
      <c r="E131" s="4">
        <v>0</v>
      </c>
      <c r="F131" s="4">
        <v>631.29999999999995</v>
      </c>
      <c r="G131" s="4">
        <v>28.4</v>
      </c>
      <c r="H131" s="4">
        <v>16</v>
      </c>
      <c r="J131" s="4">
        <v>3.32</v>
      </c>
      <c r="K131" s="4">
        <v>0.8901</v>
      </c>
      <c r="L131" s="4">
        <v>11.499499999999999</v>
      </c>
      <c r="M131" s="4">
        <v>0</v>
      </c>
      <c r="N131" s="4">
        <v>561.91489999999999</v>
      </c>
      <c r="O131" s="4">
        <v>25.299399999999999</v>
      </c>
      <c r="P131" s="4">
        <v>587.20000000000005</v>
      </c>
      <c r="Q131" s="4">
        <v>424.79140000000001</v>
      </c>
      <c r="R131" s="4">
        <v>19.125599999999999</v>
      </c>
      <c r="S131" s="4">
        <v>443.9</v>
      </c>
      <c r="T131" s="4">
        <v>16.0077</v>
      </c>
      <c r="W131" s="4">
        <v>0</v>
      </c>
      <c r="X131" s="4">
        <v>2.9519000000000002</v>
      </c>
      <c r="Y131" s="4">
        <v>11.8</v>
      </c>
      <c r="Z131" s="4">
        <v>882</v>
      </c>
      <c r="AA131" s="4">
        <v>912</v>
      </c>
      <c r="AB131" s="4">
        <v>852</v>
      </c>
      <c r="AC131" s="4">
        <v>59</v>
      </c>
      <c r="AD131" s="4">
        <v>6.32</v>
      </c>
      <c r="AE131" s="4">
        <v>0.15</v>
      </c>
      <c r="AF131" s="4">
        <v>990</v>
      </c>
      <c r="AG131" s="4">
        <v>-12</v>
      </c>
      <c r="AH131" s="4">
        <v>17.203796000000001</v>
      </c>
      <c r="AI131" s="4">
        <v>31</v>
      </c>
      <c r="AJ131" s="4">
        <v>191.2</v>
      </c>
      <c r="AK131" s="4">
        <v>139</v>
      </c>
      <c r="AL131" s="4">
        <v>3</v>
      </c>
      <c r="AM131" s="4">
        <v>195</v>
      </c>
      <c r="AN131" s="4" t="s">
        <v>155</v>
      </c>
      <c r="AO131" s="4">
        <v>2</v>
      </c>
      <c r="AP131" s="5">
        <v>0.68366898148148147</v>
      </c>
      <c r="AQ131" s="4">
        <v>47.161257999999997</v>
      </c>
      <c r="AR131" s="4">
        <v>-88.491198999999995</v>
      </c>
      <c r="AS131" s="4">
        <v>317.5</v>
      </c>
      <c r="AT131" s="4">
        <v>43.8</v>
      </c>
      <c r="AU131" s="4">
        <v>12</v>
      </c>
      <c r="AV131" s="4">
        <v>7</v>
      </c>
      <c r="AW131" s="4" t="s">
        <v>247</v>
      </c>
      <c r="AX131" s="4">
        <v>1.0167999999999999</v>
      </c>
      <c r="AY131" s="4">
        <v>1.1916</v>
      </c>
      <c r="AZ131" s="4">
        <v>2.2084000000000001</v>
      </c>
      <c r="BA131" s="4">
        <v>14.023</v>
      </c>
      <c r="BB131" s="4">
        <v>16.36</v>
      </c>
      <c r="BC131" s="4">
        <v>1.17</v>
      </c>
      <c r="BD131" s="4">
        <v>12.343</v>
      </c>
      <c r="BE131" s="4">
        <v>3033.5569999999998</v>
      </c>
      <c r="BF131" s="4">
        <v>0</v>
      </c>
      <c r="BG131" s="4">
        <v>15.523</v>
      </c>
      <c r="BH131" s="4">
        <v>0.69899999999999995</v>
      </c>
      <c r="BI131" s="4">
        <v>16.222000000000001</v>
      </c>
      <c r="BJ131" s="4">
        <v>11.734999999999999</v>
      </c>
      <c r="BK131" s="4">
        <v>0.52800000000000002</v>
      </c>
      <c r="BL131" s="4">
        <v>12.263</v>
      </c>
      <c r="BM131" s="4">
        <v>0.1396</v>
      </c>
      <c r="BQ131" s="4">
        <v>566.21</v>
      </c>
      <c r="BR131" s="4">
        <v>0.122242</v>
      </c>
      <c r="BS131" s="4">
        <v>-5</v>
      </c>
      <c r="BT131" s="4">
        <v>0.35361100000000001</v>
      </c>
      <c r="BU131" s="4">
        <v>2.9872830000000001</v>
      </c>
      <c r="BV131" s="4">
        <v>7.1429499999999999</v>
      </c>
      <c r="BW131" s="4">
        <f t="shared" si="14"/>
        <v>0.78924016860000001</v>
      </c>
      <c r="BY131" s="4">
        <f t="shared" si="15"/>
        <v>6678.7627294000467</v>
      </c>
      <c r="BZ131" s="4">
        <f t="shared" si="16"/>
        <v>0</v>
      </c>
      <c r="CA131" s="4">
        <f t="shared" si="17"/>
        <v>25.836099545685002</v>
      </c>
      <c r="CB131" s="4">
        <f t="shared" si="18"/>
        <v>0.3073472089116</v>
      </c>
    </row>
    <row r="132" spans="1:80" x14ac:dyDescent="0.25">
      <c r="A132" s="2">
        <v>42068</v>
      </c>
      <c r="B132" s="3">
        <v>1.7078703703703704E-2</v>
      </c>
      <c r="C132" s="4">
        <v>12.425000000000001</v>
      </c>
      <c r="D132" s="4">
        <v>-1.5E-3</v>
      </c>
      <c r="E132" s="4">
        <v>-14.944000000000001</v>
      </c>
      <c r="F132" s="4">
        <v>654.20000000000005</v>
      </c>
      <c r="G132" s="4">
        <v>28.4</v>
      </c>
      <c r="H132" s="4">
        <v>14</v>
      </c>
      <c r="J132" s="4">
        <v>3.18</v>
      </c>
      <c r="K132" s="4">
        <v>0.89410000000000001</v>
      </c>
      <c r="L132" s="4">
        <v>11.108499999999999</v>
      </c>
      <c r="M132" s="4">
        <v>0</v>
      </c>
      <c r="N132" s="4">
        <v>584.89409999999998</v>
      </c>
      <c r="O132" s="4">
        <v>25.391100000000002</v>
      </c>
      <c r="P132" s="4">
        <v>610.29999999999995</v>
      </c>
      <c r="Q132" s="4">
        <v>442.16300000000001</v>
      </c>
      <c r="R132" s="4">
        <v>19.195</v>
      </c>
      <c r="S132" s="4">
        <v>461.4</v>
      </c>
      <c r="T132" s="4">
        <v>14.0319</v>
      </c>
      <c r="W132" s="4">
        <v>0</v>
      </c>
      <c r="X132" s="4">
        <v>2.8412999999999999</v>
      </c>
      <c r="Y132" s="4">
        <v>11.9</v>
      </c>
      <c r="Z132" s="4">
        <v>882</v>
      </c>
      <c r="AA132" s="4">
        <v>913</v>
      </c>
      <c r="AB132" s="4">
        <v>851</v>
      </c>
      <c r="AC132" s="4">
        <v>59</v>
      </c>
      <c r="AD132" s="4">
        <v>6.32</v>
      </c>
      <c r="AE132" s="4">
        <v>0.15</v>
      </c>
      <c r="AF132" s="4">
        <v>990</v>
      </c>
      <c r="AG132" s="4">
        <v>-12</v>
      </c>
      <c r="AH132" s="4">
        <v>17.797203</v>
      </c>
      <c r="AI132" s="4">
        <v>31</v>
      </c>
      <c r="AJ132" s="4">
        <v>191.8</v>
      </c>
      <c r="AK132" s="4">
        <v>139</v>
      </c>
      <c r="AL132" s="4">
        <v>3.1</v>
      </c>
      <c r="AM132" s="4">
        <v>195</v>
      </c>
      <c r="AN132" s="4" t="s">
        <v>155</v>
      </c>
      <c r="AO132" s="4">
        <v>2</v>
      </c>
      <c r="AP132" s="5">
        <v>0.68368055555555562</v>
      </c>
      <c r="AQ132" s="4">
        <v>47.161118999999999</v>
      </c>
      <c r="AR132" s="4">
        <v>-88.491063999999994</v>
      </c>
      <c r="AS132" s="4">
        <v>317.60000000000002</v>
      </c>
      <c r="AT132" s="4">
        <v>40.4</v>
      </c>
      <c r="AU132" s="4">
        <v>12</v>
      </c>
      <c r="AV132" s="4">
        <v>8</v>
      </c>
      <c r="AW132" s="4" t="s">
        <v>248</v>
      </c>
      <c r="AX132" s="4">
        <v>1.0958000000000001</v>
      </c>
      <c r="AY132" s="4">
        <v>1.2958000000000001</v>
      </c>
      <c r="AZ132" s="4">
        <v>2.2957999999999998</v>
      </c>
      <c r="BA132" s="4">
        <v>14.023</v>
      </c>
      <c r="BB132" s="4">
        <v>16.97</v>
      </c>
      <c r="BC132" s="4">
        <v>1.21</v>
      </c>
      <c r="BD132" s="4">
        <v>11.85</v>
      </c>
      <c r="BE132" s="4">
        <v>3033.9679999999998</v>
      </c>
      <c r="BF132" s="4">
        <v>0</v>
      </c>
      <c r="BG132" s="4">
        <v>16.728999999999999</v>
      </c>
      <c r="BH132" s="4">
        <v>0.72599999999999998</v>
      </c>
      <c r="BI132" s="4">
        <v>17.454999999999998</v>
      </c>
      <c r="BJ132" s="4">
        <v>12.647</v>
      </c>
      <c r="BK132" s="4">
        <v>0.54900000000000004</v>
      </c>
      <c r="BL132" s="4">
        <v>13.196</v>
      </c>
      <c r="BM132" s="4">
        <v>0.12670000000000001</v>
      </c>
      <c r="BQ132" s="4">
        <v>564.25400000000002</v>
      </c>
      <c r="BR132" s="4">
        <v>0.123699</v>
      </c>
      <c r="BS132" s="4">
        <v>-5</v>
      </c>
      <c r="BT132" s="4">
        <v>0.35579699999999997</v>
      </c>
      <c r="BU132" s="4">
        <v>3.0229020000000002</v>
      </c>
      <c r="BV132" s="4">
        <v>7.1871029999999996</v>
      </c>
      <c r="BW132" s="4">
        <f t="shared" si="14"/>
        <v>0.79865070840000008</v>
      </c>
      <c r="BY132" s="4">
        <f t="shared" si="15"/>
        <v>6759.3129081952329</v>
      </c>
      <c r="BZ132" s="4">
        <f t="shared" si="16"/>
        <v>0</v>
      </c>
      <c r="CA132" s="4">
        <f t="shared" si="17"/>
        <v>28.175982854778002</v>
      </c>
      <c r="CB132" s="4">
        <f t="shared" si="18"/>
        <v>0.28227224066580003</v>
      </c>
    </row>
    <row r="133" spans="1:80" x14ac:dyDescent="0.25">
      <c r="A133" s="2">
        <v>42068</v>
      </c>
      <c r="B133" s="3">
        <v>1.7090277777777777E-2</v>
      </c>
      <c r="C133" s="4">
        <v>11.835000000000001</v>
      </c>
      <c r="D133" s="4">
        <v>2.9999999999999997E-4</v>
      </c>
      <c r="E133" s="4">
        <v>3.0497049999999999</v>
      </c>
      <c r="F133" s="4">
        <v>742</v>
      </c>
      <c r="G133" s="4">
        <v>28.3</v>
      </c>
      <c r="H133" s="4">
        <v>18</v>
      </c>
      <c r="J133" s="4">
        <v>3.03</v>
      </c>
      <c r="K133" s="4">
        <v>0.89870000000000005</v>
      </c>
      <c r="L133" s="4">
        <v>10.636900000000001</v>
      </c>
      <c r="M133" s="4">
        <v>2.9999999999999997E-4</v>
      </c>
      <c r="N133" s="4">
        <v>666.89670000000001</v>
      </c>
      <c r="O133" s="4">
        <v>25.4345</v>
      </c>
      <c r="P133" s="4">
        <v>692.3</v>
      </c>
      <c r="Q133" s="4">
        <v>504.15460000000002</v>
      </c>
      <c r="R133" s="4">
        <v>19.227699999999999</v>
      </c>
      <c r="S133" s="4">
        <v>523.4</v>
      </c>
      <c r="T133" s="4">
        <v>17.988</v>
      </c>
      <c r="W133" s="4">
        <v>0</v>
      </c>
      <c r="X133" s="4">
        <v>2.7206000000000001</v>
      </c>
      <c r="Y133" s="4">
        <v>11.9</v>
      </c>
      <c r="Z133" s="4">
        <v>885</v>
      </c>
      <c r="AA133" s="4">
        <v>916</v>
      </c>
      <c r="AB133" s="4">
        <v>854</v>
      </c>
      <c r="AC133" s="4">
        <v>59</v>
      </c>
      <c r="AD133" s="4">
        <v>6.32</v>
      </c>
      <c r="AE133" s="4">
        <v>0.15</v>
      </c>
      <c r="AF133" s="4">
        <v>990</v>
      </c>
      <c r="AG133" s="4">
        <v>-12</v>
      </c>
      <c r="AH133" s="4">
        <v>17</v>
      </c>
      <c r="AI133" s="4">
        <v>31</v>
      </c>
      <c r="AJ133" s="4">
        <v>191.2</v>
      </c>
      <c r="AK133" s="4">
        <v>139</v>
      </c>
      <c r="AL133" s="4">
        <v>3.1</v>
      </c>
      <c r="AM133" s="4">
        <v>195</v>
      </c>
      <c r="AN133" s="4" t="s">
        <v>155</v>
      </c>
      <c r="AO133" s="4">
        <v>2</v>
      </c>
      <c r="AP133" s="5">
        <v>0.68369212962962955</v>
      </c>
      <c r="AQ133" s="4">
        <v>47.161019000000003</v>
      </c>
      <c r="AR133" s="4">
        <v>-88.490886000000003</v>
      </c>
      <c r="AS133" s="4">
        <v>316.8</v>
      </c>
      <c r="AT133" s="4">
        <v>38</v>
      </c>
      <c r="AU133" s="4">
        <v>12</v>
      </c>
      <c r="AV133" s="4">
        <v>8</v>
      </c>
      <c r="AW133" s="4" t="s">
        <v>248</v>
      </c>
      <c r="AX133" s="4">
        <v>1.0042</v>
      </c>
      <c r="AY133" s="4">
        <v>1.3957999999999999</v>
      </c>
      <c r="AZ133" s="4">
        <v>2.2999999999999998</v>
      </c>
      <c r="BA133" s="4">
        <v>14.023</v>
      </c>
      <c r="BB133" s="4">
        <v>17.77</v>
      </c>
      <c r="BC133" s="4">
        <v>1.27</v>
      </c>
      <c r="BD133" s="4">
        <v>11.266</v>
      </c>
      <c r="BE133" s="4">
        <v>3034.2449999999999</v>
      </c>
      <c r="BF133" s="4">
        <v>0.05</v>
      </c>
      <c r="BG133" s="4">
        <v>19.922000000000001</v>
      </c>
      <c r="BH133" s="4">
        <v>0.76</v>
      </c>
      <c r="BI133" s="4">
        <v>20.681999999999999</v>
      </c>
      <c r="BJ133" s="4">
        <v>15.06</v>
      </c>
      <c r="BK133" s="4">
        <v>0.57399999999999995</v>
      </c>
      <c r="BL133" s="4">
        <v>15.635</v>
      </c>
      <c r="BM133" s="4">
        <v>0.16969999999999999</v>
      </c>
      <c r="BQ133" s="4">
        <v>564.28700000000003</v>
      </c>
      <c r="BR133" s="4">
        <v>0.116794</v>
      </c>
      <c r="BS133" s="4">
        <v>-5</v>
      </c>
      <c r="BT133" s="4">
        <v>0.354798</v>
      </c>
      <c r="BU133" s="4">
        <v>2.8541590000000001</v>
      </c>
      <c r="BV133" s="4">
        <v>7.1669239999999999</v>
      </c>
      <c r="BW133" s="4">
        <f t="shared" si="14"/>
        <v>0.75406880779999996</v>
      </c>
      <c r="BY133" s="4">
        <f t="shared" si="15"/>
        <v>6382.5804264418348</v>
      </c>
      <c r="BZ133" s="4">
        <f t="shared" si="16"/>
        <v>0.10517575914999999</v>
      </c>
      <c r="CA133" s="4">
        <f t="shared" si="17"/>
        <v>31.678938655980001</v>
      </c>
      <c r="CB133" s="4">
        <f t="shared" si="18"/>
        <v>0.35696652655509997</v>
      </c>
    </row>
    <row r="134" spans="1:80" x14ac:dyDescent="0.25">
      <c r="A134" s="2">
        <v>42068</v>
      </c>
      <c r="B134" s="3">
        <v>1.7101851851851851E-2</v>
      </c>
      <c r="C134" s="4">
        <v>11.846</v>
      </c>
      <c r="D134" s="4">
        <v>2.3999999999999998E-3</v>
      </c>
      <c r="E134" s="4">
        <v>24.226189999999999</v>
      </c>
      <c r="F134" s="4">
        <v>755.9</v>
      </c>
      <c r="G134" s="4">
        <v>28.2</v>
      </c>
      <c r="H134" s="4">
        <v>79.099999999999994</v>
      </c>
      <c r="J134" s="4">
        <v>2.9</v>
      </c>
      <c r="K134" s="4">
        <v>0.89859999999999995</v>
      </c>
      <c r="L134" s="4">
        <v>10.6447</v>
      </c>
      <c r="M134" s="4">
        <v>2.2000000000000001E-3</v>
      </c>
      <c r="N134" s="4">
        <v>679.23800000000006</v>
      </c>
      <c r="O134" s="4">
        <v>25.34</v>
      </c>
      <c r="P134" s="4">
        <v>704.6</v>
      </c>
      <c r="Q134" s="4">
        <v>513.48429999999996</v>
      </c>
      <c r="R134" s="4">
        <v>19.156300000000002</v>
      </c>
      <c r="S134" s="4">
        <v>532.6</v>
      </c>
      <c r="T134" s="4">
        <v>79.082599999999999</v>
      </c>
      <c r="W134" s="4">
        <v>0</v>
      </c>
      <c r="X134" s="4">
        <v>2.6059000000000001</v>
      </c>
      <c r="Y134" s="4">
        <v>11.9</v>
      </c>
      <c r="Z134" s="4">
        <v>890</v>
      </c>
      <c r="AA134" s="4">
        <v>922</v>
      </c>
      <c r="AB134" s="4">
        <v>857</v>
      </c>
      <c r="AC134" s="4">
        <v>59</v>
      </c>
      <c r="AD134" s="4">
        <v>6.32</v>
      </c>
      <c r="AE134" s="4">
        <v>0.15</v>
      </c>
      <c r="AF134" s="4">
        <v>990</v>
      </c>
      <c r="AG134" s="4">
        <v>-12</v>
      </c>
      <c r="AH134" s="4">
        <v>17</v>
      </c>
      <c r="AI134" s="4">
        <v>31</v>
      </c>
      <c r="AJ134" s="4">
        <v>192</v>
      </c>
      <c r="AK134" s="4">
        <v>139</v>
      </c>
      <c r="AL134" s="4">
        <v>3.1</v>
      </c>
      <c r="AM134" s="4">
        <v>195</v>
      </c>
      <c r="AN134" s="4" t="s">
        <v>155</v>
      </c>
      <c r="AO134" s="4">
        <v>2</v>
      </c>
      <c r="AP134" s="5">
        <v>0.6837037037037037</v>
      </c>
      <c r="AQ134" s="4">
        <v>47.160891999999997</v>
      </c>
      <c r="AR134" s="4">
        <v>-88.490804999999995</v>
      </c>
      <c r="AS134" s="4">
        <v>316.8</v>
      </c>
      <c r="AT134" s="4">
        <v>34</v>
      </c>
      <c r="AU134" s="4">
        <v>12</v>
      </c>
      <c r="AV134" s="4">
        <v>9</v>
      </c>
      <c r="AW134" s="4" t="s">
        <v>249</v>
      </c>
      <c r="AX134" s="4">
        <v>1</v>
      </c>
      <c r="AY134" s="4">
        <v>1.4</v>
      </c>
      <c r="AZ134" s="4">
        <v>2.2999999999999998</v>
      </c>
      <c r="BA134" s="4">
        <v>14.023</v>
      </c>
      <c r="BB134" s="4">
        <v>17.739999999999998</v>
      </c>
      <c r="BC134" s="4">
        <v>1.26</v>
      </c>
      <c r="BD134" s="4">
        <v>11.286</v>
      </c>
      <c r="BE134" s="4">
        <v>3031.9459999999999</v>
      </c>
      <c r="BF134" s="4">
        <v>0.39500000000000002</v>
      </c>
      <c r="BG134" s="4">
        <v>20.260000000000002</v>
      </c>
      <c r="BH134" s="4">
        <v>0.75600000000000001</v>
      </c>
      <c r="BI134" s="4">
        <v>21.015999999999998</v>
      </c>
      <c r="BJ134" s="4">
        <v>15.316000000000001</v>
      </c>
      <c r="BK134" s="4">
        <v>0.57099999999999995</v>
      </c>
      <c r="BL134" s="4">
        <v>15.888</v>
      </c>
      <c r="BM134" s="4">
        <v>0.74490000000000001</v>
      </c>
      <c r="BQ134" s="4">
        <v>539.68600000000004</v>
      </c>
      <c r="BR134" s="4">
        <v>0.21344199999999999</v>
      </c>
      <c r="BS134" s="4">
        <v>-5</v>
      </c>
      <c r="BT134" s="4">
        <v>0.35399999999999998</v>
      </c>
      <c r="BU134" s="4">
        <v>5.2159779999999998</v>
      </c>
      <c r="BV134" s="4">
        <v>7.1508000000000003</v>
      </c>
      <c r="BW134" s="4">
        <f t="shared" si="14"/>
        <v>1.3780613875999999</v>
      </c>
      <c r="BY134" s="4">
        <f t="shared" si="15"/>
        <v>11655.333397659555</v>
      </c>
      <c r="BZ134" s="4">
        <f t="shared" si="16"/>
        <v>1.51844943547</v>
      </c>
      <c r="CA134" s="4">
        <f t="shared" si="17"/>
        <v>58.877396338376002</v>
      </c>
      <c r="CB134" s="4">
        <f t="shared" si="18"/>
        <v>2.8635265429914001</v>
      </c>
    </row>
    <row r="135" spans="1:80" x14ac:dyDescent="0.25">
      <c r="A135" s="2">
        <v>42068</v>
      </c>
      <c r="B135" s="3">
        <v>1.7113425925925928E-2</v>
      </c>
      <c r="C135" s="4">
        <v>12.157</v>
      </c>
      <c r="D135" s="4">
        <v>2.5000000000000001E-3</v>
      </c>
      <c r="E135" s="4">
        <v>24.810023999999999</v>
      </c>
      <c r="F135" s="4">
        <v>664.3</v>
      </c>
      <c r="G135" s="4">
        <v>28.4</v>
      </c>
      <c r="H135" s="4">
        <v>74.3</v>
      </c>
      <c r="J135" s="4">
        <v>2.9</v>
      </c>
      <c r="K135" s="4">
        <v>0.89610000000000001</v>
      </c>
      <c r="L135" s="4">
        <v>10.8941</v>
      </c>
      <c r="M135" s="4">
        <v>2.2000000000000001E-3</v>
      </c>
      <c r="N135" s="4">
        <v>595.23919999999998</v>
      </c>
      <c r="O135" s="4">
        <v>25.449100000000001</v>
      </c>
      <c r="P135" s="4">
        <v>620.70000000000005</v>
      </c>
      <c r="Q135" s="4">
        <v>449.98360000000002</v>
      </c>
      <c r="R135" s="4">
        <v>19.238800000000001</v>
      </c>
      <c r="S135" s="4">
        <v>469.2</v>
      </c>
      <c r="T135" s="4">
        <v>74.27</v>
      </c>
      <c r="W135" s="4">
        <v>0</v>
      </c>
      <c r="X135" s="4">
        <v>2.5987</v>
      </c>
      <c r="Y135" s="4">
        <v>11.9</v>
      </c>
      <c r="Z135" s="4">
        <v>892</v>
      </c>
      <c r="AA135" s="4">
        <v>925</v>
      </c>
      <c r="AB135" s="4">
        <v>861</v>
      </c>
      <c r="AC135" s="4">
        <v>59</v>
      </c>
      <c r="AD135" s="4">
        <v>6.32</v>
      </c>
      <c r="AE135" s="4">
        <v>0.15</v>
      </c>
      <c r="AF135" s="4">
        <v>990</v>
      </c>
      <c r="AG135" s="4">
        <v>-12</v>
      </c>
      <c r="AH135" s="4">
        <v>17</v>
      </c>
      <c r="AI135" s="4">
        <v>31</v>
      </c>
      <c r="AJ135" s="4">
        <v>192</v>
      </c>
      <c r="AK135" s="4">
        <v>139.19999999999999</v>
      </c>
      <c r="AL135" s="4">
        <v>3.1</v>
      </c>
      <c r="AM135" s="4">
        <v>195</v>
      </c>
      <c r="AN135" s="4" t="s">
        <v>155</v>
      </c>
      <c r="AO135" s="4">
        <v>2</v>
      </c>
      <c r="AP135" s="5">
        <v>0.68371527777777785</v>
      </c>
      <c r="AQ135" s="4">
        <v>47.160755999999999</v>
      </c>
      <c r="AR135" s="4">
        <v>-88.490758999999997</v>
      </c>
      <c r="AS135" s="4">
        <v>316.7</v>
      </c>
      <c r="AT135" s="4">
        <v>34.5</v>
      </c>
      <c r="AU135" s="4">
        <v>12</v>
      </c>
      <c r="AV135" s="4">
        <v>9</v>
      </c>
      <c r="AW135" s="4" t="s">
        <v>249</v>
      </c>
      <c r="AX135" s="4">
        <v>1</v>
      </c>
      <c r="AY135" s="4">
        <v>1.4958</v>
      </c>
      <c r="AZ135" s="4">
        <v>2.2999999999999998</v>
      </c>
      <c r="BA135" s="4">
        <v>14.023</v>
      </c>
      <c r="BB135" s="4">
        <v>17.309999999999999</v>
      </c>
      <c r="BC135" s="4">
        <v>1.23</v>
      </c>
      <c r="BD135" s="4">
        <v>11.595000000000001</v>
      </c>
      <c r="BE135" s="4">
        <v>3031.873</v>
      </c>
      <c r="BF135" s="4">
        <v>0.39400000000000002</v>
      </c>
      <c r="BG135" s="4">
        <v>17.347999999999999</v>
      </c>
      <c r="BH135" s="4">
        <v>0.74199999999999999</v>
      </c>
      <c r="BI135" s="4">
        <v>18.09</v>
      </c>
      <c r="BJ135" s="4">
        <v>13.115</v>
      </c>
      <c r="BK135" s="4">
        <v>0.56100000000000005</v>
      </c>
      <c r="BL135" s="4">
        <v>13.675000000000001</v>
      </c>
      <c r="BM135" s="4">
        <v>0.6835</v>
      </c>
      <c r="BQ135" s="4">
        <v>525.85900000000004</v>
      </c>
      <c r="BR135" s="4">
        <v>0.25400099999999998</v>
      </c>
      <c r="BS135" s="4">
        <v>-5</v>
      </c>
      <c r="BT135" s="4">
        <v>0.3538</v>
      </c>
      <c r="BU135" s="4">
        <v>6.2071490000000002</v>
      </c>
      <c r="BV135" s="4">
        <v>7.1467640000000001</v>
      </c>
      <c r="BW135" s="4">
        <f t="shared" si="14"/>
        <v>1.6399287657999999</v>
      </c>
      <c r="BY135" s="4">
        <f t="shared" si="15"/>
        <v>13869.81485807675</v>
      </c>
      <c r="BZ135" s="4">
        <f t="shared" si="16"/>
        <v>1.8024195123219999</v>
      </c>
      <c r="CA135" s="4">
        <f t="shared" si="17"/>
        <v>59.996781482495003</v>
      </c>
      <c r="CB135" s="4">
        <f t="shared" si="18"/>
        <v>3.1267861336855001</v>
      </c>
    </row>
    <row r="136" spans="1:80" x14ac:dyDescent="0.25">
      <c r="A136" s="2">
        <v>42068</v>
      </c>
      <c r="B136" s="3">
        <v>1.7124999999999998E-2</v>
      </c>
      <c r="C136" s="4">
        <v>12.109</v>
      </c>
      <c r="D136" s="4">
        <v>1.1000000000000001E-3</v>
      </c>
      <c r="E136" s="4">
        <v>10.713679000000001</v>
      </c>
      <c r="F136" s="4">
        <v>631.5</v>
      </c>
      <c r="G136" s="4">
        <v>29.4</v>
      </c>
      <c r="H136" s="4">
        <v>69.599999999999994</v>
      </c>
      <c r="J136" s="4">
        <v>3.12</v>
      </c>
      <c r="K136" s="4">
        <v>0.89649999999999996</v>
      </c>
      <c r="L136" s="4">
        <v>10.855399999999999</v>
      </c>
      <c r="M136" s="4">
        <v>1E-3</v>
      </c>
      <c r="N136" s="4">
        <v>566.11659999999995</v>
      </c>
      <c r="O136" s="4">
        <v>26.319400000000002</v>
      </c>
      <c r="P136" s="4">
        <v>592.4</v>
      </c>
      <c r="Q136" s="4">
        <v>427.93329999999997</v>
      </c>
      <c r="R136" s="4">
        <v>19.895099999999999</v>
      </c>
      <c r="S136" s="4">
        <v>447.8</v>
      </c>
      <c r="T136" s="4">
        <v>69.627399999999994</v>
      </c>
      <c r="W136" s="4">
        <v>0</v>
      </c>
      <c r="X136" s="4">
        <v>2.798</v>
      </c>
      <c r="Y136" s="4">
        <v>11.9</v>
      </c>
      <c r="Z136" s="4">
        <v>890</v>
      </c>
      <c r="AA136" s="4">
        <v>922</v>
      </c>
      <c r="AB136" s="4">
        <v>858</v>
      </c>
      <c r="AC136" s="4">
        <v>58.8</v>
      </c>
      <c r="AD136" s="4">
        <v>6.3</v>
      </c>
      <c r="AE136" s="4">
        <v>0.14000000000000001</v>
      </c>
      <c r="AF136" s="4">
        <v>990</v>
      </c>
      <c r="AG136" s="4">
        <v>-12</v>
      </c>
      <c r="AH136" s="4">
        <v>17.199199</v>
      </c>
      <c r="AI136" s="4">
        <v>31</v>
      </c>
      <c r="AJ136" s="4">
        <v>192</v>
      </c>
      <c r="AK136" s="4">
        <v>140</v>
      </c>
      <c r="AL136" s="4">
        <v>3.1</v>
      </c>
      <c r="AM136" s="4">
        <v>195</v>
      </c>
      <c r="AN136" s="4" t="s">
        <v>155</v>
      </c>
      <c r="AO136" s="4">
        <v>2</v>
      </c>
      <c r="AP136" s="5">
        <v>0.68372685185185178</v>
      </c>
      <c r="AQ136" s="4">
        <v>47.160618999999997</v>
      </c>
      <c r="AR136" s="4">
        <v>-88.490717000000004</v>
      </c>
      <c r="AS136" s="4">
        <v>316.39999999999998</v>
      </c>
      <c r="AT136" s="4">
        <v>34.5</v>
      </c>
      <c r="AU136" s="4">
        <v>12</v>
      </c>
      <c r="AV136" s="4">
        <v>9</v>
      </c>
      <c r="AW136" s="4" t="s">
        <v>249</v>
      </c>
      <c r="AX136" s="4">
        <v>1</v>
      </c>
      <c r="AY136" s="4">
        <v>1.5</v>
      </c>
      <c r="AZ136" s="4">
        <v>2.2999999999999998</v>
      </c>
      <c r="BA136" s="4">
        <v>14.023</v>
      </c>
      <c r="BB136" s="4">
        <v>17.38</v>
      </c>
      <c r="BC136" s="4">
        <v>1.24</v>
      </c>
      <c r="BD136" s="4">
        <v>11.545</v>
      </c>
      <c r="BE136" s="4">
        <v>3032.3870000000002</v>
      </c>
      <c r="BF136" s="4">
        <v>0.17100000000000001</v>
      </c>
      <c r="BG136" s="4">
        <v>16.561</v>
      </c>
      <c r="BH136" s="4">
        <v>0.77</v>
      </c>
      <c r="BI136" s="4">
        <v>17.331</v>
      </c>
      <c r="BJ136" s="4">
        <v>12.519</v>
      </c>
      <c r="BK136" s="4">
        <v>0.58199999999999996</v>
      </c>
      <c r="BL136" s="4">
        <v>13.101000000000001</v>
      </c>
      <c r="BM136" s="4">
        <v>0.64319999999999999</v>
      </c>
      <c r="BQ136" s="4">
        <v>568.31500000000005</v>
      </c>
      <c r="BR136" s="4">
        <v>0.24740999999999999</v>
      </c>
      <c r="BS136" s="4">
        <v>-5</v>
      </c>
      <c r="BT136" s="4">
        <v>0.35479300000000003</v>
      </c>
      <c r="BU136" s="4">
        <v>6.0460919999999998</v>
      </c>
      <c r="BV136" s="4">
        <v>7.1668139999999996</v>
      </c>
      <c r="BW136" s="4">
        <f t="shared" si="14"/>
        <v>1.5973775064</v>
      </c>
      <c r="BY136" s="4">
        <f t="shared" si="15"/>
        <v>13512.224906042149</v>
      </c>
      <c r="BZ136" s="4">
        <f t="shared" si="16"/>
        <v>0.76197083648399999</v>
      </c>
      <c r="CA136" s="4">
        <f t="shared" si="17"/>
        <v>55.784285976276003</v>
      </c>
      <c r="CB136" s="4">
        <f t="shared" si="18"/>
        <v>2.8660797779328</v>
      </c>
    </row>
    <row r="137" spans="1:80" x14ac:dyDescent="0.25">
      <c r="A137" s="2">
        <v>42068</v>
      </c>
      <c r="B137" s="3">
        <v>1.7136574074074071E-2</v>
      </c>
      <c r="C137" s="4">
        <v>12.12</v>
      </c>
      <c r="D137" s="4">
        <v>1.9E-3</v>
      </c>
      <c r="E137" s="4">
        <v>19.209855999999998</v>
      </c>
      <c r="F137" s="4">
        <v>750.2</v>
      </c>
      <c r="G137" s="4">
        <v>38.5</v>
      </c>
      <c r="H137" s="4">
        <v>74.3</v>
      </c>
      <c r="J137" s="4">
        <v>3.28</v>
      </c>
      <c r="K137" s="4">
        <v>0.89649999999999996</v>
      </c>
      <c r="L137" s="4">
        <v>10.8653</v>
      </c>
      <c r="M137" s="4">
        <v>1.6999999999999999E-3</v>
      </c>
      <c r="N137" s="4">
        <v>672.54110000000003</v>
      </c>
      <c r="O137" s="4">
        <v>34.534399999999998</v>
      </c>
      <c r="P137" s="4">
        <v>707.1</v>
      </c>
      <c r="Q137" s="4">
        <v>508.21660000000003</v>
      </c>
      <c r="R137" s="4">
        <v>26.096499999999999</v>
      </c>
      <c r="S137" s="4">
        <v>534.29999999999995</v>
      </c>
      <c r="T137" s="4">
        <v>74.260199999999998</v>
      </c>
      <c r="W137" s="4">
        <v>0</v>
      </c>
      <c r="X137" s="4">
        <v>2.9390999999999998</v>
      </c>
      <c r="Y137" s="4">
        <v>12.2</v>
      </c>
      <c r="Z137" s="4">
        <v>887</v>
      </c>
      <c r="AA137" s="4">
        <v>920</v>
      </c>
      <c r="AB137" s="4">
        <v>856</v>
      </c>
      <c r="AC137" s="4">
        <v>58</v>
      </c>
      <c r="AD137" s="4">
        <v>6.21</v>
      </c>
      <c r="AE137" s="4">
        <v>0.14000000000000001</v>
      </c>
      <c r="AF137" s="4">
        <v>991</v>
      </c>
      <c r="AG137" s="4">
        <v>-12</v>
      </c>
      <c r="AH137" s="4">
        <v>18</v>
      </c>
      <c r="AI137" s="4">
        <v>31</v>
      </c>
      <c r="AJ137" s="4">
        <v>192</v>
      </c>
      <c r="AK137" s="4">
        <v>140</v>
      </c>
      <c r="AL137" s="4">
        <v>3.3</v>
      </c>
      <c r="AM137" s="4">
        <v>195</v>
      </c>
      <c r="AN137" s="4" t="s">
        <v>155</v>
      </c>
      <c r="AO137" s="4">
        <v>2</v>
      </c>
      <c r="AP137" s="5">
        <v>0.68373842592592593</v>
      </c>
      <c r="AQ137" s="4">
        <v>47.160480999999997</v>
      </c>
      <c r="AR137" s="4">
        <v>-88.490719999999996</v>
      </c>
      <c r="AS137" s="4">
        <v>316.2</v>
      </c>
      <c r="AT137" s="4">
        <v>34.1</v>
      </c>
      <c r="AU137" s="4">
        <v>12</v>
      </c>
      <c r="AV137" s="4">
        <v>9</v>
      </c>
      <c r="AW137" s="4" t="s">
        <v>249</v>
      </c>
      <c r="AX137" s="4">
        <v>1</v>
      </c>
      <c r="AY137" s="4">
        <v>1.5</v>
      </c>
      <c r="AZ137" s="4">
        <v>2.2999999999999998</v>
      </c>
      <c r="BA137" s="4">
        <v>14.023</v>
      </c>
      <c r="BB137" s="4">
        <v>17.36</v>
      </c>
      <c r="BC137" s="4">
        <v>1.24</v>
      </c>
      <c r="BD137" s="4">
        <v>11.547000000000001</v>
      </c>
      <c r="BE137" s="4">
        <v>3032.0360000000001</v>
      </c>
      <c r="BF137" s="4">
        <v>0.30599999999999999</v>
      </c>
      <c r="BG137" s="4">
        <v>19.654</v>
      </c>
      <c r="BH137" s="4">
        <v>1.0089999999999999</v>
      </c>
      <c r="BI137" s="4">
        <v>20.663</v>
      </c>
      <c r="BJ137" s="4">
        <v>14.852</v>
      </c>
      <c r="BK137" s="4">
        <v>0.76300000000000001</v>
      </c>
      <c r="BL137" s="4">
        <v>15.614000000000001</v>
      </c>
      <c r="BM137" s="4">
        <v>0.68530000000000002</v>
      </c>
      <c r="BQ137" s="4">
        <v>596.35400000000004</v>
      </c>
      <c r="BR137" s="4">
        <v>0.23599999999999999</v>
      </c>
      <c r="BS137" s="4">
        <v>-5</v>
      </c>
      <c r="BT137" s="4">
        <v>0.36259999999999998</v>
      </c>
      <c r="BU137" s="4">
        <v>5.7672499999999998</v>
      </c>
      <c r="BV137" s="4">
        <v>7.3245199999999997</v>
      </c>
      <c r="BW137" s="4">
        <f t="shared" si="14"/>
        <v>1.5237074499999999</v>
      </c>
      <c r="BY137" s="4">
        <f t="shared" si="15"/>
        <v>12887.557590677001</v>
      </c>
      <c r="BZ137" s="4">
        <f t="shared" si="16"/>
        <v>1.3006417544999997</v>
      </c>
      <c r="CA137" s="4">
        <f t="shared" si="17"/>
        <v>63.127880189000003</v>
      </c>
      <c r="CB137" s="4">
        <f t="shared" si="18"/>
        <v>2.9128424652250002</v>
      </c>
    </row>
    <row r="138" spans="1:80" x14ac:dyDescent="0.25">
      <c r="A138" s="2">
        <v>42068</v>
      </c>
      <c r="B138" s="3">
        <v>1.7148148148148148E-2</v>
      </c>
      <c r="C138" s="4">
        <v>12.15</v>
      </c>
      <c r="D138" s="4">
        <v>1.2999999999999999E-3</v>
      </c>
      <c r="E138" s="4">
        <v>12.58381</v>
      </c>
      <c r="F138" s="4">
        <v>709.3</v>
      </c>
      <c r="G138" s="4">
        <v>38.4</v>
      </c>
      <c r="H138" s="4">
        <v>60.1</v>
      </c>
      <c r="J138" s="4">
        <v>3.33</v>
      </c>
      <c r="K138" s="4">
        <v>0.89629999999999999</v>
      </c>
      <c r="L138" s="4">
        <v>10.89</v>
      </c>
      <c r="M138" s="4">
        <v>1.1000000000000001E-3</v>
      </c>
      <c r="N138" s="4">
        <v>635.73509999999999</v>
      </c>
      <c r="O138" s="4">
        <v>34.417700000000004</v>
      </c>
      <c r="P138" s="4">
        <v>670.2</v>
      </c>
      <c r="Q138" s="4">
        <v>480.40359999999998</v>
      </c>
      <c r="R138" s="4">
        <v>26.008299999999998</v>
      </c>
      <c r="S138" s="4">
        <v>506.4</v>
      </c>
      <c r="T138" s="4">
        <v>60.1</v>
      </c>
      <c r="W138" s="4">
        <v>0</v>
      </c>
      <c r="X138" s="4">
        <v>2.9847000000000001</v>
      </c>
      <c r="Y138" s="4">
        <v>12.2</v>
      </c>
      <c r="Z138" s="4">
        <v>887</v>
      </c>
      <c r="AA138" s="4">
        <v>921</v>
      </c>
      <c r="AB138" s="4">
        <v>856</v>
      </c>
      <c r="AC138" s="4">
        <v>58</v>
      </c>
      <c r="AD138" s="4">
        <v>6.21</v>
      </c>
      <c r="AE138" s="4">
        <v>0.14000000000000001</v>
      </c>
      <c r="AF138" s="4">
        <v>991</v>
      </c>
      <c r="AG138" s="4">
        <v>-12</v>
      </c>
      <c r="AH138" s="4">
        <v>18</v>
      </c>
      <c r="AI138" s="4">
        <v>31</v>
      </c>
      <c r="AJ138" s="4">
        <v>192</v>
      </c>
      <c r="AK138" s="4">
        <v>140</v>
      </c>
      <c r="AL138" s="4">
        <v>3.4</v>
      </c>
      <c r="AM138" s="4">
        <v>195</v>
      </c>
      <c r="AN138" s="4" t="s">
        <v>155</v>
      </c>
      <c r="AO138" s="4">
        <v>2</v>
      </c>
      <c r="AP138" s="5">
        <v>0.68374999999999997</v>
      </c>
      <c r="AQ138" s="4">
        <v>47.160319999999999</v>
      </c>
      <c r="AR138" s="4">
        <v>-88.490728000000004</v>
      </c>
      <c r="AS138" s="4">
        <v>316.10000000000002</v>
      </c>
      <c r="AT138" s="4">
        <v>35.799999999999997</v>
      </c>
      <c r="AU138" s="4">
        <v>12</v>
      </c>
      <c r="AV138" s="4">
        <v>9</v>
      </c>
      <c r="AW138" s="4" t="s">
        <v>249</v>
      </c>
      <c r="AX138" s="4">
        <v>1.5742259999999999</v>
      </c>
      <c r="AY138" s="4">
        <v>1.021479</v>
      </c>
      <c r="AZ138" s="4">
        <v>2.682817</v>
      </c>
      <c r="BA138" s="4">
        <v>14.023</v>
      </c>
      <c r="BB138" s="4">
        <v>17.32</v>
      </c>
      <c r="BC138" s="4">
        <v>1.24</v>
      </c>
      <c r="BD138" s="4">
        <v>11.571</v>
      </c>
      <c r="BE138" s="4">
        <v>3032.578</v>
      </c>
      <c r="BF138" s="4">
        <v>0.2</v>
      </c>
      <c r="BG138" s="4">
        <v>18.539000000000001</v>
      </c>
      <c r="BH138" s="4">
        <v>1.004</v>
      </c>
      <c r="BI138" s="4">
        <v>19.542999999999999</v>
      </c>
      <c r="BJ138" s="4">
        <v>14.01</v>
      </c>
      <c r="BK138" s="4">
        <v>0.75800000000000001</v>
      </c>
      <c r="BL138" s="4">
        <v>14.768000000000001</v>
      </c>
      <c r="BM138" s="4">
        <v>0.55349999999999999</v>
      </c>
      <c r="BQ138" s="4">
        <v>604.35199999999998</v>
      </c>
      <c r="BR138" s="4">
        <v>0.2298</v>
      </c>
      <c r="BS138" s="4">
        <v>-5</v>
      </c>
      <c r="BT138" s="4">
        <v>0.3654</v>
      </c>
      <c r="BU138" s="4">
        <v>5.6157380000000003</v>
      </c>
      <c r="BV138" s="4">
        <v>7.3810799999999999</v>
      </c>
      <c r="BW138" s="4">
        <f t="shared" si="14"/>
        <v>1.4836779796000001</v>
      </c>
      <c r="BY138" s="4">
        <f t="shared" si="15"/>
        <v>12551.230508759669</v>
      </c>
      <c r="BZ138" s="4">
        <f t="shared" si="16"/>
        <v>0.82775978120000004</v>
      </c>
      <c r="CA138" s="4">
        <f t="shared" si="17"/>
        <v>57.984572673060001</v>
      </c>
      <c r="CB138" s="4">
        <f t="shared" si="18"/>
        <v>2.2908251944710001</v>
      </c>
    </row>
    <row r="139" spans="1:80" x14ac:dyDescent="0.25">
      <c r="A139" s="2">
        <v>42068</v>
      </c>
      <c r="B139" s="3">
        <v>1.7159722222222222E-2</v>
      </c>
      <c r="C139" s="4">
        <v>12.13</v>
      </c>
      <c r="D139" s="4">
        <v>1E-3</v>
      </c>
      <c r="E139" s="4">
        <v>10</v>
      </c>
      <c r="F139" s="4">
        <v>666.7</v>
      </c>
      <c r="G139" s="4">
        <v>38.4</v>
      </c>
      <c r="H139" s="4">
        <v>100.1</v>
      </c>
      <c r="J139" s="4">
        <v>3.47</v>
      </c>
      <c r="K139" s="4">
        <v>0.89639999999999997</v>
      </c>
      <c r="L139" s="4">
        <v>10.873799999999999</v>
      </c>
      <c r="M139" s="4">
        <v>8.9999999999999998E-4</v>
      </c>
      <c r="N139" s="4">
        <v>597.66309999999999</v>
      </c>
      <c r="O139" s="4">
        <v>34.423400000000001</v>
      </c>
      <c r="P139" s="4">
        <v>632.1</v>
      </c>
      <c r="Q139" s="4">
        <v>451.47329999999999</v>
      </c>
      <c r="R139" s="4">
        <v>26.003299999999999</v>
      </c>
      <c r="S139" s="4">
        <v>477.5</v>
      </c>
      <c r="T139" s="4">
        <v>100.1307</v>
      </c>
      <c r="W139" s="4">
        <v>0</v>
      </c>
      <c r="X139" s="4">
        <v>3.1143999999999998</v>
      </c>
      <c r="Y139" s="4">
        <v>12.3</v>
      </c>
      <c r="Z139" s="4">
        <v>885</v>
      </c>
      <c r="AA139" s="4">
        <v>919</v>
      </c>
      <c r="AB139" s="4">
        <v>855</v>
      </c>
      <c r="AC139" s="4">
        <v>58</v>
      </c>
      <c r="AD139" s="4">
        <v>6.11</v>
      </c>
      <c r="AE139" s="4">
        <v>0.14000000000000001</v>
      </c>
      <c r="AF139" s="4">
        <v>991</v>
      </c>
      <c r="AG139" s="4">
        <v>-12.2</v>
      </c>
      <c r="AH139" s="4">
        <v>18.201004999999999</v>
      </c>
      <c r="AI139" s="4">
        <v>31</v>
      </c>
      <c r="AJ139" s="4">
        <v>192</v>
      </c>
      <c r="AK139" s="4">
        <v>140</v>
      </c>
      <c r="AL139" s="4">
        <v>3.5</v>
      </c>
      <c r="AM139" s="4">
        <v>195</v>
      </c>
      <c r="AN139" s="4" t="s">
        <v>155</v>
      </c>
      <c r="AO139" s="4">
        <v>2</v>
      </c>
      <c r="AP139" s="5">
        <v>0.68376157407407412</v>
      </c>
      <c r="AQ139" s="4">
        <v>47.160173999999998</v>
      </c>
      <c r="AR139" s="4">
        <v>-88.490711000000005</v>
      </c>
      <c r="AS139" s="4">
        <v>316</v>
      </c>
      <c r="AT139" s="4">
        <v>35.4</v>
      </c>
      <c r="AU139" s="4">
        <v>12</v>
      </c>
      <c r="AV139" s="4">
        <v>10</v>
      </c>
      <c r="AW139" s="4" t="s">
        <v>241</v>
      </c>
      <c r="AX139" s="4">
        <v>1.6</v>
      </c>
      <c r="AY139" s="4">
        <v>1</v>
      </c>
      <c r="AZ139" s="4">
        <v>2.7</v>
      </c>
      <c r="BA139" s="4">
        <v>14.023</v>
      </c>
      <c r="BB139" s="4">
        <v>17.34</v>
      </c>
      <c r="BC139" s="4">
        <v>1.24</v>
      </c>
      <c r="BD139" s="4">
        <v>11.552</v>
      </c>
      <c r="BE139" s="4">
        <v>3031.5369999999998</v>
      </c>
      <c r="BF139" s="4">
        <v>0.159</v>
      </c>
      <c r="BG139" s="4">
        <v>17.449000000000002</v>
      </c>
      <c r="BH139" s="4">
        <v>1.0049999999999999</v>
      </c>
      <c r="BI139" s="4">
        <v>18.454000000000001</v>
      </c>
      <c r="BJ139" s="4">
        <v>13.180999999999999</v>
      </c>
      <c r="BK139" s="4">
        <v>0.75900000000000001</v>
      </c>
      <c r="BL139" s="4">
        <v>13.94</v>
      </c>
      <c r="BM139" s="4">
        <v>0.92310000000000003</v>
      </c>
      <c r="BQ139" s="4">
        <v>631.322</v>
      </c>
      <c r="BR139" s="4">
        <v>0.21898999999999999</v>
      </c>
      <c r="BS139" s="4">
        <v>-5</v>
      </c>
      <c r="BT139" s="4">
        <v>0.367201</v>
      </c>
      <c r="BU139" s="4">
        <v>5.3515670000000002</v>
      </c>
      <c r="BV139" s="4">
        <v>7.4174600000000002</v>
      </c>
      <c r="BW139" s="4">
        <f t="shared" ref="BW139:BW145" si="19">BU139*0.2642</f>
        <v>1.4138840014</v>
      </c>
      <c r="BY139" s="4">
        <f t="shared" ref="BY139:BY146" si="20">BE139*$BU139*0.737</f>
        <v>11956.699872569023</v>
      </c>
      <c r="BZ139" s="4">
        <f t="shared" ref="BZ139:BZ146" si="21">BF139*$BU139*0.737</f>
        <v>0.62711267576100005</v>
      </c>
      <c r="CA139" s="4">
        <f t="shared" ref="CA139:CA146" si="22">BJ139*$BU139*0.737</f>
        <v>51.987246410098997</v>
      </c>
      <c r="CB139" s="4">
        <f t="shared" ref="CB139:CB146" si="23">BM139*$BU139*0.737</f>
        <v>3.6408032138049005</v>
      </c>
    </row>
    <row r="140" spans="1:80" x14ac:dyDescent="0.25">
      <c r="A140" s="2">
        <v>42068</v>
      </c>
      <c r="B140" s="3">
        <v>1.7171296296296296E-2</v>
      </c>
      <c r="C140" s="4">
        <v>12.096</v>
      </c>
      <c r="D140" s="4">
        <v>1.4E-3</v>
      </c>
      <c r="E140" s="4">
        <v>14.117647</v>
      </c>
      <c r="F140" s="4">
        <v>663</v>
      </c>
      <c r="G140" s="4">
        <v>38.4</v>
      </c>
      <c r="H140" s="4">
        <v>74.2</v>
      </c>
      <c r="J140" s="4">
        <v>3.53</v>
      </c>
      <c r="K140" s="4">
        <v>0.89670000000000005</v>
      </c>
      <c r="L140" s="4">
        <v>10.8468</v>
      </c>
      <c r="M140" s="4">
        <v>1.2999999999999999E-3</v>
      </c>
      <c r="N140" s="4">
        <v>594.52419999999995</v>
      </c>
      <c r="O140" s="4">
        <v>34.433999999999997</v>
      </c>
      <c r="P140" s="4">
        <v>629</v>
      </c>
      <c r="Q140" s="4">
        <v>448.64400000000001</v>
      </c>
      <c r="R140" s="4">
        <v>25.9848</v>
      </c>
      <c r="S140" s="4">
        <v>474.6</v>
      </c>
      <c r="T140" s="4">
        <v>74.167500000000004</v>
      </c>
      <c r="W140" s="4">
        <v>0</v>
      </c>
      <c r="X140" s="4">
        <v>3.1634000000000002</v>
      </c>
      <c r="Y140" s="4">
        <v>12.3</v>
      </c>
      <c r="Z140" s="4">
        <v>885</v>
      </c>
      <c r="AA140" s="4">
        <v>918</v>
      </c>
      <c r="AB140" s="4">
        <v>855</v>
      </c>
      <c r="AC140" s="4">
        <v>58</v>
      </c>
      <c r="AD140" s="4">
        <v>5.82</v>
      </c>
      <c r="AE140" s="4">
        <v>0.13</v>
      </c>
      <c r="AF140" s="4">
        <v>991</v>
      </c>
      <c r="AG140" s="4">
        <v>-12.8</v>
      </c>
      <c r="AH140" s="4">
        <v>18.795204999999999</v>
      </c>
      <c r="AI140" s="4">
        <v>31</v>
      </c>
      <c r="AJ140" s="4">
        <v>192</v>
      </c>
      <c r="AK140" s="4">
        <v>140</v>
      </c>
      <c r="AL140" s="4">
        <v>3.5</v>
      </c>
      <c r="AM140" s="4">
        <v>195</v>
      </c>
      <c r="AN140" s="4" t="s">
        <v>155</v>
      </c>
      <c r="AO140" s="4">
        <v>2</v>
      </c>
      <c r="AP140" s="5">
        <v>0.68377314814814805</v>
      </c>
      <c r="AQ140" s="4">
        <v>47.160035999999998</v>
      </c>
      <c r="AR140" s="4">
        <v>-88.490643000000006</v>
      </c>
      <c r="AS140" s="4">
        <v>315.8</v>
      </c>
      <c r="AT140" s="4">
        <v>35.200000000000003</v>
      </c>
      <c r="AU140" s="4">
        <v>12</v>
      </c>
      <c r="AV140" s="4">
        <v>10</v>
      </c>
      <c r="AW140" s="4" t="s">
        <v>241</v>
      </c>
      <c r="AX140" s="4">
        <v>1.3126</v>
      </c>
      <c r="AY140" s="4">
        <v>1</v>
      </c>
      <c r="AZ140" s="4">
        <v>2.2210000000000001</v>
      </c>
      <c r="BA140" s="4">
        <v>14.023</v>
      </c>
      <c r="BB140" s="4">
        <v>17.39</v>
      </c>
      <c r="BC140" s="4">
        <v>1.24</v>
      </c>
      <c r="BD140" s="4">
        <v>11.518000000000001</v>
      </c>
      <c r="BE140" s="4">
        <v>3032.1819999999998</v>
      </c>
      <c r="BF140" s="4">
        <v>0.22500000000000001</v>
      </c>
      <c r="BG140" s="4">
        <v>17.404</v>
      </c>
      <c r="BH140" s="4">
        <v>1.008</v>
      </c>
      <c r="BI140" s="4">
        <v>18.413</v>
      </c>
      <c r="BJ140" s="4">
        <v>13.134</v>
      </c>
      <c r="BK140" s="4">
        <v>0.76100000000000001</v>
      </c>
      <c r="BL140" s="4">
        <v>13.895</v>
      </c>
      <c r="BM140" s="4">
        <v>0.68559999999999999</v>
      </c>
      <c r="BQ140" s="4">
        <v>642.98900000000003</v>
      </c>
      <c r="BR140" s="4">
        <v>0.22226399999999999</v>
      </c>
      <c r="BS140" s="4">
        <v>-5</v>
      </c>
      <c r="BT140" s="4">
        <v>0.36779499999999998</v>
      </c>
      <c r="BU140" s="4">
        <v>5.4315699999999998</v>
      </c>
      <c r="BV140" s="4">
        <v>7.4294630000000002</v>
      </c>
      <c r="BW140" s="4">
        <f t="shared" si="19"/>
        <v>1.4350207939999999</v>
      </c>
      <c r="BY140" s="4">
        <f t="shared" si="20"/>
        <v>12138.027975090379</v>
      </c>
      <c r="BZ140" s="4">
        <f t="shared" si="21"/>
        <v>0.90069009524999999</v>
      </c>
      <c r="CA140" s="4">
        <f t="shared" si="22"/>
        <v>52.576283160060001</v>
      </c>
      <c r="CB140" s="4">
        <f t="shared" si="23"/>
        <v>2.7445027969039999</v>
      </c>
    </row>
    <row r="141" spans="1:80" x14ac:dyDescent="0.25">
      <c r="A141" s="2">
        <v>42068</v>
      </c>
      <c r="B141" s="3">
        <v>1.7182870370370369E-2</v>
      </c>
      <c r="C141" s="4">
        <v>12.352</v>
      </c>
      <c r="D141" s="4">
        <v>1.6999999999999999E-3</v>
      </c>
      <c r="E141" s="4">
        <v>17.477623999999999</v>
      </c>
      <c r="F141" s="4">
        <v>569.1</v>
      </c>
      <c r="G141" s="4">
        <v>41.3</v>
      </c>
      <c r="H141" s="4">
        <v>55.8</v>
      </c>
      <c r="J141" s="4">
        <v>3.6</v>
      </c>
      <c r="K141" s="4">
        <v>0.89470000000000005</v>
      </c>
      <c r="L141" s="4">
        <v>11.0505</v>
      </c>
      <c r="M141" s="4">
        <v>1.6000000000000001E-3</v>
      </c>
      <c r="N141" s="4">
        <v>509.16399999999999</v>
      </c>
      <c r="O141" s="4">
        <v>36.917299999999997</v>
      </c>
      <c r="P141" s="4">
        <v>546.1</v>
      </c>
      <c r="Q141" s="4">
        <v>384.75799999999998</v>
      </c>
      <c r="R141" s="4">
        <v>27.897099999999998</v>
      </c>
      <c r="S141" s="4">
        <v>412.7</v>
      </c>
      <c r="T141" s="4">
        <v>55.838999999999999</v>
      </c>
      <c r="W141" s="4">
        <v>0</v>
      </c>
      <c r="X141" s="4">
        <v>3.2208000000000001</v>
      </c>
      <c r="Y141" s="4">
        <v>12.3</v>
      </c>
      <c r="Z141" s="4">
        <v>887</v>
      </c>
      <c r="AA141" s="4">
        <v>919</v>
      </c>
      <c r="AB141" s="4">
        <v>857</v>
      </c>
      <c r="AC141" s="4">
        <v>58</v>
      </c>
      <c r="AD141" s="4">
        <v>6.21</v>
      </c>
      <c r="AE141" s="4">
        <v>0.14000000000000001</v>
      </c>
      <c r="AF141" s="4">
        <v>991</v>
      </c>
      <c r="AG141" s="4">
        <v>-12</v>
      </c>
      <c r="AH141" s="4">
        <v>18.203796000000001</v>
      </c>
      <c r="AI141" s="4">
        <v>31</v>
      </c>
      <c r="AJ141" s="4">
        <v>192</v>
      </c>
      <c r="AK141" s="4">
        <v>140</v>
      </c>
      <c r="AL141" s="4">
        <v>3.3</v>
      </c>
      <c r="AM141" s="4">
        <v>195</v>
      </c>
      <c r="AN141" s="4" t="s">
        <v>155</v>
      </c>
      <c r="AO141" s="4">
        <v>2</v>
      </c>
      <c r="AP141" s="5">
        <v>0.6837847222222222</v>
      </c>
      <c r="AQ141" s="4">
        <v>47.159905000000002</v>
      </c>
      <c r="AR141" s="4">
        <v>-88.490559000000005</v>
      </c>
      <c r="AS141" s="4">
        <v>316</v>
      </c>
      <c r="AT141" s="4">
        <v>34.5</v>
      </c>
      <c r="AU141" s="4">
        <v>12</v>
      </c>
      <c r="AV141" s="4">
        <v>10</v>
      </c>
      <c r="AW141" s="4" t="s">
        <v>241</v>
      </c>
      <c r="AX141" s="4">
        <v>1.3</v>
      </c>
      <c r="AY141" s="4">
        <v>1</v>
      </c>
      <c r="AZ141" s="4">
        <v>2.2000000000000002</v>
      </c>
      <c r="BA141" s="4">
        <v>14.023</v>
      </c>
      <c r="BB141" s="4">
        <v>17.059999999999999</v>
      </c>
      <c r="BC141" s="4">
        <v>1.22</v>
      </c>
      <c r="BD141" s="4">
        <v>11.773999999999999</v>
      </c>
      <c r="BE141" s="4">
        <v>3032.442</v>
      </c>
      <c r="BF141" s="4">
        <v>0.27300000000000002</v>
      </c>
      <c r="BG141" s="4">
        <v>14.632</v>
      </c>
      <c r="BH141" s="4">
        <v>1.0609999999999999</v>
      </c>
      <c r="BI141" s="4">
        <v>15.693</v>
      </c>
      <c r="BJ141" s="4">
        <v>11.057</v>
      </c>
      <c r="BK141" s="4">
        <v>0.80200000000000005</v>
      </c>
      <c r="BL141" s="4">
        <v>11.859</v>
      </c>
      <c r="BM141" s="4">
        <v>0.50670000000000004</v>
      </c>
      <c r="BQ141" s="4">
        <v>642.64200000000005</v>
      </c>
      <c r="BR141" s="4">
        <v>0.26824199999999998</v>
      </c>
      <c r="BS141" s="4">
        <v>-5</v>
      </c>
      <c r="BT141" s="4">
        <v>0.36740800000000001</v>
      </c>
      <c r="BU141" s="4">
        <v>6.5551579999999996</v>
      </c>
      <c r="BV141" s="4">
        <v>7.4216329999999999</v>
      </c>
      <c r="BW141" s="4">
        <f t="shared" si="19"/>
        <v>1.7318727435999999</v>
      </c>
      <c r="BY141" s="4">
        <f t="shared" si="20"/>
        <v>14650.186553211131</v>
      </c>
      <c r="BZ141" s="4">
        <f t="shared" si="21"/>
        <v>1.318904344758</v>
      </c>
      <c r="CA141" s="4">
        <f t="shared" si="22"/>
        <v>53.418041538421996</v>
      </c>
      <c r="CB141" s="4">
        <f t="shared" si="23"/>
        <v>2.4479444376882</v>
      </c>
    </row>
    <row r="142" spans="1:80" x14ac:dyDescent="0.25">
      <c r="A142" s="2">
        <v>42068</v>
      </c>
      <c r="B142" s="3">
        <v>1.7194444444444446E-2</v>
      </c>
      <c r="C142" s="4">
        <v>12.305999999999999</v>
      </c>
      <c r="D142" s="4">
        <v>1.1000000000000001E-3</v>
      </c>
      <c r="E142" s="4">
        <v>10.682392999999999</v>
      </c>
      <c r="F142" s="4">
        <v>514.6</v>
      </c>
      <c r="G142" s="4">
        <v>54.3</v>
      </c>
      <c r="H142" s="4">
        <v>58.8</v>
      </c>
      <c r="J142" s="4">
        <v>3.6</v>
      </c>
      <c r="K142" s="4">
        <v>0.89500000000000002</v>
      </c>
      <c r="L142" s="4">
        <v>11.0146</v>
      </c>
      <c r="M142" s="4">
        <v>1E-3</v>
      </c>
      <c r="N142" s="4">
        <v>460.58659999999998</v>
      </c>
      <c r="O142" s="4">
        <v>48.581099999999999</v>
      </c>
      <c r="P142" s="4">
        <v>509.2</v>
      </c>
      <c r="Q142" s="4">
        <v>348.0498</v>
      </c>
      <c r="R142" s="4">
        <v>36.711100000000002</v>
      </c>
      <c r="S142" s="4">
        <v>384.8</v>
      </c>
      <c r="T142" s="4">
        <v>58.786099999999998</v>
      </c>
      <c r="W142" s="4">
        <v>0</v>
      </c>
      <c r="X142" s="4">
        <v>3.2221000000000002</v>
      </c>
      <c r="Y142" s="4">
        <v>12.3</v>
      </c>
      <c r="Z142" s="4">
        <v>885</v>
      </c>
      <c r="AA142" s="4">
        <v>917</v>
      </c>
      <c r="AB142" s="4">
        <v>856</v>
      </c>
      <c r="AC142" s="4">
        <v>58</v>
      </c>
      <c r="AD142" s="4">
        <v>6.21</v>
      </c>
      <c r="AE142" s="4">
        <v>0.14000000000000001</v>
      </c>
      <c r="AF142" s="4">
        <v>991</v>
      </c>
      <c r="AG142" s="4">
        <v>-12</v>
      </c>
      <c r="AH142" s="4">
        <v>18.797203</v>
      </c>
      <c r="AI142" s="4">
        <v>31</v>
      </c>
      <c r="AJ142" s="4">
        <v>192</v>
      </c>
      <c r="AK142" s="4">
        <v>140</v>
      </c>
      <c r="AL142" s="4">
        <v>3.4</v>
      </c>
      <c r="AM142" s="4">
        <v>195</v>
      </c>
      <c r="AN142" s="4" t="s">
        <v>155</v>
      </c>
      <c r="AO142" s="4">
        <v>2</v>
      </c>
      <c r="AP142" s="5">
        <v>0.68379629629629635</v>
      </c>
      <c r="AQ142" s="4">
        <v>47.159782</v>
      </c>
      <c r="AR142" s="4">
        <v>-88.490444999999994</v>
      </c>
      <c r="AS142" s="4">
        <v>316.89999999999998</v>
      </c>
      <c r="AT142" s="4">
        <v>36.1</v>
      </c>
      <c r="AU142" s="4">
        <v>12</v>
      </c>
      <c r="AV142" s="4">
        <v>10</v>
      </c>
      <c r="AW142" s="4" t="s">
        <v>241</v>
      </c>
      <c r="AX142" s="4">
        <v>1.4916</v>
      </c>
      <c r="AY142" s="4">
        <v>1.7664</v>
      </c>
      <c r="AZ142" s="4">
        <v>2.8706</v>
      </c>
      <c r="BA142" s="4">
        <v>14.023</v>
      </c>
      <c r="BB142" s="4">
        <v>17.12</v>
      </c>
      <c r="BC142" s="4">
        <v>1.22</v>
      </c>
      <c r="BD142" s="4">
        <v>11.727</v>
      </c>
      <c r="BE142" s="4">
        <v>3032.558</v>
      </c>
      <c r="BF142" s="4">
        <v>0.16800000000000001</v>
      </c>
      <c r="BG142" s="4">
        <v>13.28</v>
      </c>
      <c r="BH142" s="4">
        <v>1.401</v>
      </c>
      <c r="BI142" s="4">
        <v>14.68</v>
      </c>
      <c r="BJ142" s="4">
        <v>10.035</v>
      </c>
      <c r="BK142" s="4">
        <v>1.0580000000000001</v>
      </c>
      <c r="BL142" s="4">
        <v>11.093</v>
      </c>
      <c r="BM142" s="4">
        <v>0.53520000000000001</v>
      </c>
      <c r="BQ142" s="4">
        <v>645.03499999999997</v>
      </c>
      <c r="BR142" s="4">
        <v>0.25955899999999998</v>
      </c>
      <c r="BS142" s="4">
        <v>-5</v>
      </c>
      <c r="BT142" s="4">
        <v>0.36859399999999998</v>
      </c>
      <c r="BU142" s="4">
        <v>6.3429840000000004</v>
      </c>
      <c r="BV142" s="4">
        <v>7.4456069999999999</v>
      </c>
      <c r="BW142" s="4">
        <f t="shared" si="19"/>
        <v>1.6758163728</v>
      </c>
      <c r="BY142" s="4">
        <f t="shared" si="20"/>
        <v>14176.539085454064</v>
      </c>
      <c r="BZ142" s="4">
        <f t="shared" si="21"/>
        <v>0.78536290694400013</v>
      </c>
      <c r="CA142" s="4">
        <f t="shared" si="22"/>
        <v>46.911409352280003</v>
      </c>
      <c r="CB142" s="4">
        <f t="shared" si="23"/>
        <v>2.5019418321216005</v>
      </c>
    </row>
    <row r="143" spans="1:80" x14ac:dyDescent="0.25">
      <c r="A143" s="2">
        <v>42068</v>
      </c>
      <c r="B143" s="3">
        <v>1.720601851851852E-2</v>
      </c>
      <c r="C143" s="4">
        <v>11.932</v>
      </c>
      <c r="D143" s="4">
        <v>1.9E-3</v>
      </c>
      <c r="E143" s="4">
        <v>19.106992000000002</v>
      </c>
      <c r="F143" s="4">
        <v>562.29999999999995</v>
      </c>
      <c r="G143" s="4">
        <v>54.2</v>
      </c>
      <c r="H143" s="4">
        <v>55.6</v>
      </c>
      <c r="J143" s="4">
        <v>3.6</v>
      </c>
      <c r="K143" s="4">
        <v>0.89800000000000002</v>
      </c>
      <c r="L143" s="4">
        <v>10.7149</v>
      </c>
      <c r="M143" s="4">
        <v>1.6999999999999999E-3</v>
      </c>
      <c r="N143" s="4">
        <v>504.96269999999998</v>
      </c>
      <c r="O143" s="4">
        <v>48.690399999999997</v>
      </c>
      <c r="P143" s="4">
        <v>553.70000000000005</v>
      </c>
      <c r="Q143" s="4">
        <v>381.58330000000001</v>
      </c>
      <c r="R143" s="4">
        <v>36.793700000000001</v>
      </c>
      <c r="S143" s="4">
        <v>418.4</v>
      </c>
      <c r="T143" s="4">
        <v>55.619199999999999</v>
      </c>
      <c r="W143" s="4">
        <v>0</v>
      </c>
      <c r="X143" s="4">
        <v>3.2326999999999999</v>
      </c>
      <c r="Y143" s="4">
        <v>12.2</v>
      </c>
      <c r="Z143" s="4">
        <v>884</v>
      </c>
      <c r="AA143" s="4">
        <v>917</v>
      </c>
      <c r="AB143" s="4">
        <v>854</v>
      </c>
      <c r="AC143" s="4">
        <v>58</v>
      </c>
      <c r="AD143" s="4">
        <v>6.21</v>
      </c>
      <c r="AE143" s="4">
        <v>0.14000000000000001</v>
      </c>
      <c r="AF143" s="4">
        <v>991</v>
      </c>
      <c r="AG143" s="4">
        <v>-12</v>
      </c>
      <c r="AH143" s="4">
        <v>18</v>
      </c>
      <c r="AI143" s="4">
        <v>31</v>
      </c>
      <c r="AJ143" s="4">
        <v>192</v>
      </c>
      <c r="AK143" s="4">
        <v>140</v>
      </c>
      <c r="AL143" s="4">
        <v>3.3</v>
      </c>
      <c r="AM143" s="4">
        <v>195</v>
      </c>
      <c r="AN143" s="4" t="s">
        <v>155</v>
      </c>
      <c r="AO143" s="4">
        <v>2</v>
      </c>
      <c r="AP143" s="5">
        <v>0.68380787037037039</v>
      </c>
      <c r="AQ143" s="4">
        <v>47.159674000000003</v>
      </c>
      <c r="AR143" s="4">
        <v>-88.490296000000001</v>
      </c>
      <c r="AS143" s="4">
        <v>316.8</v>
      </c>
      <c r="AT143" s="4">
        <v>35.9</v>
      </c>
      <c r="AU143" s="4">
        <v>12</v>
      </c>
      <c r="AV143" s="4">
        <v>10</v>
      </c>
      <c r="AW143" s="4" t="s">
        <v>241</v>
      </c>
      <c r="AX143" s="4">
        <v>1.1168</v>
      </c>
      <c r="AY143" s="4">
        <v>1.8</v>
      </c>
      <c r="AZ143" s="4">
        <v>2.4209999999999998</v>
      </c>
      <c r="BA143" s="4">
        <v>14.023</v>
      </c>
      <c r="BB143" s="4">
        <v>17.62</v>
      </c>
      <c r="BC143" s="4">
        <v>1.26</v>
      </c>
      <c r="BD143" s="4">
        <v>11.361000000000001</v>
      </c>
      <c r="BE143" s="4">
        <v>3032.6880000000001</v>
      </c>
      <c r="BF143" s="4">
        <v>0.309</v>
      </c>
      <c r="BG143" s="4">
        <v>14.967000000000001</v>
      </c>
      <c r="BH143" s="4">
        <v>1.4430000000000001</v>
      </c>
      <c r="BI143" s="4">
        <v>16.41</v>
      </c>
      <c r="BJ143" s="4">
        <v>11.31</v>
      </c>
      <c r="BK143" s="4">
        <v>1.091</v>
      </c>
      <c r="BL143" s="4">
        <v>12.401</v>
      </c>
      <c r="BM143" s="4">
        <v>0.52059999999999995</v>
      </c>
      <c r="BQ143" s="4">
        <v>665.29</v>
      </c>
      <c r="BR143" s="4">
        <v>0.181919</v>
      </c>
      <c r="BS143" s="4">
        <v>-5</v>
      </c>
      <c r="BT143" s="4">
        <v>0.365587</v>
      </c>
      <c r="BU143" s="4">
        <v>4.4456470000000001</v>
      </c>
      <c r="BV143" s="4">
        <v>7.3848659999999997</v>
      </c>
      <c r="BW143" s="4">
        <f t="shared" si="19"/>
        <v>1.1745399374000001</v>
      </c>
      <c r="BY143" s="4">
        <f t="shared" si="20"/>
        <v>9936.4258478332322</v>
      </c>
      <c r="BZ143" s="4">
        <f t="shared" si="21"/>
        <v>1.0124205282509999</v>
      </c>
      <c r="CA143" s="4">
        <f t="shared" si="22"/>
        <v>37.056557199090001</v>
      </c>
      <c r="CB143" s="4">
        <f t="shared" si="23"/>
        <v>1.7057156213833997</v>
      </c>
    </row>
    <row r="144" spans="1:80" x14ac:dyDescent="0.25">
      <c r="A144" s="2">
        <v>42068</v>
      </c>
      <c r="B144" s="3">
        <v>1.7217592592592593E-2</v>
      </c>
      <c r="C144" s="4">
        <v>12.125999999999999</v>
      </c>
      <c r="D144" s="4">
        <v>3.5000000000000001E-3</v>
      </c>
      <c r="E144" s="4">
        <v>34.740313</v>
      </c>
      <c r="F144" s="4">
        <v>682.5</v>
      </c>
      <c r="G144" s="4">
        <v>54.2</v>
      </c>
      <c r="H144" s="4">
        <v>91.9</v>
      </c>
      <c r="J144" s="4">
        <v>3.6</v>
      </c>
      <c r="K144" s="4">
        <v>0.89629999999999999</v>
      </c>
      <c r="L144" s="4">
        <v>10.869400000000001</v>
      </c>
      <c r="M144" s="4">
        <v>3.0999999999999999E-3</v>
      </c>
      <c r="N144" s="4">
        <v>611.75099999999998</v>
      </c>
      <c r="O144" s="4">
        <v>48.581499999999998</v>
      </c>
      <c r="P144" s="4">
        <v>660.3</v>
      </c>
      <c r="Q144" s="4">
        <v>462.27960000000002</v>
      </c>
      <c r="R144" s="4">
        <v>36.711399999999998</v>
      </c>
      <c r="S144" s="4">
        <v>499</v>
      </c>
      <c r="T144" s="4">
        <v>91.9041</v>
      </c>
      <c r="W144" s="4">
        <v>0</v>
      </c>
      <c r="X144" s="4">
        <v>3.2267999999999999</v>
      </c>
      <c r="Y144" s="4">
        <v>12</v>
      </c>
      <c r="Z144" s="4">
        <v>886</v>
      </c>
      <c r="AA144" s="4">
        <v>919</v>
      </c>
      <c r="AB144" s="4">
        <v>855</v>
      </c>
      <c r="AC144" s="4">
        <v>58</v>
      </c>
      <c r="AD144" s="4">
        <v>6.21</v>
      </c>
      <c r="AE144" s="4">
        <v>0.14000000000000001</v>
      </c>
      <c r="AF144" s="4">
        <v>991</v>
      </c>
      <c r="AG144" s="4">
        <v>-12</v>
      </c>
      <c r="AH144" s="4">
        <v>18</v>
      </c>
      <c r="AI144" s="4">
        <v>31</v>
      </c>
      <c r="AJ144" s="4">
        <v>192</v>
      </c>
      <c r="AK144" s="4">
        <v>140</v>
      </c>
      <c r="AL144" s="4">
        <v>3.1</v>
      </c>
      <c r="AM144" s="4">
        <v>195</v>
      </c>
      <c r="AN144" s="4" t="s">
        <v>155</v>
      </c>
      <c r="AO144" s="4">
        <v>2</v>
      </c>
      <c r="AP144" s="5">
        <v>0.68381944444444442</v>
      </c>
      <c r="AQ144" s="4">
        <v>47.159576000000001</v>
      </c>
      <c r="AR144" s="4">
        <v>-88.490134999999995</v>
      </c>
      <c r="AS144" s="4">
        <v>316.60000000000002</v>
      </c>
      <c r="AT144" s="4">
        <v>36</v>
      </c>
      <c r="AU144" s="4">
        <v>12</v>
      </c>
      <c r="AV144" s="4">
        <v>10</v>
      </c>
      <c r="AW144" s="4" t="s">
        <v>241</v>
      </c>
      <c r="AX144" s="4">
        <v>1.1000000000000001</v>
      </c>
      <c r="AY144" s="4">
        <v>1.8</v>
      </c>
      <c r="AZ144" s="4">
        <v>2.2084000000000001</v>
      </c>
      <c r="BA144" s="4">
        <v>14.023</v>
      </c>
      <c r="BB144" s="4">
        <v>17.350000000000001</v>
      </c>
      <c r="BC144" s="4">
        <v>1.24</v>
      </c>
      <c r="BD144" s="4">
        <v>11.565</v>
      </c>
      <c r="BE144" s="4">
        <v>3031.15</v>
      </c>
      <c r="BF144" s="4">
        <v>0.55300000000000005</v>
      </c>
      <c r="BG144" s="4">
        <v>17.864999999999998</v>
      </c>
      <c r="BH144" s="4">
        <v>1.419</v>
      </c>
      <c r="BI144" s="4">
        <v>19.283999999999999</v>
      </c>
      <c r="BJ144" s="4">
        <v>13.5</v>
      </c>
      <c r="BK144" s="4">
        <v>1.0720000000000001</v>
      </c>
      <c r="BL144" s="4">
        <v>14.571999999999999</v>
      </c>
      <c r="BM144" s="4">
        <v>0.84750000000000003</v>
      </c>
      <c r="BQ144" s="4">
        <v>654.29700000000003</v>
      </c>
      <c r="BR144" s="4">
        <v>0.14840999999999999</v>
      </c>
      <c r="BS144" s="4">
        <v>-5</v>
      </c>
      <c r="BT144" s="4">
        <v>0.36020099999999999</v>
      </c>
      <c r="BU144" s="4">
        <v>3.6267589999999998</v>
      </c>
      <c r="BV144" s="4">
        <v>7.2760559999999996</v>
      </c>
      <c r="BW144" s="4">
        <f t="shared" si="19"/>
        <v>0.95818972779999989</v>
      </c>
      <c r="BY144" s="4">
        <f t="shared" si="20"/>
        <v>8102.0256500804489</v>
      </c>
      <c r="BZ144" s="4">
        <f t="shared" si="21"/>
        <v>1.4781255247989999</v>
      </c>
      <c r="CA144" s="4">
        <f t="shared" si="22"/>
        <v>36.084438670499999</v>
      </c>
      <c r="CB144" s="4">
        <f t="shared" si="23"/>
        <v>2.2653008720924999</v>
      </c>
    </row>
    <row r="145" spans="1:80" x14ac:dyDescent="0.25">
      <c r="A145" s="2">
        <v>42068</v>
      </c>
      <c r="B145" s="3">
        <v>1.7229166666666667E-2</v>
      </c>
      <c r="C145" s="4">
        <v>12.968</v>
      </c>
      <c r="D145" s="4">
        <v>4.0000000000000001E-3</v>
      </c>
      <c r="E145" s="4">
        <v>40</v>
      </c>
      <c r="F145" s="4">
        <v>661.2</v>
      </c>
      <c r="G145" s="4">
        <v>54</v>
      </c>
      <c r="H145" s="4">
        <v>79.400000000000006</v>
      </c>
      <c r="J145" s="4">
        <v>3.6</v>
      </c>
      <c r="K145" s="4">
        <v>0.88970000000000005</v>
      </c>
      <c r="L145" s="4">
        <v>11.537100000000001</v>
      </c>
      <c r="M145" s="4">
        <v>3.5999999999999999E-3</v>
      </c>
      <c r="N145" s="4">
        <v>588.23689999999999</v>
      </c>
      <c r="O145" s="4">
        <v>48.062600000000003</v>
      </c>
      <c r="P145" s="4">
        <v>636.29999999999995</v>
      </c>
      <c r="Q145" s="4">
        <v>444.51080000000002</v>
      </c>
      <c r="R145" s="4">
        <v>36.319299999999998</v>
      </c>
      <c r="S145" s="4">
        <v>480.8</v>
      </c>
      <c r="T145" s="4">
        <v>79.367999999999995</v>
      </c>
      <c r="W145" s="4">
        <v>0</v>
      </c>
      <c r="X145" s="4">
        <v>3.2029000000000001</v>
      </c>
      <c r="Y145" s="4">
        <v>12</v>
      </c>
      <c r="Z145" s="4">
        <v>886</v>
      </c>
      <c r="AA145" s="4">
        <v>919</v>
      </c>
      <c r="AB145" s="4">
        <v>854</v>
      </c>
      <c r="AC145" s="4">
        <v>58</v>
      </c>
      <c r="AD145" s="4">
        <v>6.21</v>
      </c>
      <c r="AE145" s="4">
        <v>0.14000000000000001</v>
      </c>
      <c r="AF145" s="4">
        <v>991</v>
      </c>
      <c r="AG145" s="4">
        <v>-12</v>
      </c>
      <c r="AH145" s="4">
        <v>17.8002</v>
      </c>
      <c r="AI145" s="4">
        <v>31</v>
      </c>
      <c r="AJ145" s="4">
        <v>192</v>
      </c>
      <c r="AK145" s="4">
        <v>140</v>
      </c>
      <c r="AL145" s="4">
        <v>3.1</v>
      </c>
      <c r="AM145" s="4">
        <v>195</v>
      </c>
      <c r="AN145" s="4" t="s">
        <v>155</v>
      </c>
      <c r="AO145" s="4">
        <v>2</v>
      </c>
      <c r="AP145" s="5">
        <v>0.68383101851851846</v>
      </c>
      <c r="AQ145" s="4">
        <v>47.159478999999997</v>
      </c>
      <c r="AR145" s="4">
        <v>-88.489969000000002</v>
      </c>
      <c r="AS145" s="4">
        <v>316.8</v>
      </c>
      <c r="AT145" s="4">
        <v>36.4</v>
      </c>
      <c r="AU145" s="4">
        <v>12</v>
      </c>
      <c r="AV145" s="4">
        <v>10</v>
      </c>
      <c r="AW145" s="4" t="s">
        <v>241</v>
      </c>
      <c r="AX145" s="4">
        <v>1.1000000000000001</v>
      </c>
      <c r="AY145" s="4">
        <v>1.8</v>
      </c>
      <c r="AZ145" s="4">
        <v>2.2000000000000002</v>
      </c>
      <c r="BA145" s="4">
        <v>14.023</v>
      </c>
      <c r="BB145" s="4">
        <v>16.28</v>
      </c>
      <c r="BC145" s="4">
        <v>1.1599999999999999</v>
      </c>
      <c r="BD145" s="4">
        <v>12.398999999999999</v>
      </c>
      <c r="BE145" s="4">
        <v>3030.9160000000002</v>
      </c>
      <c r="BF145" s="4">
        <v>0.59499999999999997</v>
      </c>
      <c r="BG145" s="4">
        <v>16.183</v>
      </c>
      <c r="BH145" s="4">
        <v>1.3220000000000001</v>
      </c>
      <c r="BI145" s="4">
        <v>17.506</v>
      </c>
      <c r="BJ145" s="4">
        <v>12.228999999999999</v>
      </c>
      <c r="BK145" s="4">
        <v>0.999</v>
      </c>
      <c r="BL145" s="4">
        <v>13.228</v>
      </c>
      <c r="BM145" s="4">
        <v>0.6895</v>
      </c>
      <c r="BQ145" s="4">
        <v>611.80700000000002</v>
      </c>
      <c r="BR145" s="4">
        <v>0.14781</v>
      </c>
      <c r="BS145" s="4">
        <v>-5</v>
      </c>
      <c r="BT145" s="4">
        <v>0.361599</v>
      </c>
      <c r="BU145" s="4">
        <v>3.6121110000000001</v>
      </c>
      <c r="BV145" s="4">
        <v>7.3043079999999998</v>
      </c>
      <c r="BW145" s="4">
        <f t="shared" si="19"/>
        <v>0.95431972619999994</v>
      </c>
      <c r="BY145" s="4">
        <f t="shared" si="20"/>
        <v>8068.6797024492134</v>
      </c>
      <c r="BZ145" s="4">
        <f t="shared" si="21"/>
        <v>1.5839648551650001</v>
      </c>
      <c r="CA145" s="4">
        <f t="shared" si="22"/>
        <v>32.555136493802998</v>
      </c>
      <c r="CB145" s="4">
        <f t="shared" si="23"/>
        <v>1.8355357439265001</v>
      </c>
    </row>
    <row r="146" spans="1:80" x14ac:dyDescent="0.25">
      <c r="A146" s="2">
        <v>42068</v>
      </c>
      <c r="B146" s="3">
        <v>1.7240740740740741E-2</v>
      </c>
      <c r="C146" s="4">
        <v>13.678000000000001</v>
      </c>
      <c r="D146" s="4">
        <v>3.2000000000000002E-3</v>
      </c>
      <c r="E146" s="4">
        <v>31.636364</v>
      </c>
      <c r="F146" s="4">
        <v>605.1</v>
      </c>
      <c r="G146" s="4">
        <v>40.299999999999997</v>
      </c>
      <c r="H146" s="4">
        <v>76.099999999999994</v>
      </c>
      <c r="J146" s="4">
        <v>3.6</v>
      </c>
      <c r="K146" s="4">
        <v>0.8841</v>
      </c>
      <c r="L146" s="4">
        <v>12.0937</v>
      </c>
      <c r="M146" s="4">
        <v>2.8E-3</v>
      </c>
      <c r="N146" s="4">
        <v>534.99800000000005</v>
      </c>
      <c r="O146" s="4">
        <v>35.6312</v>
      </c>
      <c r="P146" s="4">
        <v>570.6</v>
      </c>
      <c r="Q146" s="4">
        <v>404.1377</v>
      </c>
      <c r="R146" s="4">
        <v>26.915800000000001</v>
      </c>
      <c r="S146" s="4">
        <v>431.1</v>
      </c>
      <c r="T146" s="4">
        <v>76.147400000000005</v>
      </c>
      <c r="W146" s="4">
        <v>0</v>
      </c>
      <c r="X146" s="4">
        <v>3.1829000000000001</v>
      </c>
      <c r="Y146" s="4">
        <v>12.1</v>
      </c>
      <c r="Z146" s="4">
        <v>880</v>
      </c>
      <c r="AA146" s="4">
        <v>913</v>
      </c>
      <c r="AB146" s="4">
        <v>850</v>
      </c>
      <c r="AC146" s="4">
        <v>58</v>
      </c>
      <c r="AD146" s="4">
        <v>6.11</v>
      </c>
      <c r="AE146" s="4">
        <v>0.14000000000000001</v>
      </c>
      <c r="AF146" s="4">
        <v>991</v>
      </c>
      <c r="AG146" s="4">
        <v>-12.2</v>
      </c>
      <c r="AH146" s="4">
        <v>17.199000000000002</v>
      </c>
      <c r="AI146" s="4">
        <v>31</v>
      </c>
      <c r="AJ146" s="4">
        <v>192</v>
      </c>
      <c r="AK146" s="4">
        <v>140</v>
      </c>
      <c r="AL146" s="4">
        <v>3.1</v>
      </c>
      <c r="AM146" s="4">
        <v>195</v>
      </c>
      <c r="AN146" s="4" t="s">
        <v>155</v>
      </c>
      <c r="AO146" s="4">
        <v>2</v>
      </c>
      <c r="AP146" s="5">
        <v>0.68384259259259261</v>
      </c>
      <c r="AQ146" s="4">
        <v>47.159379000000001</v>
      </c>
      <c r="AR146" s="4">
        <v>-88.489818999999997</v>
      </c>
      <c r="AS146" s="4">
        <v>317</v>
      </c>
      <c r="AT146" s="4">
        <v>35.6</v>
      </c>
      <c r="AU146" s="4">
        <v>12</v>
      </c>
      <c r="AV146" s="4">
        <v>9</v>
      </c>
      <c r="AW146" s="4" t="s">
        <v>248</v>
      </c>
      <c r="AX146" s="4">
        <v>1.1000000000000001</v>
      </c>
      <c r="AY146" s="4">
        <v>1.8</v>
      </c>
      <c r="AZ146" s="4">
        <v>2.2000000000000002</v>
      </c>
      <c r="BA146" s="4">
        <v>14.023</v>
      </c>
      <c r="BB146" s="4">
        <v>15.49</v>
      </c>
      <c r="BC146" s="4">
        <v>1.1000000000000001</v>
      </c>
      <c r="BD146" s="4">
        <v>13.103</v>
      </c>
      <c r="BE146" s="4">
        <v>3030.8429999999998</v>
      </c>
      <c r="BF146" s="4">
        <v>0.44600000000000001</v>
      </c>
      <c r="BG146" s="4">
        <v>14.041</v>
      </c>
      <c r="BH146" s="4">
        <v>0.93500000000000005</v>
      </c>
      <c r="BI146" s="4">
        <v>14.976000000000001</v>
      </c>
      <c r="BJ146" s="4">
        <v>10.606</v>
      </c>
      <c r="BK146" s="4">
        <v>0.70599999999999996</v>
      </c>
      <c r="BL146" s="4">
        <v>11.313000000000001</v>
      </c>
      <c r="BM146" s="4">
        <v>0.63109999999999999</v>
      </c>
      <c r="BQ146" s="4">
        <v>580.00300000000004</v>
      </c>
      <c r="BR146" s="4">
        <v>0.106403</v>
      </c>
      <c r="BS146" s="4">
        <v>-5</v>
      </c>
      <c r="BT146" s="4">
        <v>0.36499500000000001</v>
      </c>
      <c r="BU146" s="4">
        <v>2.6002230000000002</v>
      </c>
      <c r="BV146" s="4">
        <v>7.3728990000000003</v>
      </c>
      <c r="BW146" s="4">
        <f t="shared" ref="BW146" si="24">BU146*0.2642</f>
        <v>0.68697891659999999</v>
      </c>
      <c r="BY146" s="4">
        <f t="shared" si="20"/>
        <v>5808.1994786778932</v>
      </c>
      <c r="BZ146" s="4">
        <f t="shared" si="21"/>
        <v>0.85469850054600016</v>
      </c>
      <c r="CA146" s="4">
        <f t="shared" si="22"/>
        <v>20.324960306706004</v>
      </c>
      <c r="CB146" s="4">
        <f t="shared" si="23"/>
        <v>1.2094175419161</v>
      </c>
    </row>
    <row r="147" spans="1:80" x14ac:dyDescent="0.25">
      <c r="A147" s="2"/>
      <c r="B147" s="3"/>
      <c r="AP147" s="5"/>
    </row>
  </sheetData>
  <customSheetViews>
    <customSheetView guid="{2B424CCC-7244-4294-A128-8AE125D4F682}">
      <selection activeCell="K16" sqref="K16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15</vt:i4>
      </vt:variant>
    </vt:vector>
  </HeadingPairs>
  <TitlesOfParts>
    <vt:vector size="22" baseType="lpstr">
      <vt:lpstr>Raw Data</vt:lpstr>
      <vt:lpstr>Summary</vt:lpstr>
      <vt:lpstr>Lap Breaks</vt:lpstr>
      <vt:lpstr>Lap 1 data</vt:lpstr>
      <vt:lpstr>Lap 2 data</vt:lpstr>
      <vt:lpstr>Lap 3 data</vt:lpstr>
      <vt:lpstr>Lap 4 data</vt:lpstr>
      <vt:lpstr>Lap_chart</vt:lpstr>
      <vt:lpstr>Speed</vt:lpstr>
      <vt:lpstr>Lambda</vt:lpstr>
      <vt:lpstr>CO2 &amp; CO Phasing</vt:lpstr>
      <vt:lpstr>Fuel Flow&amp;Lambda&amp;CO</vt:lpstr>
      <vt:lpstr>CO2 %</vt:lpstr>
      <vt:lpstr>CO %</vt:lpstr>
      <vt:lpstr>NO ppm</vt:lpstr>
      <vt:lpstr>THC ppm</vt:lpstr>
      <vt:lpstr>O2 %</vt:lpstr>
      <vt:lpstr>Fuel Flow L per hr</vt:lpstr>
      <vt:lpstr>CO2 g per hr</vt:lpstr>
      <vt:lpstr>CO g per hr</vt:lpstr>
      <vt:lpstr>NO g per hr</vt:lpstr>
      <vt:lpstr>THC g per hr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E15_Project</dc:creator>
  <cp:lastModifiedBy>E15_Project</cp:lastModifiedBy>
  <dcterms:created xsi:type="dcterms:W3CDTF">2011-03-22T01:53:18Z</dcterms:created>
  <dcterms:modified xsi:type="dcterms:W3CDTF">2015-03-07T04:26:47Z</dcterms:modified>
</cp:coreProperties>
</file>